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omments1.xml" ContentType="application/vnd.openxmlformats-officedocument.spreadsheetml.comments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pivotTables/pivotTable11.xml" ContentType="application/vnd.openxmlformats-officedocument.spreadsheetml.pivotTable+xml"/>
  <Override PartName="/xl/comments2.xml" ContentType="application/vnd.openxmlformats-officedocument.spreadsheetml.comments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Ник\PycharmProjects\untitled\GB1\DataBases\Курсовой проект\"/>
    </mc:Choice>
  </mc:AlternateContent>
  <xr:revisionPtr revIDLastSave="0" documentId="13_ncr:1_{D9C6657F-FB36-4042-8A13-F04E4F0FDB5B}" xr6:coauthVersionLast="40" xr6:coauthVersionMax="40" xr10:uidLastSave="{00000000-0000-0000-0000-000000000000}"/>
  <bookViews>
    <workbookView xWindow="0" yWindow="0" windowWidth="19200" windowHeight="9555" activeTab="1" xr2:uid="{00000000-000D-0000-FFFF-FFFF00000000}"/>
  </bookViews>
  <sheets>
    <sheet name="Массив" sheetId="2" r:id="rId1"/>
    <sheet name="Графики SO" sheetId="34" r:id="rId2"/>
    <sheet name="Текущий месяц 2" sheetId="28" r:id="rId3"/>
    <sheet name="С начала года" sheetId="3" r:id="rId4"/>
    <sheet name="текущий месяц    " sheetId="4" state="hidden" r:id="rId5"/>
    <sheet name="Минимакс" sheetId="7" state="hidden" r:id="rId6"/>
    <sheet name="Текущий кв" sheetId="15" state="hidden" r:id="rId7"/>
    <sheet name="Лист3" sheetId="20" state="hidden" r:id="rId8"/>
    <sheet name="Динамика мес.  " sheetId="30" state="hidden" r:id="rId9"/>
    <sheet name="Динамика мес." sheetId="32" r:id="rId10"/>
    <sheet name="текущий месяц1" sheetId="16" r:id="rId11"/>
    <sheet name="Лист2" sheetId="27" state="hidden" r:id="rId12"/>
    <sheet name="Для РО" sheetId="25" r:id="rId13"/>
    <sheet name="Ищем СФО" sheetId="35" state="hidden" r:id="rId14"/>
    <sheet name="РФО1" sheetId="18" state="hidden" r:id="rId15"/>
    <sheet name="Для РФО" sheetId="22" state="hidden" r:id="rId16"/>
    <sheet name="Лист1" sheetId="26" state="hidden" r:id="rId17"/>
    <sheet name="Ищем СЗФО" sheetId="24" state="hidden" r:id="rId18"/>
  </sheets>
  <definedNames>
    <definedName name="_xlnm._FilterDatabase" localSheetId="0" hidden="1">Массив!$A$1:$L$1</definedName>
  </definedNames>
  <calcPr calcId="191029"/>
  <pivotCaches>
    <pivotCache cacheId="290" r:id="rId19"/>
    <pivotCache cacheId="300" r:id="rId20"/>
    <pivotCache cacheId="313" r:id="rId2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3" l="1"/>
  <c r="F10" i="3"/>
  <c r="H10" i="28" l="1"/>
  <c r="Q2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4" i="2"/>
  <c r="P4" i="2"/>
  <c r="P3" i="2"/>
  <c r="P2" i="2"/>
  <c r="O4" i="2"/>
  <c r="N4" i="2"/>
  <c r="O2" i="2"/>
  <c r="O3" i="2"/>
  <c r="F9" i="3"/>
  <c r="Q3" i="2"/>
  <c r="N2" i="2"/>
  <c r="N3" i="2"/>
  <c r="F24" i="35" l="1"/>
  <c r="F22" i="35"/>
  <c r="F20" i="35"/>
  <c r="F16" i="35"/>
  <c r="I24" i="35"/>
  <c r="D17" i="35"/>
  <c r="D16" i="35"/>
  <c r="D15" i="35"/>
  <c r="D14" i="35"/>
  <c r="D13" i="35"/>
  <c r="D12" i="35"/>
  <c r="D11" i="35"/>
  <c r="D10" i="35"/>
  <c r="D9" i="35"/>
  <c r="D8" i="35"/>
  <c r="D40" i="34" l="1"/>
  <c r="D103" i="34"/>
  <c r="D102" i="34"/>
  <c r="D101" i="34"/>
  <c r="D100" i="34"/>
  <c r="D99" i="34"/>
  <c r="D98" i="34"/>
  <c r="D97" i="34"/>
  <c r="D96" i="34"/>
  <c r="D95" i="34"/>
  <c r="D94" i="34"/>
  <c r="D93" i="34"/>
  <c r="D82" i="34"/>
  <c r="D81" i="34"/>
  <c r="D80" i="34"/>
  <c r="D79" i="34"/>
  <c r="D78" i="34"/>
  <c r="D77" i="34"/>
  <c r="D76" i="34"/>
  <c r="D75" i="34"/>
  <c r="D74" i="34"/>
  <c r="D73" i="34"/>
  <c r="D72" i="34"/>
  <c r="D61" i="34"/>
  <c r="D60" i="34"/>
  <c r="D59" i="34"/>
  <c r="D58" i="34"/>
  <c r="D57" i="34"/>
  <c r="D56" i="34"/>
  <c r="D55" i="34"/>
  <c r="D54" i="34"/>
  <c r="D53" i="34"/>
  <c r="D52" i="34"/>
  <c r="D51" i="34"/>
  <c r="D39" i="34"/>
  <c r="D38" i="34"/>
  <c r="D37" i="34"/>
  <c r="D36" i="34"/>
  <c r="D35" i="34"/>
  <c r="D34" i="34"/>
  <c r="D33" i="34"/>
  <c r="D32" i="34"/>
  <c r="D31" i="34"/>
  <c r="D30" i="34"/>
  <c r="D10" i="34"/>
  <c r="D11" i="34"/>
  <c r="D12" i="34"/>
  <c r="D13" i="34"/>
  <c r="D14" i="34"/>
  <c r="D15" i="34"/>
  <c r="D16" i="34"/>
  <c r="D17" i="34"/>
  <c r="D18" i="34"/>
  <c r="D19" i="34"/>
  <c r="D9" i="34"/>
  <c r="F8" i="3" l="1"/>
  <c r="G8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D17" i="25"/>
  <c r="AB10" i="30"/>
  <c r="AC10" i="30"/>
  <c r="AB11" i="30"/>
  <c r="AC11" i="30"/>
  <c r="AB12" i="30"/>
  <c r="AC12" i="30"/>
  <c r="AB13" i="30"/>
  <c r="AC13" i="30"/>
  <c r="AB14" i="30"/>
  <c r="AC14" i="30"/>
  <c r="AB15" i="30"/>
  <c r="AC15" i="30"/>
  <c r="AB16" i="30"/>
  <c r="AC16" i="30"/>
  <c r="AB17" i="30"/>
  <c r="AC17" i="30"/>
  <c r="AB18" i="30"/>
  <c r="AC18" i="30"/>
  <c r="AC9" i="30"/>
  <c r="AB9" i="30"/>
  <c r="J11" i="28"/>
  <c r="J12" i="28"/>
  <c r="J13" i="28"/>
  <c r="J14" i="28"/>
  <c r="J15" i="28"/>
  <c r="J16" i="28"/>
  <c r="J17" i="28"/>
  <c r="J18" i="28"/>
  <c r="J10" i="28"/>
  <c r="J19" i="28"/>
  <c r="I19" i="28"/>
  <c r="H19" i="28"/>
  <c r="I11" i="28"/>
  <c r="I12" i="28"/>
  <c r="I13" i="28"/>
  <c r="I14" i="28"/>
  <c r="I15" i="28"/>
  <c r="I16" i="28"/>
  <c r="I17" i="28"/>
  <c r="I18" i="28"/>
  <c r="I10" i="28"/>
  <c r="H11" i="28"/>
  <c r="H12" i="28"/>
  <c r="H13" i="28"/>
  <c r="H14" i="28"/>
  <c r="H15" i="28"/>
  <c r="H16" i="28"/>
  <c r="H17" i="28"/>
  <c r="H18" i="28"/>
  <c r="AC75" i="30"/>
  <c r="AB75" i="30"/>
  <c r="AC74" i="30"/>
  <c r="AB74" i="30"/>
  <c r="AC73" i="30"/>
  <c r="AB73" i="30"/>
  <c r="AC72" i="30"/>
  <c r="AB72" i="30"/>
  <c r="AC71" i="30"/>
  <c r="AB71" i="30"/>
  <c r="AC70" i="30"/>
  <c r="AB70" i="30"/>
  <c r="AC69" i="30"/>
  <c r="AB69" i="30"/>
  <c r="AC68" i="30"/>
  <c r="AB68" i="30"/>
  <c r="AC67" i="30"/>
  <c r="AB67" i="30"/>
  <c r="AC66" i="30"/>
  <c r="AB66" i="30"/>
  <c r="Z26" i="30" l="1"/>
  <c r="P26" i="30" l="1"/>
  <c r="Q26" i="30"/>
  <c r="R26" i="30"/>
  <c r="S26" i="30"/>
  <c r="T26" i="30"/>
  <c r="U26" i="30"/>
  <c r="V26" i="30"/>
  <c r="W26" i="30"/>
  <c r="X26" i="30"/>
  <c r="Y26" i="30"/>
  <c r="P27" i="30"/>
  <c r="Q27" i="30"/>
  <c r="R27" i="30"/>
  <c r="S27" i="30"/>
  <c r="T27" i="30"/>
  <c r="U27" i="30"/>
  <c r="V27" i="30"/>
  <c r="W27" i="30"/>
  <c r="X27" i="30"/>
  <c r="Y27" i="30"/>
  <c r="P28" i="30"/>
  <c r="Q28" i="30"/>
  <c r="R28" i="30"/>
  <c r="S28" i="30"/>
  <c r="T28" i="30"/>
  <c r="U28" i="30"/>
  <c r="V28" i="30"/>
  <c r="W28" i="30"/>
  <c r="X28" i="30"/>
  <c r="Y28" i="30"/>
  <c r="P29" i="30"/>
  <c r="Q29" i="30"/>
  <c r="R29" i="30"/>
  <c r="S29" i="30"/>
  <c r="T29" i="30"/>
  <c r="U29" i="30"/>
  <c r="V29" i="30"/>
  <c r="W29" i="30"/>
  <c r="X29" i="30"/>
  <c r="Y29" i="30"/>
  <c r="P30" i="30"/>
  <c r="Q30" i="30"/>
  <c r="R30" i="30"/>
  <c r="S30" i="30"/>
  <c r="T30" i="30"/>
  <c r="U30" i="30"/>
  <c r="V30" i="30"/>
  <c r="W30" i="30"/>
  <c r="X30" i="30"/>
  <c r="Y30" i="30"/>
  <c r="P31" i="30"/>
  <c r="Q31" i="30"/>
  <c r="R31" i="30"/>
  <c r="S31" i="30"/>
  <c r="T31" i="30"/>
  <c r="U31" i="30"/>
  <c r="V31" i="30"/>
  <c r="W31" i="30"/>
  <c r="X31" i="30"/>
  <c r="Y31" i="30"/>
  <c r="P32" i="30"/>
  <c r="Q32" i="30"/>
  <c r="R32" i="30"/>
  <c r="S32" i="30"/>
  <c r="T32" i="30"/>
  <c r="U32" i="30"/>
  <c r="V32" i="30"/>
  <c r="W32" i="30"/>
  <c r="X32" i="30"/>
  <c r="Y32" i="30"/>
  <c r="P33" i="30"/>
  <c r="Q33" i="30"/>
  <c r="R33" i="30"/>
  <c r="S33" i="30"/>
  <c r="T33" i="30"/>
  <c r="U33" i="30"/>
  <c r="V33" i="30"/>
  <c r="W33" i="30"/>
  <c r="X33" i="30"/>
  <c r="Y33" i="30"/>
  <c r="P34" i="30"/>
  <c r="Q34" i="30"/>
  <c r="R34" i="30"/>
  <c r="S34" i="30"/>
  <c r="T34" i="30"/>
  <c r="U34" i="30"/>
  <c r="V34" i="30"/>
  <c r="W34" i="30"/>
  <c r="X34" i="30"/>
  <c r="Y34" i="30"/>
  <c r="P35" i="30"/>
  <c r="Q35" i="30"/>
  <c r="R35" i="30"/>
  <c r="S35" i="30"/>
  <c r="T35" i="30"/>
  <c r="U35" i="30"/>
  <c r="V35" i="30"/>
  <c r="W35" i="30"/>
  <c r="X35" i="30"/>
  <c r="Y35" i="30"/>
  <c r="O35" i="30"/>
  <c r="O27" i="30"/>
  <c r="O28" i="30"/>
  <c r="O29" i="30"/>
  <c r="O30" i="30"/>
  <c r="O31" i="30"/>
  <c r="O32" i="30"/>
  <c r="O33" i="30"/>
  <c r="O34" i="30"/>
  <c r="O26" i="30"/>
  <c r="W20" i="30"/>
  <c r="Y20" i="30"/>
  <c r="P20" i="30"/>
  <c r="Q20" i="30"/>
  <c r="R20" i="30"/>
  <c r="S20" i="30"/>
  <c r="T20" i="30"/>
  <c r="U20" i="30"/>
  <c r="V20" i="30"/>
  <c r="X20" i="30"/>
  <c r="O20" i="30"/>
  <c r="Z32" i="30" l="1"/>
  <c r="Z35" i="30"/>
  <c r="Z34" i="30"/>
  <c r="Z30" i="30"/>
  <c r="Z28" i="30"/>
  <c r="Z33" i="30"/>
  <c r="Z29" i="30"/>
  <c r="Z31" i="30"/>
  <c r="Z27" i="30"/>
  <c r="D16" i="25" l="1"/>
  <c r="D15" i="25"/>
  <c r="D14" i="25"/>
  <c r="D13" i="25"/>
  <c r="D12" i="25"/>
  <c r="D11" i="25"/>
  <c r="D10" i="25"/>
  <c r="D9" i="25"/>
  <c r="D8" i="25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C25" i="24"/>
  <c r="H24" i="24"/>
  <c r="D31" i="22" l="1"/>
  <c r="D32" i="22"/>
  <c r="D30" i="22" l="1"/>
  <c r="D29" i="22"/>
  <c r="D28" i="22"/>
  <c r="D9" i="22"/>
  <c r="D10" i="22"/>
  <c r="D11" i="22"/>
  <c r="D12" i="22"/>
  <c r="D13" i="22"/>
  <c r="D14" i="22"/>
  <c r="D15" i="22"/>
  <c r="D16" i="22"/>
  <c r="D17" i="22"/>
  <c r="D8" i="22"/>
  <c r="G30" i="16" l="1"/>
  <c r="F30" i="16"/>
  <c r="G29" i="16"/>
  <c r="F29" i="16"/>
  <c r="G28" i="16"/>
  <c r="F28" i="16"/>
  <c r="G27" i="16"/>
  <c r="F27" i="16"/>
  <c r="G26" i="16"/>
  <c r="F26" i="16"/>
  <c r="G25" i="16"/>
  <c r="F25" i="16"/>
  <c r="G24" i="16"/>
  <c r="F24" i="16"/>
  <c r="G23" i="16"/>
  <c r="F23" i="16"/>
  <c r="G22" i="16"/>
  <c r="F22" i="16"/>
  <c r="G21" i="16"/>
  <c r="F21" i="16"/>
  <c r="G20" i="16"/>
  <c r="F20" i="16"/>
  <c r="G19" i="16"/>
  <c r="F19" i="16"/>
  <c r="G18" i="16"/>
  <c r="F18" i="16"/>
  <c r="G17" i="16"/>
  <c r="F17" i="16"/>
  <c r="G16" i="16"/>
  <c r="F16" i="16"/>
  <c r="G15" i="16"/>
  <c r="F15" i="16"/>
  <c r="G14" i="16"/>
  <c r="F14" i="16"/>
  <c r="G13" i="16"/>
  <c r="F13" i="16"/>
  <c r="G12" i="16"/>
  <c r="F12" i="16"/>
  <c r="G11" i="16"/>
  <c r="F11" i="16"/>
  <c r="G10" i="16"/>
  <c r="F10" i="16"/>
  <c r="G9" i="16"/>
  <c r="F9" i="16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39" i="4"/>
  <c r="F39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9" i="4"/>
  <c r="K64" i="15" l="1"/>
  <c r="J64" i="15"/>
  <c r="I64" i="15"/>
  <c r="K63" i="15"/>
  <c r="J63" i="15"/>
  <c r="I63" i="15"/>
  <c r="K62" i="15"/>
  <c r="J62" i="15"/>
  <c r="I62" i="15"/>
  <c r="K61" i="15"/>
  <c r="J61" i="15"/>
  <c r="I61" i="15"/>
  <c r="K60" i="15"/>
  <c r="J60" i="15"/>
  <c r="I60" i="15"/>
  <c r="K59" i="15"/>
  <c r="J59" i="15"/>
  <c r="I59" i="15"/>
  <c r="K58" i="15"/>
  <c r="J58" i="15"/>
  <c r="I58" i="15"/>
  <c r="K57" i="15"/>
  <c r="J57" i="15"/>
  <c r="I57" i="15"/>
  <c r="K56" i="15"/>
  <c r="J56" i="15"/>
  <c r="I56" i="15"/>
  <c r="K55" i="15"/>
  <c r="J55" i="15"/>
  <c r="I55" i="15"/>
  <c r="K17" i="15" l="1"/>
  <c r="J17" i="15"/>
  <c r="I17" i="15"/>
  <c r="K16" i="15"/>
  <c r="J16" i="15"/>
  <c r="I16" i="15"/>
  <c r="K15" i="15"/>
  <c r="J15" i="15"/>
  <c r="I15" i="15"/>
  <c r="K14" i="15"/>
  <c r="J14" i="15"/>
  <c r="I14" i="15"/>
  <c r="K13" i="15"/>
  <c r="J13" i="15"/>
  <c r="I13" i="15"/>
  <c r="K12" i="15"/>
  <c r="J12" i="15"/>
  <c r="I12" i="15"/>
  <c r="K11" i="15"/>
  <c r="J11" i="15"/>
  <c r="I11" i="15"/>
  <c r="K10" i="15"/>
  <c r="J10" i="15"/>
  <c r="I10" i="15"/>
  <c r="K9" i="15"/>
  <c r="J9" i="15"/>
  <c r="I9" i="15"/>
  <c r="K8" i="15"/>
  <c r="J8" i="15"/>
  <c r="I8" i="15"/>
  <c r="J29" i="15" l="1"/>
  <c r="K25" i="15"/>
  <c r="K29" i="15"/>
  <c r="J25" i="15"/>
  <c r="I26" i="15"/>
  <c r="K28" i="15"/>
  <c r="I29" i="15"/>
  <c r="I30" i="15"/>
  <c r="I24" i="15"/>
  <c r="J28" i="15"/>
  <c r="I25" i="15"/>
  <c r="I31" i="15"/>
  <c r="J32" i="15"/>
  <c r="K32" i="15"/>
  <c r="J26" i="15"/>
  <c r="J27" i="15"/>
  <c r="I28" i="15"/>
  <c r="J24" i="15"/>
  <c r="I27" i="15"/>
  <c r="J30" i="15"/>
  <c r="J31" i="15"/>
  <c r="I32" i="15"/>
  <c r="K26" i="15"/>
  <c r="K30" i="15"/>
  <c r="K27" i="15"/>
  <c r="K31" i="15"/>
  <c r="J33" i="15" l="1"/>
  <c r="K33" i="15"/>
  <c r="K24" i="15"/>
  <c r="I33" i="15"/>
  <c r="F12" i="7" l="1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24" i="7"/>
  <c r="G25" i="7"/>
  <c r="G26" i="7"/>
  <c r="G27" i="7"/>
  <c r="G28" i="7"/>
  <c r="G29" i="7"/>
  <c r="G11" i="4"/>
  <c r="F9" i="7" l="1"/>
  <c r="G9" i="7"/>
  <c r="F10" i="7"/>
  <c r="G10" i="7"/>
  <c r="F11" i="7"/>
  <c r="G11" i="7"/>
  <c r="G12" i="7"/>
  <c r="G23" i="7"/>
  <c r="G22" i="7"/>
  <c r="G21" i="7"/>
  <c r="G20" i="7"/>
  <c r="G19" i="7"/>
  <c r="G18" i="7"/>
  <c r="G17" i="7"/>
  <c r="G16" i="7"/>
  <c r="G15" i="7"/>
  <c r="G14" i="7"/>
  <c r="G13" i="7"/>
  <c r="F10" i="4" l="1"/>
  <c r="G19" i="4" l="1"/>
  <c r="F19" i="4"/>
  <c r="G29" i="4"/>
  <c r="G28" i="4"/>
  <c r="G27" i="4"/>
  <c r="G26" i="4"/>
  <c r="G25" i="4"/>
  <c r="G24" i="4"/>
  <c r="G23" i="4"/>
  <c r="G22" i="4"/>
  <c r="G21" i="4"/>
  <c r="G20" i="4"/>
  <c r="G18" i="4"/>
  <c r="G17" i="4"/>
  <c r="G16" i="4"/>
  <c r="G15" i="4"/>
  <c r="G14" i="4"/>
  <c r="G13" i="4"/>
  <c r="G12" i="4"/>
  <c r="G10" i="4"/>
  <c r="G9" i="4"/>
  <c r="G8" i="4"/>
  <c r="F28" i="4"/>
  <c r="F27" i="4"/>
  <c r="F26" i="4"/>
  <c r="F25" i="4"/>
  <c r="F24" i="4"/>
  <c r="F23" i="4"/>
  <c r="F22" i="4"/>
  <c r="F21" i="4"/>
  <c r="F20" i="4"/>
  <c r="F29" i="4"/>
  <c r="F17" i="4" l="1"/>
  <c r="F18" i="4" l="1"/>
  <c r="F16" i="4"/>
  <c r="F15" i="4"/>
  <c r="F14" i="4"/>
  <c r="F13" i="4"/>
  <c r="F12" i="4"/>
  <c r="F11" i="4"/>
  <c r="F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Лазарев Николай Владимирович</author>
  </authors>
  <commentList>
    <comment ref="A1" authorId="0" shapeId="0" xr:uid="{85800F6F-D607-4455-A10B-2CC4DDC4AD57}">
      <text>
        <r>
          <rPr>
            <b/>
            <sz val="9"/>
            <color indexed="81"/>
            <rFont val="Tahoma"/>
            <family val="2"/>
            <charset val="204"/>
          </rPr>
          <t>Лазарев Николай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Сравниваются SO за полный август 19 г (22 р.д.) и неполный август 20 г. (20 р.д.)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Лазарев Николай Владимирович</author>
  </authors>
  <commentList>
    <comment ref="A21" authorId="0" shapeId="0" xr:uid="{B6AF7792-1C5A-49C2-8C11-19104940E5B9}">
      <text>
        <r>
          <rPr>
            <b/>
            <sz val="9"/>
            <color indexed="81"/>
            <rFont val="Tahoma"/>
            <family val="2"/>
            <charset val="204"/>
          </rPr>
          <t>Лазарев Николай Владимирович:</t>
        </r>
        <r>
          <rPr>
            <sz val="9"/>
            <color indexed="81"/>
            <rFont val="Tahoma"/>
            <family val="2"/>
            <charset val="204"/>
          </rPr>
          <t xml:space="preserve">
Сравнивается SO за 20 р.д. августа 19г и SO за 20 р.д. августа 20г. (данные 31.08.20 21:50)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G11" authorId="0" shapeId="0" xr:uid="{8EF566CE-3206-4BD8-A89D-4A1836D697F3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без учета ITK</t>
        </r>
      </text>
    </comment>
    <comment ref="G14" authorId="0" shapeId="0" xr:uid="{6A9EC80E-67C5-4074-8362-3652CBF6832A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без учета ITK
</t>
        </r>
      </text>
    </comment>
    <comment ref="G15" authorId="0" shapeId="0" xr:uid="{50D88EF2-05C6-46CC-8016-8616D1B12AA4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без учета ITK
</t>
        </r>
      </text>
    </comment>
    <comment ref="G23" authorId="0" shapeId="0" xr:uid="{09FB325E-031C-47F0-B05E-4F58C12B0FB9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без учета ITK</t>
        </r>
      </text>
    </comment>
  </commentList>
</comments>
</file>

<file path=xl/sharedStrings.xml><?xml version="1.0" encoding="utf-8"?>
<sst xmlns="http://schemas.openxmlformats.org/spreadsheetml/2006/main" count="26477" uniqueCount="130">
  <si>
    <t>Дивизион</t>
  </si>
  <si>
    <t>Округ</t>
  </si>
  <si>
    <t>Sum-Sell-out</t>
  </si>
  <si>
    <t>ФСК</t>
  </si>
  <si>
    <t>Канал</t>
  </si>
  <si>
    <t>Общий итог</t>
  </si>
  <si>
    <t>Сумма по полю Sum-Sell-out</t>
  </si>
  <si>
    <t>Год</t>
  </si>
  <si>
    <t>Месяц</t>
  </si>
  <si>
    <t>Названия столбцов</t>
  </si>
  <si>
    <t>(несколько элементов)</t>
  </si>
  <si>
    <t>Динамика к прошлому году</t>
  </si>
  <si>
    <t>ДатаАктуальности</t>
  </si>
  <si>
    <t>Динамика к прошлой недели</t>
  </si>
  <si>
    <t>SelOut за месяц</t>
  </si>
  <si>
    <t>Дивизион / округ</t>
  </si>
  <si>
    <t>Неделя</t>
  </si>
  <si>
    <t>Компания</t>
  </si>
  <si>
    <t>Акспром</t>
  </si>
  <si>
    <t>АСБэттерис</t>
  </si>
  <si>
    <t>КИЛОВАТТ</t>
  </si>
  <si>
    <t>Компания Электроника</t>
  </si>
  <si>
    <t>НК Северо-Запад</t>
  </si>
  <si>
    <t>Светотехника, Калининград</t>
  </si>
  <si>
    <t>ТРЕВИС и ВВК</t>
  </si>
  <si>
    <t>Форум Нева</t>
  </si>
  <si>
    <t>ЭлектроМир, ТД</t>
  </si>
  <si>
    <t>Электротехснаб, Вологда</t>
  </si>
  <si>
    <t>ЛАНИТ-Норд</t>
  </si>
  <si>
    <t>ФО из CRM</t>
  </si>
  <si>
    <t>ВПФО</t>
  </si>
  <si>
    <t>СЗФО</t>
  </si>
  <si>
    <t>МФО</t>
  </si>
  <si>
    <t>ЦФО</t>
  </si>
  <si>
    <t>УФО</t>
  </si>
  <si>
    <t>СФО</t>
  </si>
  <si>
    <t>ЮФО</t>
  </si>
  <si>
    <t>ДФО</t>
  </si>
  <si>
    <t>ЗПФО</t>
  </si>
  <si>
    <t>Дивизион_из_CRM</t>
  </si>
  <si>
    <t>Названия строк</t>
  </si>
  <si>
    <t>Регионы</t>
  </si>
  <si>
    <t>2019 Итог</t>
  </si>
  <si>
    <t>2020 Итог</t>
  </si>
  <si>
    <t>ИТОГО</t>
  </si>
  <si>
    <t>SelOut с начала года</t>
  </si>
  <si>
    <t>Среднее по полю Динамика, %</t>
  </si>
  <si>
    <t>Ежемесячная динамика SO</t>
  </si>
  <si>
    <t>Кол-во рабочих дней по внесенным продажам (умножаем)</t>
  </si>
  <si>
    <t>Июль</t>
  </si>
  <si>
    <t>3й квартал</t>
  </si>
  <si>
    <t>Сентябрь</t>
  </si>
  <si>
    <t>(Все)</t>
  </si>
  <si>
    <t>Динамика</t>
  </si>
  <si>
    <t>Динамика к прошлой неделе</t>
  </si>
  <si>
    <t>Совпадает</t>
  </si>
  <si>
    <t>ЭлектроПромСервис</t>
  </si>
  <si>
    <t xml:space="preserve">Аркада </t>
  </si>
  <si>
    <t xml:space="preserve">Электра </t>
  </si>
  <si>
    <t>МЕТИЗЫ</t>
  </si>
  <si>
    <t>Форум Электро (ОП г. Санкт-Петербург)</t>
  </si>
  <si>
    <t>РИФ</t>
  </si>
  <si>
    <t>МЕГАПОЛИС</t>
  </si>
  <si>
    <t>Клинкербуд</t>
  </si>
  <si>
    <t>МИНИМАКС</t>
  </si>
  <si>
    <t xml:space="preserve">Общий итог </t>
  </si>
  <si>
    <t>Данные А. Мотозова</t>
  </si>
  <si>
    <t>янв-октябрь2019</t>
  </si>
  <si>
    <t>янв-октябрь2020</t>
  </si>
  <si>
    <t>Сделали нормальную таблицу</t>
  </si>
  <si>
    <t>Вычисления в ручную, для проверки</t>
  </si>
  <si>
    <t>!SO расчёт</t>
  </si>
  <si>
    <t>!ФО для отчета</t>
  </si>
  <si>
    <t>!Компания</t>
  </si>
  <si>
    <t>Сумма по полю !SO расчёт</t>
  </si>
  <si>
    <t>ТОП Головная_компания</t>
  </si>
  <si>
    <t>ИТОГО за 11 месяцев</t>
  </si>
  <si>
    <t>Динамика SO</t>
  </si>
  <si>
    <t>Динамика регионы</t>
  </si>
  <si>
    <t xml:space="preserve">Восток                                                                                              </t>
  </si>
  <si>
    <t xml:space="preserve">Восточное Поволжье                                                                                  </t>
  </si>
  <si>
    <t xml:space="preserve">ВПФО                                              </t>
  </si>
  <si>
    <t xml:space="preserve">Восток         </t>
  </si>
  <si>
    <t xml:space="preserve">КЛ                                                </t>
  </si>
  <si>
    <t xml:space="preserve">                 </t>
  </si>
  <si>
    <t xml:space="preserve">          </t>
  </si>
  <si>
    <t xml:space="preserve">ITK                                                                                                 </t>
  </si>
  <si>
    <t xml:space="preserve">IT-дистр                                                                                            </t>
  </si>
  <si>
    <t xml:space="preserve">СЗФО                                              </t>
  </si>
  <si>
    <t xml:space="preserve">Запад          </t>
  </si>
  <si>
    <t xml:space="preserve">IT                                                </t>
  </si>
  <si>
    <t xml:space="preserve">QWE_компания                                                                                        </t>
  </si>
  <si>
    <t xml:space="preserve">                                                                                                    </t>
  </si>
  <si>
    <t xml:space="preserve">QWE              </t>
  </si>
  <si>
    <t xml:space="preserve">СФО                                               </t>
  </si>
  <si>
    <t xml:space="preserve">УФО                                               </t>
  </si>
  <si>
    <t xml:space="preserve">МФО                                               </t>
  </si>
  <si>
    <t xml:space="preserve">ЦФО                                               </t>
  </si>
  <si>
    <t xml:space="preserve">ЮФО                                               </t>
  </si>
  <si>
    <t xml:space="preserve">ЗПФО                                              </t>
  </si>
  <si>
    <t xml:space="preserve">ДФО                                               </t>
  </si>
  <si>
    <t xml:space="preserve">Запад                                                                                               </t>
  </si>
  <si>
    <t xml:space="preserve">Центральный Ф.О.                                                                                    </t>
  </si>
  <si>
    <t xml:space="preserve">РЭП       </t>
  </si>
  <si>
    <t xml:space="preserve">ПРом                                                                                                </t>
  </si>
  <si>
    <t xml:space="preserve">Пром-дистр                                                                                          </t>
  </si>
  <si>
    <t xml:space="preserve">ПА                                                </t>
  </si>
  <si>
    <t xml:space="preserve">Сев.-Западный Ф.О.                                                                                  </t>
  </si>
  <si>
    <t xml:space="preserve">Южный Ф.О.                                                                                          </t>
  </si>
  <si>
    <t xml:space="preserve">Зап.-Сибирский Ф.О.                                                                                 </t>
  </si>
  <si>
    <t xml:space="preserve">Уральский Ф.О.                                                                                      </t>
  </si>
  <si>
    <t xml:space="preserve">Москва Ф.О.                                                                                         </t>
  </si>
  <si>
    <t xml:space="preserve">В.-Сибирский (Дальневосточный) Ф.О.                                                                 </t>
  </si>
  <si>
    <t xml:space="preserve">Западное Поволжье                                                                                   </t>
  </si>
  <si>
    <t xml:space="preserve">ММ_компания                                                                                         </t>
  </si>
  <si>
    <t xml:space="preserve">ММ               </t>
  </si>
  <si>
    <t xml:space="preserve">РС_компания                                                                                         </t>
  </si>
  <si>
    <t xml:space="preserve">РС               </t>
  </si>
  <si>
    <t xml:space="preserve">NULL                                                                                                </t>
  </si>
  <si>
    <t xml:space="preserve">FSK            </t>
  </si>
  <si>
    <t>FSK</t>
  </si>
  <si>
    <t>!Регионы/FK</t>
  </si>
  <si>
    <t xml:space="preserve">2_текущая неделя           </t>
  </si>
  <si>
    <t xml:space="preserve">1_прошлая неделя           </t>
  </si>
  <si>
    <t xml:space="preserve">Компания_                                                                                           </t>
  </si>
  <si>
    <t>Динамика / Регионы без Р</t>
  </si>
  <si>
    <t>Динамика / Р</t>
  </si>
  <si>
    <t>Динамика / QWE PC MM</t>
  </si>
  <si>
    <t>Динамика по месяцам</t>
  </si>
  <si>
    <t>SelOut за месяц (17.11.2020)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</si>
</sst>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0.0%"/>
    <numFmt numFmtId="167" formatCode="[$-10419]#,##0&quot;р.&quot;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indexed="8"/>
      <name val="Calibri"/>
      <family val="2"/>
      <charset val="204"/>
    </font>
    <font>
      <sz val="10"/>
      <color indexed="8"/>
      <name val="Calibri"/>
      <family val="2"/>
    </font>
    <font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4" tint="0.7999816888943144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8" tint="-0.24994659260841701"/>
      </left>
      <right style="hair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8" tint="-0.24994659260841701"/>
      </left>
      <right/>
      <top style="hair">
        <color theme="8" tint="-0.24994659260841701"/>
      </top>
      <bottom style="hair">
        <color theme="8" tint="-0.24994659260841701"/>
      </bottom>
      <diagonal/>
    </border>
    <border>
      <left/>
      <right/>
      <top style="hair">
        <color theme="8" tint="-0.24994659260841701"/>
      </top>
      <bottom style="hair">
        <color theme="8" tint="-0.24994659260841701"/>
      </bottom>
      <diagonal/>
    </border>
    <border>
      <left/>
      <right style="hair">
        <color theme="8" tint="-0.24994659260841701"/>
      </right>
      <top style="hair">
        <color theme="8" tint="-0.24994659260841701"/>
      </top>
      <bottom style="hair">
        <color theme="8" tint="-0.2499465926084170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9" fillId="0" borderId="0"/>
    <xf numFmtId="0" fontId="1" fillId="0" borderId="0"/>
    <xf numFmtId="0" fontId="12" fillId="0" borderId="0"/>
    <xf numFmtId="0" fontId="13" fillId="0" borderId="0"/>
    <xf numFmtId="0" fontId="1" fillId="0" borderId="0"/>
    <xf numFmtId="0" fontId="3" fillId="0" borderId="0"/>
    <xf numFmtId="0" fontId="17" fillId="0" borderId="0"/>
  </cellStyleXfs>
  <cellXfs count="86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9" fontId="0" fillId="0" borderId="0" xfId="1" applyFont="1"/>
    <xf numFmtId="9" fontId="2" fillId="0" borderId="1" xfId="1" applyFont="1" applyBorder="1"/>
    <xf numFmtId="9" fontId="2" fillId="3" borderId="2" xfId="1" applyFont="1" applyFill="1" applyBorder="1"/>
    <xf numFmtId="0" fontId="0" fillId="0" borderId="0" xfId="0" applyAlignment="1">
      <alignment vertical="top"/>
    </xf>
    <xf numFmtId="0" fontId="2" fillId="3" borderId="0" xfId="0" applyFont="1" applyFill="1"/>
    <xf numFmtId="0" fontId="2" fillId="3" borderId="1" xfId="0" applyFont="1" applyFill="1" applyBorder="1" applyAlignment="1">
      <alignment vertical="top"/>
    </xf>
    <xf numFmtId="0" fontId="0" fillId="0" borderId="0" xfId="0" applyAlignment="1">
      <alignment vertical="top" wrapText="1"/>
    </xf>
    <xf numFmtId="0" fontId="2" fillId="3" borderId="0" xfId="0" applyFont="1" applyFill="1" applyAlignment="1">
      <alignment wrapText="1"/>
    </xf>
    <xf numFmtId="0" fontId="4" fillId="2" borderId="3" xfId="2" applyFont="1" applyFill="1" applyBorder="1" applyAlignment="1">
      <alignment horizontal="center" vertical="top" wrapText="1"/>
    </xf>
    <xf numFmtId="0" fontId="0" fillId="5" borderId="0" xfId="0" applyFill="1"/>
    <xf numFmtId="3" fontId="0" fillId="4" borderId="0" xfId="0" applyNumberFormat="1" applyFill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4" xfId="0" pivotButton="1" applyBorder="1"/>
    <xf numFmtId="0" fontId="0" fillId="0" borderId="4" xfId="0" applyBorder="1"/>
    <xf numFmtId="0" fontId="0" fillId="6" borderId="4" xfId="0" applyFill="1" applyBorder="1"/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/>
    </xf>
    <xf numFmtId="3" fontId="2" fillId="6" borderId="4" xfId="0" applyNumberFormat="1" applyFont="1" applyFill="1" applyBorder="1" applyAlignment="1">
      <alignment horizontal="center"/>
    </xf>
    <xf numFmtId="3" fontId="0" fillId="6" borderId="4" xfId="0" applyNumberFormat="1" applyFill="1" applyBorder="1"/>
    <xf numFmtId="0" fontId="0" fillId="0" borderId="4" xfId="0" applyBorder="1" applyAlignment="1">
      <alignment horizontal="left"/>
    </xf>
    <xf numFmtId="3" fontId="0" fillId="0" borderId="4" xfId="0" applyNumberFormat="1" applyBorder="1"/>
    <xf numFmtId="165" fontId="0" fillId="0" borderId="4" xfId="0" applyNumberFormat="1" applyBorder="1"/>
    <xf numFmtId="165" fontId="0" fillId="6" borderId="4" xfId="0" applyNumberFormat="1" applyFill="1" applyBorder="1"/>
    <xf numFmtId="165" fontId="2" fillId="3" borderId="4" xfId="0" applyNumberFormat="1" applyFont="1" applyFill="1" applyBorder="1"/>
    <xf numFmtId="0" fontId="2" fillId="0" borderId="4" xfId="0" applyFont="1" applyBorder="1"/>
    <xf numFmtId="9" fontId="2" fillId="0" borderId="1" xfId="1" applyFont="1" applyFill="1" applyBorder="1"/>
    <xf numFmtId="9" fontId="0" fillId="0" borderId="0" xfId="1" applyFont="1" applyFill="1"/>
    <xf numFmtId="0" fontId="2" fillId="3" borderId="4" xfId="0" applyFont="1" applyFill="1" applyBorder="1"/>
    <xf numFmtId="0" fontId="2" fillId="6" borderId="4" xfId="0" applyFont="1" applyFill="1" applyBorder="1"/>
    <xf numFmtId="0" fontId="2" fillId="3" borderId="4" xfId="0" applyFont="1" applyFill="1" applyBorder="1" applyAlignment="1">
      <alignment horizontal="left"/>
    </xf>
    <xf numFmtId="3" fontId="2" fillId="3" borderId="4" xfId="0" applyNumberFormat="1" applyFont="1" applyFill="1" applyBorder="1"/>
    <xf numFmtId="0" fontId="5" fillId="7" borderId="3" xfId="0" applyFont="1" applyFill="1" applyBorder="1" applyAlignment="1">
      <alignment horizontal="center" vertical="top" wrapText="1"/>
    </xf>
    <xf numFmtId="9" fontId="6" fillId="0" borderId="0" xfId="1" applyFont="1" applyFill="1"/>
    <xf numFmtId="0" fontId="0" fillId="0" borderId="5" xfId="0" applyBorder="1"/>
    <xf numFmtId="0" fontId="2" fillId="3" borderId="5" xfId="0" applyFont="1" applyFill="1" applyBorder="1"/>
    <xf numFmtId="0" fontId="0" fillId="0" borderId="5" xfId="0" applyBorder="1" applyAlignment="1">
      <alignment horizontal="left"/>
    </xf>
    <xf numFmtId="165" fontId="0" fillId="0" borderId="5" xfId="0" applyNumberFormat="1" applyBorder="1"/>
    <xf numFmtId="165" fontId="2" fillId="3" borderId="5" xfId="0" applyNumberFormat="1" applyFont="1" applyFill="1" applyBorder="1"/>
    <xf numFmtId="165" fontId="2" fillId="3" borderId="2" xfId="1" applyNumberFormat="1" applyFont="1" applyFill="1" applyBorder="1"/>
    <xf numFmtId="165" fontId="2" fillId="0" borderId="1" xfId="1" applyNumberFormat="1" applyFont="1" applyBorder="1"/>
    <xf numFmtId="165" fontId="0" fillId="0" borderId="0" xfId="1" applyNumberFormat="1" applyFont="1"/>
    <xf numFmtId="165" fontId="6" fillId="0" borderId="4" xfId="0" applyNumberFormat="1" applyFont="1" applyBorder="1"/>
    <xf numFmtId="0" fontId="0" fillId="0" borderId="5" xfId="0" applyFill="1" applyBorder="1" applyAlignment="1">
      <alignment horizontal="left"/>
    </xf>
    <xf numFmtId="0" fontId="2" fillId="3" borderId="1" xfId="0" pivotButton="1" applyFont="1" applyFill="1" applyBorder="1" applyAlignment="1">
      <alignment vertical="top"/>
    </xf>
    <xf numFmtId="0" fontId="2" fillId="3" borderId="0" xfId="0" applyFont="1" applyFill="1" applyAlignment="1">
      <alignment vertical="center" wrapText="1"/>
    </xf>
    <xf numFmtId="0" fontId="2" fillId="0" borderId="4" xfId="0" pivotButton="1" applyFont="1" applyBorder="1"/>
    <xf numFmtId="0" fontId="6" fillId="0" borderId="6" xfId="6" applyFont="1" applyFill="1" applyBorder="1" applyAlignment="1">
      <alignment vertical="center"/>
    </xf>
    <xf numFmtId="0" fontId="10" fillId="8" borderId="6" xfId="6" applyFont="1" applyFill="1" applyBorder="1" applyAlignment="1">
      <alignment vertical="center"/>
    </xf>
    <xf numFmtId="0" fontId="11" fillId="4" borderId="6" xfId="7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165" fontId="0" fillId="0" borderId="0" xfId="0" applyNumberFormat="1" applyBorder="1"/>
    <xf numFmtId="0" fontId="2" fillId="3" borderId="4" xfId="0" pivotButton="1" applyFont="1" applyFill="1" applyBorder="1"/>
    <xf numFmtId="0" fontId="2" fillId="0" borderId="0" xfId="0" applyFont="1"/>
    <xf numFmtId="3" fontId="2" fillId="3" borderId="2" xfId="0" applyNumberFormat="1" applyFont="1" applyFill="1" applyBorder="1"/>
    <xf numFmtId="10" fontId="0" fillId="0" borderId="0" xfId="0" applyNumberFormat="1"/>
    <xf numFmtId="0" fontId="0" fillId="9" borderId="5" xfId="0" applyFill="1" applyBorder="1"/>
    <xf numFmtId="0" fontId="0" fillId="9" borderId="5" xfId="0" applyFill="1" applyBorder="1" applyAlignment="1">
      <alignment vertical="top"/>
    </xf>
    <xf numFmtId="0" fontId="2" fillId="3" borderId="5" xfId="0" applyFont="1" applyFill="1" applyBorder="1" applyAlignment="1">
      <alignment horizontal="left"/>
    </xf>
    <xf numFmtId="10" fontId="2" fillId="3" borderId="2" xfId="0" applyNumberFormat="1" applyFont="1" applyFill="1" applyBorder="1"/>
    <xf numFmtId="0" fontId="0" fillId="8" borderId="0" xfId="0" applyFill="1"/>
    <xf numFmtId="0" fontId="2" fillId="3" borderId="1" xfId="0" pivotButton="1" applyFont="1" applyFill="1" applyBorder="1" applyAlignment="1">
      <alignment horizontal="center"/>
    </xf>
    <xf numFmtId="165" fontId="0" fillId="0" borderId="0" xfId="0" applyNumberFormat="1"/>
    <xf numFmtId="0" fontId="0" fillId="4" borderId="0" xfId="0" applyFill="1"/>
    <xf numFmtId="3" fontId="4" fillId="7" borderId="3" xfId="0" applyNumberFormat="1" applyFont="1" applyFill="1" applyBorder="1" applyAlignment="1">
      <alignment horizontal="center" vertical="top" wrapText="1"/>
    </xf>
    <xf numFmtId="165" fontId="2" fillId="0" borderId="4" xfId="0" applyNumberFormat="1" applyFont="1" applyBorder="1"/>
    <xf numFmtId="0" fontId="14" fillId="0" borderId="0" xfId="0" applyFont="1"/>
    <xf numFmtId="0" fontId="15" fillId="0" borderId="0" xfId="0" applyFont="1"/>
    <xf numFmtId="165" fontId="2" fillId="9" borderId="4" xfId="0" applyNumberFormat="1" applyFont="1" applyFill="1" applyBorder="1"/>
    <xf numFmtId="0" fontId="0" fillId="9" borderId="0" xfId="0" applyFill="1"/>
    <xf numFmtId="0" fontId="16" fillId="2" borderId="10" xfId="9" applyFont="1" applyFill="1" applyBorder="1" applyAlignment="1">
      <alignment horizontal="center"/>
    </xf>
    <xf numFmtId="0" fontId="16" fillId="0" borderId="11" xfId="9" applyFont="1" applyFill="1" applyBorder="1" applyAlignment="1">
      <alignment horizontal="right" wrapText="1"/>
    </xf>
    <xf numFmtId="0" fontId="16" fillId="0" borderId="11" xfId="9" applyFont="1" applyFill="1" applyBorder="1" applyAlignment="1">
      <alignment wrapText="1"/>
    </xf>
    <xf numFmtId="164" fontId="16" fillId="0" borderId="11" xfId="9" applyNumberFormat="1" applyFont="1" applyFill="1" applyBorder="1" applyAlignment="1">
      <alignment horizontal="right" wrapText="1"/>
    </xf>
    <xf numFmtId="167" fontId="18" fillId="10" borderId="12" xfId="10" applyNumberFormat="1" applyFont="1" applyFill="1" applyBorder="1" applyAlignment="1">
      <alignment vertical="top" wrapText="1" readingOrder="1"/>
    </xf>
    <xf numFmtId="167" fontId="0" fillId="0" borderId="0" xfId="0" applyNumberFormat="1"/>
    <xf numFmtId="0" fontId="2" fillId="3" borderId="4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top"/>
    </xf>
    <xf numFmtId="0" fontId="0" fillId="9" borderId="8" xfId="0" applyFill="1" applyBorder="1" applyAlignment="1">
      <alignment horizontal="center" vertical="top"/>
    </xf>
    <xf numFmtId="0" fontId="0" fillId="9" borderId="9" xfId="0" applyFill="1" applyBorder="1" applyAlignment="1">
      <alignment horizontal="center" vertical="top"/>
    </xf>
    <xf numFmtId="14" fontId="0" fillId="0" borderId="0" xfId="0" applyNumberFormat="1"/>
  </cellXfs>
  <cellStyles count="11">
    <cellStyle name="Normal" xfId="10" xr:uid="{270E8111-885C-4219-8445-E12C422128E1}"/>
    <cellStyle name="Обычный" xfId="0" builtinId="0"/>
    <cellStyle name="Обычный 10" xfId="3" xr:uid="{38542C47-5288-4517-92A8-DBC1B5CACD61}"/>
    <cellStyle name="Обычный 13" xfId="5" xr:uid="{C82AA9CD-DD5B-4886-B770-4240F7E23553}"/>
    <cellStyle name="Обычный 2 3" xfId="6" xr:uid="{F4069CE3-5EDD-43E1-B4AE-C082BF64C1AE}"/>
    <cellStyle name="Обычный 3" xfId="4" xr:uid="{075E500E-783B-4837-89D8-A705D5DB37D4}"/>
    <cellStyle name="Обычный 3 3" xfId="8" xr:uid="{CE7196CB-B69D-43CB-8529-02285F88738F}"/>
    <cellStyle name="Обычный_Ежедневный отчет по выполнению плана продаж ИЭК" xfId="7" xr:uid="{F2F5F174-2EED-4F0F-ACD3-06243135ABDE}"/>
    <cellStyle name="Обычный_Ищем СФО_1" xfId="9" xr:uid="{C39CB025-A5C9-4E3B-A1D0-1E1900F6D208}"/>
    <cellStyle name="Обычный_Лист2" xfId="2" xr:uid="{00000000-0005-0000-0000-000002000000}"/>
    <cellStyle name="Процентный" xfId="1" builtinId="5"/>
  </cellStyles>
  <dxfs count="392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</font>
    </dxf>
    <dxf>
      <font>
        <b/>
      </font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/>
      </font>
    </dxf>
    <dxf>
      <font>
        <b/>
      </font>
    </dxf>
    <dxf>
      <numFmt numFmtId="3" formatCode="#,##0"/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alignment vertical="top" readingOrder="0"/>
    </dxf>
    <dxf>
      <alignment vertical="top" readingOrder="0"/>
    </dxf>
    <dxf>
      <numFmt numFmtId="3" formatCode="#,##0"/>
    </dxf>
    <dxf>
      <alignment vertical="top" readingOrder="0"/>
    </dxf>
    <dxf>
      <alignment vertical="top" readingOrder="0"/>
    </dxf>
    <dxf>
      <numFmt numFmtId="3" formatCode="#,##0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ont>
        <b/>
      </font>
    </dxf>
    <dxf>
      <font>
        <b/>
      </font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font>
        <b/>
      </font>
    </dxf>
    <dxf>
      <font>
        <b/>
      </font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numFmt numFmtId="3" formatCode="#,##0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numFmt numFmtId="3" formatCode="#,##0"/>
    </dxf>
    <dxf>
      <font>
        <b/>
      </font>
    </dxf>
    <dxf>
      <font>
        <b/>
      </font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numFmt numFmtId="3" formatCode="#,##0"/>
    </dxf>
    <dxf>
      <fill>
        <patternFill patternType="solid">
          <fgColor indexed="64"/>
          <bgColor theme="0" tint="-0.14999847407452621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numFmt numFmtId="3" formatCode="#,##0"/>
    </dxf>
    <dxf>
      <font>
        <color theme="4" tint="0.79998168889431442"/>
      </font>
    </dxf>
    <dxf>
      <font>
        <color theme="4" tint="0.79998168889431442"/>
      </font>
    </dxf>
    <dxf>
      <numFmt numFmtId="165" formatCode="0.0%"/>
    </dxf>
    <dxf>
      <numFmt numFmtId="165" formatCode="0.0%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top" readingOrder="0"/>
    </dxf>
    <dxf>
      <alignment vertical="top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top" readingOrder="0"/>
    </dxf>
    <dxf>
      <alignment vertical="top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vertical="top" readingOrder="0"/>
    </dxf>
    <dxf>
      <alignment vertical="top" readingOrder="0"/>
    </dxf>
    <dxf>
      <numFmt numFmtId="3" formatCode="#,##0"/>
    </dxf>
    <dxf>
      <alignment vertical="top" readingOrder="0"/>
    </dxf>
    <dxf>
      <alignment vertical="top" readingOrder="0"/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ru-RU" dirty="0"/>
              <a:t>Динамика</a:t>
            </a:r>
            <a:r>
              <a:rPr lang="en-US" dirty="0"/>
              <a:t> SO</a:t>
            </a:r>
            <a:r>
              <a:rPr lang="ru-RU" dirty="0"/>
              <a:t> 10 месяцев </a:t>
            </a:r>
          </a:p>
        </c:rich>
      </c:tx>
      <c:layout>
        <c:manualLayout>
          <c:xMode val="edge"/>
          <c:yMode val="edge"/>
          <c:x val="0.35838000520511132"/>
          <c:y val="2.54948627421402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'Графики SO'!$B$8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'Графики SO'!$B$9:$B$18</c:f>
              <c:numCache>
                <c:formatCode>#,##0</c:formatCode>
                <c:ptCount val="10"/>
                <c:pt idx="0">
                  <c:v>50313625</c:v>
                </c:pt>
                <c:pt idx="1">
                  <c:v>63226981</c:v>
                </c:pt>
                <c:pt idx="2">
                  <c:v>69436650</c:v>
                </c:pt>
                <c:pt idx="3">
                  <c:v>79691139</c:v>
                </c:pt>
                <c:pt idx="4">
                  <c:v>72083949</c:v>
                </c:pt>
                <c:pt idx="5">
                  <c:v>80274766</c:v>
                </c:pt>
                <c:pt idx="6">
                  <c:v>96957454</c:v>
                </c:pt>
                <c:pt idx="7">
                  <c:v>94738339</c:v>
                </c:pt>
                <c:pt idx="8">
                  <c:v>94841463</c:v>
                </c:pt>
                <c:pt idx="9">
                  <c:v>107195369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08-4CBC-A846-F01E6740D685}"/>
            </c:ext>
          </c:extLst>
        </c:ser>
        <c:ser>
          <c:idx val="1"/>
          <c:order val="1"/>
          <c:tx>
            <c:strRef>
              <c:f>'Графики SO'!$C$8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'Графики SO'!$C$9:$C$18</c:f>
              <c:numCache>
                <c:formatCode>#,##0</c:formatCode>
                <c:ptCount val="10"/>
                <c:pt idx="0">
                  <c:v>62107807</c:v>
                </c:pt>
                <c:pt idx="1">
                  <c:v>75496132</c:v>
                </c:pt>
                <c:pt idx="2">
                  <c:v>85823989</c:v>
                </c:pt>
                <c:pt idx="3">
                  <c:v>66347786</c:v>
                </c:pt>
                <c:pt idx="4">
                  <c:v>70004383</c:v>
                </c:pt>
                <c:pt idx="5">
                  <c:v>93809039</c:v>
                </c:pt>
                <c:pt idx="6">
                  <c:v>105628542</c:v>
                </c:pt>
                <c:pt idx="7">
                  <c:v>101456274</c:v>
                </c:pt>
                <c:pt idx="8">
                  <c:v>112979558</c:v>
                </c:pt>
                <c:pt idx="9">
                  <c:v>113247217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08-4CBC-A846-F01E6740D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axId val="472191968"/>
        <c:axId val="284942688"/>
      </c:barChart>
      <c:lineChart>
        <c:grouping val="standard"/>
        <c:varyColors val="0"/>
        <c:ser>
          <c:idx val="2"/>
          <c:order val="2"/>
          <c:tx>
            <c:strRef>
              <c:f>'Графики SO'!$D$8</c:f>
              <c:strCache>
                <c:ptCount val="1"/>
                <c:pt idx="0">
                  <c:v>Динамика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2.1981297439544713E-2"/>
                  <c:y val="-0.1153395345275182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08-4CBC-A846-F01E6740D685}"/>
                </c:ext>
              </c:extLst>
            </c:dLbl>
            <c:dLbl>
              <c:idx val="6"/>
              <c:layout>
                <c:manualLayout>
                  <c:x val="-3.3899285260909615E-2"/>
                  <c:y val="-6.59529266850042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808-4CBC-A846-F01E6740D685}"/>
                </c:ext>
              </c:extLst>
            </c:dLbl>
            <c:dLbl>
              <c:idx val="7"/>
              <c:layout>
                <c:manualLayout>
                  <c:x val="-3.3899285260909615E-2"/>
                  <c:y val="-7.81871847912437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08-4CBC-A846-F01E6740D685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'Графики SO'!$D$9:$D$18</c:f>
              <c:numCache>
                <c:formatCode>0.0%</c:formatCode>
                <c:ptCount val="10"/>
                <c:pt idx="0">
                  <c:v>0.23441328268436235</c:v>
                </c:pt>
                <c:pt idx="1">
                  <c:v>0.19404929360774004</c:v>
                </c:pt>
                <c:pt idx="2">
                  <c:v>0.23600417070812019</c:v>
                </c:pt>
                <c:pt idx="3">
                  <c:v>-0.16743835221127912</c:v>
                </c:pt>
                <c:pt idx="4">
                  <c:v>-2.8849224117840744E-2</c:v>
                </c:pt>
                <c:pt idx="5">
                  <c:v>0.16859934540326149</c:v>
                </c:pt>
                <c:pt idx="6">
                  <c:v>8.9431886278697137E-2</c:v>
                </c:pt>
                <c:pt idx="7">
                  <c:v>7.0910415687148509E-2</c:v>
                </c:pt>
                <c:pt idx="8">
                  <c:v>0.19124646991158278</c:v>
                </c:pt>
                <c:pt idx="9">
                  <c:v>5.6456244858861471E-2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08-4CBC-A846-F01E6740D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063248"/>
        <c:axId val="1151061936"/>
      </c:lineChart>
      <c:catAx>
        <c:axId val="4721919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942688"/>
        <c:crosses val="autoZero"/>
        <c:auto val="1"/>
        <c:lblAlgn val="ctr"/>
        <c:lblOffset val="100"/>
        <c:noMultiLvlLbl val="0"/>
      </c:catAx>
      <c:valAx>
        <c:axId val="2849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191968"/>
        <c:crosses val="autoZero"/>
        <c:crossBetween val="between"/>
      </c:valAx>
      <c:valAx>
        <c:axId val="1151061936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063248"/>
        <c:crosses val="max"/>
        <c:crossBetween val="between"/>
      </c:valAx>
      <c:catAx>
        <c:axId val="1151063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151061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rgbClr val="FF0000"/>
                </a:solidFill>
                <a:latin typeface="+mj-lt"/>
                <a:ea typeface="+mj-ea"/>
                <a:cs typeface="+mj-cs"/>
              </a:defRPr>
            </a:pPr>
            <a:r>
              <a:rPr lang="ru-RU" dirty="0">
                <a:solidFill>
                  <a:srgbClr val="FF0000"/>
                </a:solidFill>
              </a:rPr>
              <a:t>Динамика</a:t>
            </a:r>
            <a:r>
              <a:rPr lang="en-US" dirty="0">
                <a:solidFill>
                  <a:srgbClr val="FF0000"/>
                </a:solidFill>
              </a:rPr>
              <a:t> SO</a:t>
            </a:r>
            <a:r>
              <a:rPr lang="ru-RU" dirty="0">
                <a:solidFill>
                  <a:srgbClr val="FF0000"/>
                </a:solidFill>
              </a:rPr>
              <a:t> регионы </a:t>
            </a:r>
          </a:p>
        </c:rich>
      </c:tx>
      <c:layout>
        <c:manualLayout>
          <c:xMode val="edge"/>
          <c:yMode val="edge"/>
          <c:x val="0.325605527037234"/>
          <c:y val="3.767168710798609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rgbClr val="FF0000"/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'Графики SO'!$B$29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'Графики SO'!$B$30:$B$39</c:f>
              <c:numCache>
                <c:formatCode>#,##0</c:formatCode>
                <c:ptCount val="10"/>
                <c:pt idx="0">
                  <c:v>50313625</c:v>
                </c:pt>
                <c:pt idx="1">
                  <c:v>63226981</c:v>
                </c:pt>
                <c:pt idx="2">
                  <c:v>69436650</c:v>
                </c:pt>
                <c:pt idx="3">
                  <c:v>79691139</c:v>
                </c:pt>
                <c:pt idx="4">
                  <c:v>72083949</c:v>
                </c:pt>
                <c:pt idx="5">
                  <c:v>80274766</c:v>
                </c:pt>
                <c:pt idx="6">
                  <c:v>96957454</c:v>
                </c:pt>
                <c:pt idx="7">
                  <c:v>94738339</c:v>
                </c:pt>
                <c:pt idx="8">
                  <c:v>94841463</c:v>
                </c:pt>
                <c:pt idx="9">
                  <c:v>107195369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9-458E-B340-92EEB770F259}"/>
            </c:ext>
          </c:extLst>
        </c:ser>
        <c:ser>
          <c:idx val="1"/>
          <c:order val="1"/>
          <c:tx>
            <c:strRef>
              <c:f>'Графики SO'!$C$29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'Графики SO'!$C$30:$C$39</c:f>
              <c:numCache>
                <c:formatCode>#,##0</c:formatCode>
                <c:ptCount val="10"/>
                <c:pt idx="0">
                  <c:v>62107807</c:v>
                </c:pt>
                <c:pt idx="1">
                  <c:v>75496132</c:v>
                </c:pt>
                <c:pt idx="2">
                  <c:v>85823989</c:v>
                </c:pt>
                <c:pt idx="3">
                  <c:v>66347786</c:v>
                </c:pt>
                <c:pt idx="4">
                  <c:v>70004383</c:v>
                </c:pt>
                <c:pt idx="5">
                  <c:v>93809039</c:v>
                </c:pt>
                <c:pt idx="6">
                  <c:v>105628542</c:v>
                </c:pt>
                <c:pt idx="7">
                  <c:v>101456274</c:v>
                </c:pt>
                <c:pt idx="8">
                  <c:v>112979558</c:v>
                </c:pt>
                <c:pt idx="9">
                  <c:v>113247217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39-458E-B340-92EEB770F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axId val="472191968"/>
        <c:axId val="284942688"/>
      </c:barChart>
      <c:lineChart>
        <c:grouping val="standard"/>
        <c:varyColors val="0"/>
        <c:ser>
          <c:idx val="2"/>
          <c:order val="2"/>
          <c:tx>
            <c:strRef>
              <c:f>'Графики SO'!$D$29</c:f>
              <c:strCache>
                <c:ptCount val="1"/>
                <c:pt idx="0">
                  <c:v>Динамика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'Графики SO'!$D$30:$D$39</c:f>
              <c:numCache>
                <c:formatCode>0.0%</c:formatCode>
                <c:ptCount val="10"/>
                <c:pt idx="0">
                  <c:v>0.23441328268436235</c:v>
                </c:pt>
                <c:pt idx="1">
                  <c:v>0.19404929360774004</c:v>
                </c:pt>
                <c:pt idx="2">
                  <c:v>0.23600417070812019</c:v>
                </c:pt>
                <c:pt idx="3">
                  <c:v>-0.16743835221127912</c:v>
                </c:pt>
                <c:pt idx="4">
                  <c:v>-2.8849224117840744E-2</c:v>
                </c:pt>
                <c:pt idx="5">
                  <c:v>0.16859934540326149</c:v>
                </c:pt>
                <c:pt idx="6">
                  <c:v>8.9431886278697137E-2</c:v>
                </c:pt>
                <c:pt idx="7">
                  <c:v>7.0910415687148509E-2</c:v>
                </c:pt>
                <c:pt idx="8">
                  <c:v>0.19124646991158278</c:v>
                </c:pt>
                <c:pt idx="9">
                  <c:v>5.6456244858861471E-2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A39-458E-B340-92EEB770F2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063248"/>
        <c:axId val="1151061936"/>
      </c:lineChart>
      <c:catAx>
        <c:axId val="4721919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942688"/>
        <c:crosses val="autoZero"/>
        <c:auto val="1"/>
        <c:lblAlgn val="ctr"/>
        <c:lblOffset val="100"/>
        <c:noMultiLvlLbl val="0"/>
      </c:catAx>
      <c:valAx>
        <c:axId val="2849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191968"/>
        <c:crosses val="autoZero"/>
        <c:crossBetween val="between"/>
      </c:valAx>
      <c:valAx>
        <c:axId val="1151061936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063248"/>
        <c:crosses val="max"/>
        <c:crossBetween val="between"/>
      </c:valAx>
      <c:catAx>
        <c:axId val="1151063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151061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rgbClr val="FF0000"/>
                </a:solidFill>
                <a:latin typeface="+mj-lt"/>
                <a:ea typeface="+mj-ea"/>
                <a:cs typeface="+mj-cs"/>
              </a:defRPr>
            </a:pPr>
            <a:r>
              <a:rPr lang="ru-RU" dirty="0">
                <a:solidFill>
                  <a:srgbClr val="FF0000"/>
                </a:solidFill>
              </a:rPr>
              <a:t>Динамика</a:t>
            </a:r>
            <a:r>
              <a:rPr lang="en-US" dirty="0">
                <a:solidFill>
                  <a:srgbClr val="FF0000"/>
                </a:solidFill>
              </a:rPr>
              <a:t> SO</a:t>
            </a:r>
            <a:r>
              <a:rPr lang="ru-RU" dirty="0">
                <a:solidFill>
                  <a:srgbClr val="FF0000"/>
                </a:solidFill>
              </a:rPr>
              <a:t> регионы без Р </a:t>
            </a:r>
          </a:p>
        </c:rich>
      </c:tx>
      <c:layout>
        <c:manualLayout>
          <c:xMode val="edge"/>
          <c:yMode val="edge"/>
          <c:x val="0.25260785163137428"/>
          <c:y val="2.9553753345851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rgbClr val="FF0000"/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'Графики SO'!$B$50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'Графики SO'!$B$51:$B$60</c:f>
              <c:numCache>
                <c:formatCode>#,##0</c:formatCode>
                <c:ptCount val="10"/>
                <c:pt idx="0">
                  <c:v>44218038</c:v>
                </c:pt>
                <c:pt idx="1">
                  <c:v>55813555</c:v>
                </c:pt>
                <c:pt idx="2">
                  <c:v>61015360</c:v>
                </c:pt>
                <c:pt idx="3">
                  <c:v>69782993</c:v>
                </c:pt>
                <c:pt idx="4">
                  <c:v>63836498</c:v>
                </c:pt>
                <c:pt idx="5">
                  <c:v>70574302</c:v>
                </c:pt>
                <c:pt idx="6">
                  <c:v>86124246</c:v>
                </c:pt>
                <c:pt idx="7">
                  <c:v>84394677</c:v>
                </c:pt>
                <c:pt idx="8">
                  <c:v>83772000</c:v>
                </c:pt>
                <c:pt idx="9">
                  <c:v>95759793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E-4ACC-98E0-B9732A1D94A3}"/>
            </c:ext>
          </c:extLst>
        </c:ser>
        <c:ser>
          <c:idx val="1"/>
          <c:order val="1"/>
          <c:tx>
            <c:strRef>
              <c:f>'Графики SO'!$C$50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'Графики SO'!$C$51:$C$60</c:f>
              <c:numCache>
                <c:formatCode>#,##0</c:formatCode>
                <c:ptCount val="10"/>
                <c:pt idx="0">
                  <c:v>55319199</c:v>
                </c:pt>
                <c:pt idx="1">
                  <c:v>66790521</c:v>
                </c:pt>
                <c:pt idx="2">
                  <c:v>76168858</c:v>
                </c:pt>
                <c:pt idx="3">
                  <c:v>59291050</c:v>
                </c:pt>
                <c:pt idx="4">
                  <c:v>62410625</c:v>
                </c:pt>
                <c:pt idx="5">
                  <c:v>83827966</c:v>
                </c:pt>
                <c:pt idx="6">
                  <c:v>95499469</c:v>
                </c:pt>
                <c:pt idx="7">
                  <c:v>91329107</c:v>
                </c:pt>
                <c:pt idx="8">
                  <c:v>101887994</c:v>
                </c:pt>
                <c:pt idx="9">
                  <c:v>102206396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3E-4ACC-98E0-B9732A1D9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axId val="472191968"/>
        <c:axId val="284942688"/>
      </c:barChart>
      <c:lineChart>
        <c:grouping val="standard"/>
        <c:varyColors val="0"/>
        <c:ser>
          <c:idx val="2"/>
          <c:order val="2"/>
          <c:tx>
            <c:strRef>
              <c:f>'Графики SO'!$D$50</c:f>
              <c:strCache>
                <c:ptCount val="1"/>
                <c:pt idx="0">
                  <c:v>Динамика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2.645054287255642E-2"/>
                  <c:y val="-0.118410291238863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3E-4ACC-98E0-B9732A1D94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'Графики SO'!$D$51:$D$60</c:f>
              <c:numCache>
                <c:formatCode>0.0%</c:formatCode>
                <c:ptCount val="10"/>
                <c:pt idx="0">
                  <c:v>0.25105503324231626</c:v>
                </c:pt>
                <c:pt idx="1">
                  <c:v>0.19667204498978785</c:v>
                </c:pt>
                <c:pt idx="2">
                  <c:v>0.24835546328006597</c:v>
                </c:pt>
                <c:pt idx="3">
                  <c:v>-0.15035100314484939</c:v>
                </c:pt>
                <c:pt idx="4">
                  <c:v>-2.233632866264057E-2</c:v>
                </c:pt>
                <c:pt idx="5">
                  <c:v>0.18779730899782754</c:v>
                </c:pt>
                <c:pt idx="6">
                  <c:v>0.10885695301181508</c:v>
                </c:pt>
                <c:pt idx="7">
                  <c:v>8.2166675038047643E-2</c:v>
                </c:pt>
                <c:pt idx="8">
                  <c:v>0.21625356921166983</c:v>
                </c:pt>
                <c:pt idx="9">
                  <c:v>6.7320561146158697E-2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3E-4ACC-98E0-B9732A1D9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063248"/>
        <c:axId val="1151061936"/>
      </c:lineChart>
      <c:catAx>
        <c:axId val="4721919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942688"/>
        <c:crosses val="autoZero"/>
        <c:auto val="1"/>
        <c:lblAlgn val="ctr"/>
        <c:lblOffset val="100"/>
        <c:noMultiLvlLbl val="0"/>
      </c:catAx>
      <c:valAx>
        <c:axId val="2849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191968"/>
        <c:crosses val="autoZero"/>
        <c:crossBetween val="between"/>
      </c:valAx>
      <c:valAx>
        <c:axId val="1151061936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063248"/>
        <c:crosses val="max"/>
        <c:crossBetween val="between"/>
      </c:valAx>
      <c:catAx>
        <c:axId val="1151063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151061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rgbClr val="FF0000"/>
                </a:solidFill>
                <a:latin typeface="+mj-lt"/>
                <a:ea typeface="+mj-ea"/>
                <a:cs typeface="+mj-cs"/>
              </a:defRPr>
            </a:pPr>
            <a:r>
              <a:rPr lang="ru-RU" dirty="0">
                <a:solidFill>
                  <a:srgbClr val="FF0000"/>
                </a:solidFill>
              </a:rPr>
              <a:t>Динамика</a:t>
            </a:r>
            <a:r>
              <a:rPr lang="en-US" dirty="0">
                <a:solidFill>
                  <a:srgbClr val="FF0000"/>
                </a:solidFill>
              </a:rPr>
              <a:t> SO</a:t>
            </a:r>
            <a:r>
              <a:rPr lang="ru-RU" dirty="0">
                <a:solidFill>
                  <a:srgbClr val="FF0000"/>
                </a:solidFill>
              </a:rPr>
              <a:t> Р </a:t>
            </a:r>
          </a:p>
        </c:rich>
      </c:tx>
      <c:layout>
        <c:manualLayout>
          <c:xMode val="edge"/>
          <c:yMode val="edge"/>
          <c:x val="0.35242099963530488"/>
          <c:y val="2.9553753345851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rgbClr val="FF0000"/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'Графики SO'!$B$71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'Графики SO'!$B$72:$B$81</c:f>
              <c:numCache>
                <c:formatCode>#,##0</c:formatCode>
                <c:ptCount val="10"/>
                <c:pt idx="0">
                  <c:v>6095587</c:v>
                </c:pt>
                <c:pt idx="1">
                  <c:v>7413426</c:v>
                </c:pt>
                <c:pt idx="2">
                  <c:v>8421290</c:v>
                </c:pt>
                <c:pt idx="3">
                  <c:v>9908146</c:v>
                </c:pt>
                <c:pt idx="4">
                  <c:v>8247451</c:v>
                </c:pt>
                <c:pt idx="5">
                  <c:v>9700464</c:v>
                </c:pt>
                <c:pt idx="6">
                  <c:v>10833208</c:v>
                </c:pt>
                <c:pt idx="7">
                  <c:v>10343662</c:v>
                </c:pt>
                <c:pt idx="8">
                  <c:v>11069463</c:v>
                </c:pt>
                <c:pt idx="9">
                  <c:v>11435576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B-4D4F-9A03-9CE1103805A1}"/>
            </c:ext>
          </c:extLst>
        </c:ser>
        <c:ser>
          <c:idx val="1"/>
          <c:order val="1"/>
          <c:tx>
            <c:strRef>
              <c:f>'Графики SO'!$C$71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'Графики SO'!$C$72:$C$81</c:f>
              <c:numCache>
                <c:formatCode>#,##0</c:formatCode>
                <c:ptCount val="10"/>
                <c:pt idx="0">
                  <c:v>6788608</c:v>
                </c:pt>
                <c:pt idx="1">
                  <c:v>8705611</c:v>
                </c:pt>
                <c:pt idx="2">
                  <c:v>9655131</c:v>
                </c:pt>
                <c:pt idx="3">
                  <c:v>7056736</c:v>
                </c:pt>
                <c:pt idx="4">
                  <c:v>7593758</c:v>
                </c:pt>
                <c:pt idx="5">
                  <c:v>9981073</c:v>
                </c:pt>
                <c:pt idx="6">
                  <c:v>10129073</c:v>
                </c:pt>
                <c:pt idx="7">
                  <c:v>10127167</c:v>
                </c:pt>
                <c:pt idx="8">
                  <c:v>11091564</c:v>
                </c:pt>
                <c:pt idx="9">
                  <c:v>11040821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B-4D4F-9A03-9CE110380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axId val="472191968"/>
        <c:axId val="284942688"/>
      </c:barChart>
      <c:lineChart>
        <c:grouping val="standard"/>
        <c:varyColors val="0"/>
        <c:ser>
          <c:idx val="2"/>
          <c:order val="2"/>
          <c:tx>
            <c:strRef>
              <c:f>'Графики SO'!$D$71</c:f>
              <c:strCache>
                <c:ptCount val="1"/>
                <c:pt idx="0">
                  <c:v>Динамика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3.3899285260909504E-2"/>
                  <c:y val="-0.1346461587631337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3AB-4D4F-9A03-9CE1103805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'Графики SO'!$D$72:$D$81</c:f>
              <c:numCache>
                <c:formatCode>0.0%</c:formatCode>
                <c:ptCount val="10"/>
                <c:pt idx="0">
                  <c:v>0.11369224981941861</c:v>
                </c:pt>
                <c:pt idx="1">
                  <c:v>0.17430335178364231</c:v>
                </c:pt>
                <c:pt idx="2">
                  <c:v>0.14651448887284491</c:v>
                </c:pt>
                <c:pt idx="3">
                  <c:v>-0.28778441496522156</c:v>
                </c:pt>
                <c:pt idx="4">
                  <c:v>-7.92600040909609E-2</c:v>
                </c:pt>
                <c:pt idx="5">
                  <c:v>2.8927379143925513E-2</c:v>
                </c:pt>
                <c:pt idx="6">
                  <c:v>-6.4997828897958909E-2</c:v>
                </c:pt>
                <c:pt idx="7">
                  <c:v>-2.093020827633385E-2</c:v>
                </c:pt>
                <c:pt idx="8">
                  <c:v>1.9965738175375947E-3</c:v>
                </c:pt>
                <c:pt idx="9">
                  <c:v>-3.4519905250072203E-2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AB-4D4F-9A03-9CE110380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063248"/>
        <c:axId val="1151061936"/>
      </c:lineChart>
      <c:catAx>
        <c:axId val="4721919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942688"/>
        <c:crosses val="autoZero"/>
        <c:auto val="1"/>
        <c:lblAlgn val="ctr"/>
        <c:lblOffset val="100"/>
        <c:noMultiLvlLbl val="0"/>
      </c:catAx>
      <c:valAx>
        <c:axId val="2849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191968"/>
        <c:crosses val="autoZero"/>
        <c:crossBetween val="between"/>
      </c:valAx>
      <c:valAx>
        <c:axId val="1151061936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063248"/>
        <c:crosses val="max"/>
        <c:crossBetween val="between"/>
      </c:valAx>
      <c:catAx>
        <c:axId val="1151063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151061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rgbClr val="FF0000"/>
                </a:solidFill>
                <a:latin typeface="+mj-lt"/>
                <a:ea typeface="+mj-ea"/>
                <a:cs typeface="+mj-cs"/>
              </a:defRPr>
            </a:pPr>
            <a:r>
              <a:rPr lang="ru-RU" dirty="0">
                <a:solidFill>
                  <a:srgbClr val="FF0000"/>
                </a:solidFill>
              </a:rPr>
              <a:t>Динамика</a:t>
            </a:r>
            <a:r>
              <a:rPr lang="en-US" dirty="0">
                <a:solidFill>
                  <a:srgbClr val="FF0000"/>
                </a:solidFill>
              </a:rPr>
              <a:t> SO</a:t>
            </a:r>
            <a:r>
              <a:rPr lang="ru-RU" dirty="0">
                <a:solidFill>
                  <a:srgbClr val="FF0000"/>
                </a:solidFill>
              </a:rPr>
              <a:t> ЭТМ РС ММ </a:t>
            </a:r>
          </a:p>
        </c:rich>
      </c:tx>
      <c:layout>
        <c:manualLayout>
          <c:xMode val="edge"/>
          <c:yMode val="edge"/>
          <c:x val="0.35242099963530488"/>
          <c:y val="2.95537533458511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rgbClr val="FF0000"/>
              </a:solidFill>
              <a:latin typeface="+mj-lt"/>
              <a:ea typeface="+mj-ea"/>
              <a:cs typeface="+mj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'Графики SO'!$B$92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'Графики SO'!$B$93:$B$102</c:f>
              <c:numCache>
                <c:formatCode>#,##0</c:formatCode>
                <c:ptCount val="10"/>
                <c:pt idx="0">
                  <c:v>28457431</c:v>
                </c:pt>
                <c:pt idx="1">
                  <c:v>35652262</c:v>
                </c:pt>
                <c:pt idx="2">
                  <c:v>39152402</c:v>
                </c:pt>
                <c:pt idx="3">
                  <c:v>45641944</c:v>
                </c:pt>
                <c:pt idx="4">
                  <c:v>41535152</c:v>
                </c:pt>
                <c:pt idx="5">
                  <c:v>45930447</c:v>
                </c:pt>
                <c:pt idx="6">
                  <c:v>57786237</c:v>
                </c:pt>
                <c:pt idx="7">
                  <c:v>56219887</c:v>
                </c:pt>
                <c:pt idx="8">
                  <c:v>55701345</c:v>
                </c:pt>
                <c:pt idx="9">
                  <c:v>64357050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23-4FE6-B3C4-FA22AC1B59B1}"/>
            </c:ext>
          </c:extLst>
        </c:ser>
        <c:ser>
          <c:idx val="1"/>
          <c:order val="1"/>
          <c:tx>
            <c:strRef>
              <c:f>'Графики SO'!$C$92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'Графики SO'!$C$93:$C$102</c:f>
              <c:numCache>
                <c:formatCode>#,##0</c:formatCode>
                <c:ptCount val="10"/>
                <c:pt idx="0">
                  <c:v>36072667</c:v>
                </c:pt>
                <c:pt idx="1">
                  <c:v>44950115</c:v>
                </c:pt>
                <c:pt idx="2">
                  <c:v>52520825</c:v>
                </c:pt>
                <c:pt idx="3">
                  <c:v>40491684</c:v>
                </c:pt>
                <c:pt idx="4">
                  <c:v>40805793</c:v>
                </c:pt>
                <c:pt idx="5">
                  <c:v>55380181</c:v>
                </c:pt>
                <c:pt idx="6">
                  <c:v>64242195</c:v>
                </c:pt>
                <c:pt idx="7">
                  <c:v>62420965</c:v>
                </c:pt>
                <c:pt idx="8">
                  <c:v>69998583</c:v>
                </c:pt>
                <c:pt idx="9">
                  <c:v>69334801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23-4FE6-B3C4-FA22AC1B5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2"/>
        <c:axId val="472191968"/>
        <c:axId val="284942688"/>
      </c:barChart>
      <c:lineChart>
        <c:grouping val="standard"/>
        <c:varyColors val="0"/>
        <c:ser>
          <c:idx val="2"/>
          <c:order val="2"/>
          <c:tx>
            <c:strRef>
              <c:f>'Графики SO'!$D$92</c:f>
              <c:strCache>
                <c:ptCount val="1"/>
                <c:pt idx="0">
                  <c:v>Динамика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layout>
                <c:manualLayout>
                  <c:x val="-3.0919788305568293E-2"/>
                  <c:y val="-0.1305871918820662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23-4FE6-B3C4-FA22AC1B59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'Графики SO'!$D$93:$D$102</c:f>
              <c:numCache>
                <c:formatCode>0.0%</c:formatCode>
                <c:ptCount val="10"/>
                <c:pt idx="0">
                  <c:v>0.26760096510468556</c:v>
                </c:pt>
                <c:pt idx="1">
                  <c:v>0.26079279345585427</c:v>
                </c:pt>
                <c:pt idx="2">
                  <c:v>0.34144579430912048</c:v>
                </c:pt>
                <c:pt idx="3">
                  <c:v>-0.11284050477779828</c:v>
                </c:pt>
                <c:pt idx="4">
                  <c:v>-1.756004167265357E-2</c:v>
                </c:pt>
                <c:pt idx="5">
                  <c:v>0.20574008347883055</c:v>
                </c:pt>
                <c:pt idx="6">
                  <c:v>0.11172137753147005</c:v>
                </c:pt>
                <c:pt idx="7">
                  <c:v>0.11030043514673027</c:v>
                </c:pt>
                <c:pt idx="8">
                  <c:v>0.25667671040977558</c:v>
                </c:pt>
                <c:pt idx="9">
                  <c:v>7.734585410611583E-2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23-4FE6-B3C4-FA22AC1B59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1063248"/>
        <c:axId val="1151061936"/>
      </c:lineChart>
      <c:catAx>
        <c:axId val="47219196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4942688"/>
        <c:crosses val="autoZero"/>
        <c:auto val="1"/>
        <c:lblAlgn val="ctr"/>
        <c:lblOffset val="100"/>
        <c:noMultiLvlLbl val="0"/>
      </c:catAx>
      <c:valAx>
        <c:axId val="2849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72191968"/>
        <c:crosses val="autoZero"/>
        <c:crossBetween val="between"/>
      </c:valAx>
      <c:valAx>
        <c:axId val="1151061936"/>
        <c:scaling>
          <c:orientation val="minMax"/>
        </c:scaling>
        <c:delete val="0"/>
        <c:axPos val="r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1063248"/>
        <c:crosses val="max"/>
        <c:crossBetween val="between"/>
      </c:valAx>
      <c:catAx>
        <c:axId val="1151063248"/>
        <c:scaling>
          <c:orientation val="minMax"/>
        </c:scaling>
        <c:delete val="1"/>
        <c:axPos val="b"/>
        <c:majorTickMark val="out"/>
        <c:minorTickMark val="none"/>
        <c:tickLblPos val="nextTo"/>
        <c:crossAx val="11510619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-1</xdr:rowOff>
    </xdr:from>
    <xdr:to>
      <xdr:col>19</xdr:col>
      <xdr:colOff>600129</xdr:colOff>
      <xdr:row>18</xdr:row>
      <xdr:rowOff>67020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C60BA35-970C-4DB0-9566-6228F4C8B3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22005</xdr:colOff>
      <xdr:row>21</xdr:row>
      <xdr:rowOff>193963</xdr:rowOff>
    </xdr:from>
    <xdr:to>
      <xdr:col>20</xdr:col>
      <xdr:colOff>424910</xdr:colOff>
      <xdr:row>39</xdr:row>
      <xdr:rowOff>67019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A0562C11-CAC4-4DC1-BFC1-752A4F855B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27709</xdr:colOff>
      <xdr:row>43</xdr:row>
      <xdr:rowOff>13854</xdr:rowOff>
    </xdr:from>
    <xdr:to>
      <xdr:col>20</xdr:col>
      <xdr:colOff>18238</xdr:colOff>
      <xdr:row>60</xdr:row>
      <xdr:rowOff>80875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FBA5378-B7DB-4DF5-84F4-2401D7D8A2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0</xdr:rowOff>
    </xdr:from>
    <xdr:to>
      <xdr:col>19</xdr:col>
      <xdr:colOff>600129</xdr:colOff>
      <xdr:row>81</xdr:row>
      <xdr:rowOff>67020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8293E844-3844-4229-A64A-099C03F988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85</xdr:row>
      <xdr:rowOff>0</xdr:rowOff>
    </xdr:from>
    <xdr:to>
      <xdr:col>19</xdr:col>
      <xdr:colOff>600129</xdr:colOff>
      <xdr:row>102</xdr:row>
      <xdr:rowOff>67020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9978EBD2-6928-453A-B03A-DED86F4712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272142</xdr:colOff>
      <xdr:row>4</xdr:row>
      <xdr:rowOff>32656</xdr:rowOff>
    </xdr:from>
    <xdr:to>
      <xdr:col>22</xdr:col>
      <xdr:colOff>32980</xdr:colOff>
      <xdr:row>41</xdr:row>
      <xdr:rowOff>33161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8CD5BFA-91C6-4DA7-989E-71B23F740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27771" y="772885"/>
          <a:ext cx="8295238" cy="6847619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Ник" refreshedDate="44198.88845648148" createdVersion="6" refreshedVersion="6" minRefreshableVersion="3" recordCount="2889" xr:uid="{7A68ACFA-F2E5-4CC5-BAB1-F42888C15643}">
  <cacheSource type="worksheet">
    <worksheetSource ref="A1:Q1048576" sheet="Массив"/>
  </cacheSource>
  <cacheFields count="18">
    <cacheField name="Компания" numFmtId="0">
      <sharedItems containsBlank="1"/>
    </cacheField>
    <cacheField name="Дивизион" numFmtId="0">
      <sharedItems containsBlank="1" count="12">
        <s v="                                                                                                    "/>
        <s v="NULL                                                                                                "/>
        <s v="Запад                                                                                               "/>
        <s v="Восток                                                                                              "/>
        <s v="ПРом                                                                                                "/>
        <s v="ITK                                                                                                 "/>
        <m/>
        <s v="" u="1"/>
        <s v="ПРом" u="1"/>
        <s v="Восток" u="1"/>
        <s v="ITK" u="1"/>
        <s v="Запад" u="1"/>
      </sharedItems>
    </cacheField>
    <cacheField name="Округ" numFmtId="0">
      <sharedItems containsBlank="1"/>
    </cacheField>
    <cacheField name="ФО из CRM" numFmtId="0">
      <sharedItems containsBlank="1" count="19">
        <s v="СЗФО                                              "/>
        <s v="СФО                                               "/>
        <s v="УФО                                               "/>
        <s v="МФО                                               "/>
        <s v="ВПФО                                              "/>
        <s v="ЦФО                                               "/>
        <s v="ЮФО                                               "/>
        <s v="ЗПФО                                              "/>
        <s v="ДФО                                               "/>
        <m/>
        <s v="ВПФО" u="1"/>
        <s v="ЗПФО" u="1"/>
        <s v="ЮФО" u="1"/>
        <s v="СЗФО" u="1"/>
        <s v="ДФО" u="1"/>
        <s v="УФО" u="1"/>
        <s v="МФО" u="1"/>
        <s v="СФО" u="1"/>
        <s v="ЦФО" u="1"/>
      </sharedItems>
    </cacheField>
    <cacheField name="Дивизион_из_CRM" numFmtId="0">
      <sharedItems containsBlank="1" count="7">
        <s v="FSK            "/>
        <s v="Восток         "/>
        <s v="Запад          "/>
        <m/>
        <s v="Восток" u="1"/>
        <s v="ФСК" u="1"/>
        <s v="Запад" u="1"/>
      </sharedItems>
    </cacheField>
    <cacheField name="Sum-Sell-out" numFmtId="0">
      <sharedItems containsString="0" containsBlank="1" containsNumber="1" containsInteger="1" minValue="-891" maxValue="6938805"/>
    </cacheField>
    <cacheField name="Канал" numFmtId="0">
      <sharedItems containsBlank="1" count="7">
        <s v="КЛ                                                "/>
        <s v="IT                                                "/>
        <s v="ПА                                                "/>
        <m/>
        <s v="Классика" u="1"/>
        <s v="Промавтоматизация" u="1"/>
        <s v="ITK" u="1"/>
      </sharedItems>
    </cacheField>
    <cacheField name="Год" numFmtId="0">
      <sharedItems containsString="0" containsBlank="1" containsNumber="1" containsInteger="1" minValue="2019" maxValue="2020" count="3">
        <n v="2019"/>
        <n v="2020"/>
        <m/>
      </sharedItems>
    </cacheField>
    <cacheField name="Месяц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ДатаАктуальности" numFmtId="0">
      <sharedItems containsNonDate="0" containsDate="1" containsString="0" containsBlank="1" minDate="2020-11-09T00:00:00" maxDate="2020-11-18T00:00:00"/>
    </cacheField>
    <cacheField name="Неделя" numFmtId="0">
      <sharedItems containsBlank="1" count="7">
        <s v="1_прошлая неделя           "/>
        <s v="2_текущая неделя           "/>
        <m/>
        <s v="текущая неделя" u="1"/>
        <s v="текущая неделя             " u="1"/>
        <s v="прошлая неделя" u="1"/>
        <s v="прошлая неделя             " u="1"/>
      </sharedItems>
    </cacheField>
    <cacheField name="ТОП Головная_компания" numFmtId="0">
      <sharedItems containsBlank="1"/>
    </cacheField>
    <cacheField name="РЭП       " numFmtId="0">
      <sharedItems containsBlank="1"/>
    </cacheField>
    <cacheField name="!Регионы/FK" numFmtId="0">
      <sharedItems containsBlank="1"/>
    </cacheField>
    <cacheField name="!SO расчёт" numFmtId="0">
      <sharedItems containsString="0" containsBlank="1" containsNumber="1" minValue="-891" maxValue="6938805"/>
    </cacheField>
    <cacheField name="!ФО для отчета" numFmtId="0">
      <sharedItems containsBlank="1"/>
    </cacheField>
    <cacheField name="!Компания" numFmtId="0">
      <sharedItems containsBlank="1"/>
    </cacheField>
    <cacheField name="Динамика, %" numFmtId="0" formula="'Sum-Sell-ou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Ник" refreshedDate="44198.888457407411" createdVersion="5" refreshedVersion="6" minRefreshableVersion="3" recordCount="2889" xr:uid="{00000000-000A-0000-FFFF-FFFF00000000}">
  <cacheSource type="worksheet">
    <worksheetSource ref="A1:L1048576" sheet="Массив"/>
  </cacheSource>
  <cacheFields count="13">
    <cacheField name="Компания" numFmtId="0">
      <sharedItems containsBlank="1" count="701">
        <s v="QWE_компания                                                                                        "/>
        <s v="Компания_                                                                                           "/>
        <s v="ММ_компания                                                                                         "/>
        <s v="РС_компания                                                                                         "/>
        <m/>
        <s v="ЭТМ (ВТЦ, Москва, № 1)" u="1"/>
        <s v="ЭТМ (Филиал, Калуга ОП)" u="1"/>
        <s v="Русский Свет (Филиал, Владимир)" u="1"/>
        <s v="Акспром                                                                                             " u="1"/>
        <s v="Акспром, ООО                                                                                        " u="1"/>
        <s v="Электрум" u="1"/>
        <s v="Группа компаний Новые технологии, ООО                                                               " u="1"/>
        <s v="ПЕЛМ" u="1"/>
        <s v="ЭТМ (Филиал, Уфа ОП №1)" u="1"/>
        <s v="ЭТМ (Филиал, Уфа ОП №2)" u="1"/>
        <s v="ЭТМ (Филиал, Уфа ОП №3)" u="1"/>
        <s v="ЭТМ (Филиал, Санкт-Петербург ОП №10)" u="1"/>
        <s v="Эко Свет Нева" u="1"/>
        <s v="БАКО+                                                                                               " u="1"/>
        <s v="Электропромсервис" u="1"/>
        <s v="Русский Свет (Филиал, Ижевск)" u="1"/>
        <s v="ЭТМ (ВТЦ, Новосибирск)" u="1"/>
        <s v="Русский Свет (Филиал, Краснодар-1)" u="1"/>
        <s v="КИЛОВАТТ" u="1"/>
        <s v="ЭТМ (Филиал, Красноярск ОП №2)" u="1"/>
        <s v="Светбери" u="1"/>
        <s v="Энергокомплект Ростов-на-Дону" u="1"/>
        <s v="Электросклад" u="1"/>
        <s v="Треолан" u="1"/>
        <s v="ЭТМ (ВТЦ, Самара)" u="1"/>
        <s v="ЮгКабель                                                                                            " u="1"/>
        <s v="Мерлион" u="1"/>
        <s v="Русский Свет (Филиал, Елец)" u="1"/>
        <s v="ЭТМ (Филиал, Курган ОП №1)" u="1"/>
        <s v="ДОБРОСТРОЙ                                                                                          " u="1"/>
        <s v="ЭТМ (Филиал, Волгодонск ОП №1)" u="1"/>
        <s v="ЭТМ (Филиал, Красноярск ОП №1)" u="1"/>
        <s v="ЭТМ (Филиал, Нижнекамск ОП №1)" u="1"/>
        <s v="ЦЕНТРГАЗСЕРВИС, АО                                                                                  " u="1"/>
        <s v="ЭТМ (ВТЦ, Оренбург)" u="1"/>
        <s v="СТ-Групп" u="1"/>
        <s v="Мирэкс                                                                                              " u="1"/>
        <s v="ЭлектроМир, ТД" u="1"/>
        <s v="Русский Свет (Филиал, Раменское)" u="1"/>
        <s v="АНТЭЛ" u="1"/>
        <s v="Электрон" u="1"/>
        <s v="Компания КЛАЙВ                                                                                      " u="1"/>
        <s v="Компания Электроника                                                                                " u="1"/>
        <s v="ЭТМ (УРК, Урал)" u="1"/>
        <s v="Компания КЛАЙВ" u="1"/>
        <s v="Русский Свет (Филиал, Н.Тагил)" u="1"/>
        <s v="Русский Свет (Филиал, Смоленск)" u="1"/>
        <s v="РОС-электро                                                                                         " u="1"/>
        <s v="ЭТМ (ВТЦ, Волгоград)" u="1"/>
        <s v="ОВЕН-Уфа                                                                                            " u="1"/>
        <s v="ЦЦМ-Энергоспец                                                                                      " u="1"/>
        <s v="ЭТМ (Филиал, Малоярославец ОП № 1)" u="1"/>
        <s v="ЭТМ (Филиал, Москва ОП14)" u="1"/>
        <s v="Русский Свет (Филиал, Армавир)" u="1"/>
        <s v="ЭТМ (Филиал, Тамбов ОП)" u="1"/>
        <s v="Электрофф" u="1"/>
        <s v="Смирнов Бэттериз, ООО" u="1"/>
        <s v="ЭТМ (Филиал, Саранск ОП №1)" u="1"/>
        <s v="ЭТМ (Проект-менеджеры, Поволжье)" u="1"/>
        <s v="БЭСМ                                                                                                " u="1"/>
        <s v="ЭТМ (Проект-менеджеры Юг)" u="1"/>
        <s v="Русский Свет (Филиал, Серпухов)" u="1"/>
        <s v="Русский Свет (Филиал, Таганрог)" u="1"/>
        <s v="Русский Свет (Филиал, Новороссийск)" u="1"/>
        <s v="ЭТМ (УРК, Юг)" u="1"/>
        <s v="С.В.Е. Электро" u="1"/>
        <s v="Насос-комплект                                                                                      " u="1"/>
        <s v="Сфера                                                                                               " u="1"/>
        <s v="Элеком" u="1"/>
        <s v="ЦСБ" u="1"/>
        <s v="ЭТМ (Филиал, Владимир ОП)" u="1"/>
        <s v="50 Герц (ГСТС)                                                                                      " u="1"/>
        <s v="ЭТМ (Филиал, Сургут ОП №1)" u="1"/>
        <s v="Карат" u="1"/>
        <s v="ЛАМПА.РУ                                                                                            " u="1"/>
        <s v="Энерго-Дон" u="1"/>
        <s v="ЛАНЦЕНТР" u="1"/>
        <s v="Русский Свет (Филиал, Волгоград)" u="1"/>
        <s v="Русский Свет (Филиал, Мичуринск)" u="1"/>
        <s v="ЭлектроТехСнаб, Иваново" u="1"/>
        <s v="Русский Свет (Филиал, Кострома)" u="1"/>
        <s v="ВАЯК" u="1"/>
        <s v="МАСТ НМК, ООО" u="1"/>
        <s v="ЭТМ (Филиал, Москва МРД)" u="1"/>
        <s v="Интеркабель" u="1"/>
        <s v="Ростовская Промышленная Компания" u="1"/>
        <s v="БАТКОМПЛЕКТ" u="1"/>
        <s v="Электромаркет Контакт" u="1"/>
        <s v="Мир Привода, ГК                                                                                     " u="1"/>
        <s v="Карат                                                                                               " u="1"/>
        <s v="ЭЛЕКТРОФФ-ИНЖИНИРИНГ" u="1"/>
        <s v="Русский Свет (Филиал, Барнаул)" u="1"/>
        <s v="Смирнов Бэттериз, ООО                                                                               " u="1"/>
        <s v="ЭТМ (Филиал, Оренбург ОП №1)" u="1"/>
        <s v="АСБэттерис                                                                                          " u="1"/>
        <s v="ЭТМ (Филиал, Ростов МРД)" u="1"/>
        <s v="ДОБРОСТРОЙ" u="1"/>
        <s v="КОНТРОНИК                                                                                           " u="1"/>
        <s v="Аксиома" u="1"/>
        <s v="Русский Свет (Улан-Удэ)" u="1"/>
        <s v="ЭТМ (Филиал, Екатеринбург МРД)" u="1"/>
        <s v="ЭТМ (Филиал, Белгород ОП)" u="1"/>
        <s v="RRC                                                                                                 " u="1"/>
        <s v="ЭТМ (УРК, Центр)" u="1"/>
        <s v="УРАЛЭЛЕКТРО" u="1"/>
        <s v="ЭТМ (Филиал, Омск ОП №1)" u="1"/>
        <s v="ЭТМ (Филиал, Орск ОП №1)" u="1"/>
        <s v="Русский Свет (Филиал, Псков)" u="1"/>
        <s v="ЭТМ (ВТЦ, Н.Новгород)" u="1"/>
        <s v="Ставропольстройопторг, ЗАО КПК                                                                      " u="1"/>
        <s v="СТАВЭЛЕКТРО                                                                                         " u="1"/>
        <s v="АВС-электро" u="1"/>
        <s v="Русский Свет (Филиал, Москва №1)" u="1"/>
        <s v="ЭТМ (Проект-менеджеры, Урал)" u="1"/>
        <s v="АНТЭЛ                                                                                               " u="1"/>
        <s v="ЭТМ (Филиал, Томск ОП №1)" u="1"/>
        <s v="ЭТМ (Филиал, Чебоксары ОП №1)" u="1"/>
        <s v="ТРЕВИС и ВВК                                                                                        " u="1"/>
        <s v="ЭТМ (Филиал, Владивосток)" u="1"/>
        <s v="ЭТМ (Филиал, Иркутск)" u="1"/>
        <s v="ЭТМ (Филиал, Самара ЛЦ)" u="1"/>
        <s v="Магомедгаджиев А.М., ИП" u="1"/>
        <s v="Русский Свет (Филиал, Шахты)" u="1"/>
        <s v="ЭТМ (Филиал, Москва №1)" u="1"/>
        <s v="Русский Свет (Филиал, Санкт-Петербург №3)" u="1"/>
        <s v="ЭТМ (Филиал, Москва №2)" u="1"/>
        <s v="ЭТМ (Филиал, Москва №3)" u="1"/>
        <s v="ЭТМ (Филиал, Москва №4)" u="1"/>
        <s v="ЭТМ (Филиал, Москва №5)" u="1"/>
        <s v="Тамара                                                                                              " u="1"/>
        <s v="ЭТМ (Филиал, Москва №6)" u="1"/>
        <s v="ЭТМ (Филиал, Москва №7)" u="1"/>
        <s v="ЭТМ (Филиал, Санкт-Петербург ОП №1)" u="1"/>
        <s v="ЭТМ (Филиал, Москва №8)" u="1"/>
        <s v="Электра" u="1"/>
        <s v="Ростовская Промышленная Компания                                                                    " u="1"/>
        <s v="ЭТМ (Филиал, Москва №9)" u="1"/>
        <s v="ЭТМ (Филиал, Нижневартовск)" u="1"/>
        <s v="ЭТМ (Розничная сеть, Кемерово)" u="1"/>
        <s v="Русский Свет (Филиал, Омск)" u="1"/>
        <s v="Дельта-КИП                                                                                          " u="1"/>
        <s v="ЭТМ (Филиал, Санкт-Петербург ОП №2)" u="1"/>
        <s v="Строитель, ТД" u="1"/>
        <s v="Торус" u="1"/>
        <s v="Сибирский тракт" u="1"/>
        <s v="СТ-Групп                                                                                            " u="1"/>
        <s v="Севэлектрогрупп" u="1"/>
        <s v="ЦК СМиТ                                                                                             " u="1"/>
        <s v="ЭТМ (Филиал, Архангельск ОП №1)" u="1"/>
        <s v="ЭТМ (Филиал, Новосибирск ОП №1)" u="1"/>
        <s v="ЭТМ (Филиал, Санкт-Петербург ОП №3)" u="1"/>
        <s v="Русский Свет (Филиал, Каменск-уральский)" u="1"/>
        <s v="ЭТМ (Филиал, Новосибирск ОП №2)" u="1"/>
        <s v="Директ-Электрик                                                                                     " u="1"/>
        <s v="Техноцентр" u="1"/>
        <s v="Метизы" u="1"/>
        <s v="ЭТК ГРУПП                                                                                           " u="1"/>
        <s v="ЭТК Электрик                                                                                        " u="1"/>
        <s v="Русский Свет (Филиал, Тверь)" u="1"/>
        <s v="ЭТМ (Филиал, Новосибирск ОП №3)" u="1"/>
        <s v="ЭТМ (Филиал, Санкт-Петербург ОП №4)" u="1"/>
        <s v="Элевел" u="1"/>
        <s v="ЭТМ (Розничная сеть Омск)" u="1"/>
        <s v="ЭТМ (Филиал, Волгоград ОП №1)" u="1"/>
        <s v="Луис+" u="1"/>
        <s v="ЭТМ (Филиал, Санкт-Петербург ОП №5)" u="1"/>
        <s v="Норд Индастриаз                                                                                     " u="1"/>
        <s v="Пульс ТК                                                                                            " u="1"/>
        <s v="ЭГМ" u="1"/>
        <s v="ЭТМ (Филиал, Санкт-Петербург ОП №6)" u="1"/>
        <s v="Русский Свет (Филиал, Тамбов)" u="1"/>
        <s v="ЭТМ (Филиал, Краснодар ОП №1)" u="1"/>
        <s v="ЭТМ (Филиал, Сыктывкар ОП №1)" u="1"/>
        <s v="РОС-электро" u="1"/>
        <s v="ПРОМЭЛЕКТРОКОНТАКТ" u="1"/>
        <s v="ПРОФИ ЭлектроМаркет                                                                                 " u="1"/>
        <s v="Профнастил                                                                                          " u="1"/>
        <s v="Торус                                                                                               " u="1"/>
        <s v="ЭТМ (Филиал, Санкт-Петербург ОП №7)" u="1"/>
        <s v="Аркада" u="1"/>
        <s v="ЭТМ (Филиал, Старый Оскол ОП №1)" u="1"/>
        <s v="Русский Свет (Филиал, Челябинск №1)" u="1"/>
        <s v="Русский Свет (Филиал, Новосибирск №1)" u="1"/>
        <s v="Энергооборудование" u="1"/>
        <s v="ЭТМ (Филиал, Санкт-Петербург ОП №8)" u="1"/>
        <s v="Русский Свет (Филиал, Челябинск №2)" u="1"/>
        <s v="ЭТМ (Филиал, Казань ОП №3)" u="1"/>
        <s v="Эко Свет Запад                                                                                      " u="1"/>
        <s v="Эко Свет Нева                                                                                       " u="1"/>
        <s v="ИРБИС" u="1"/>
        <s v="ЭКС Новосибирск                                                                                     " u="1"/>
        <s v="Форум Нева                                                                                          " u="1"/>
        <s v="Форум Электро                                                                                       " u="1"/>
        <s v="ЭТМ (Филиал, Санкт-Петербург ОП №9)" u="1"/>
        <s v="Русский Свет (Филиал, Екатеринбург №3, ЭЛСИ)" u="1"/>
        <s v="Русский Свет (Филиал, Одинцово)" u="1"/>
        <s v="Электрокомплект, Казань" u="1"/>
        <s v="Русский Свет (Филиал, Орск)" u="1"/>
        <s v="СветоТехника, Канск" u="1"/>
        <s v="Русский Свет (Филиал, Самара)" u="1"/>
        <s v="ЭТМ (Филиал, Краснодар ОП №2)" u="1"/>
        <s v="ЭТМ (Филиал, Казань ОП №1)" u="1"/>
        <s v="ЭТМ (Филиал, Тюмень ОП №1)" u="1"/>
        <s v="АВТ" u="1"/>
        <s v="Гришин В.В., ИП (ЦЕНТР МОНТАЖА)                                                                     " u="1"/>
        <s v="Энергосфера, Владивосток" u="1"/>
        <s v="АНС Групп                                                                                           " u="1"/>
        <s v="Русский Свет (Южно-Сахалинск)" u="1"/>
        <s v="ЭТМ (Филиал, Балаково)" u="1"/>
        <s v="Русский Свет (Филиал, Сочи)" u="1"/>
        <s v="Русский Свет (Филиал, Нижневартовск)" u="1"/>
        <s v="Энергоснабкомплект ПКП" u="1"/>
        <s v="Электросила, Рассказово" u="1"/>
        <s v="Русский Свет (Филиал, Сургут)" u="1"/>
        <s v="Кабельный центр" u="1"/>
        <s v="ПРОФИ ЭлектроМаркет" u="1"/>
        <s v="Кабельный центр                                                                                     " u="1"/>
        <s v="КабельСтар                                                                                          " u="1"/>
        <s v="ПЕЛМ                                                                                                " u="1"/>
        <s v="ЭТМ (ВТЦ, Тихорецк)" u="1"/>
        <s v="ТОРЭЛС" u="1"/>
        <s v="Элка-М" u="1"/>
        <s v="Русский Свет (Филиал, Зеленоград)" u="1"/>
        <s v="Сан Лайт" u="1"/>
        <s v="Русский Свет (Филиал, Москва №2)" u="1"/>
        <s v="ИРБИС                                                                                               " u="1"/>
        <s v="ЭТМ (Филиал, Санкт-Петербург ЛЦ)" u="1"/>
        <s v="ЭТМ (Проект-менеджеры Северо-запад)" u="1"/>
        <s v="ЭТМ (Филиал, Краснодар ОП №3)" u="1"/>
        <s v="ЭТМ (Филиал, Ростов-на-Дону ЛЦ)" u="1"/>
        <s v="Русский Свет (Филиал, Пятигорск)" u="1"/>
        <s v="ЭТМ (Филиал, Самара ОП №4)" u="1"/>
        <s v="Форум Нева" u="1"/>
        <s v="Русский Свет (Филиал, СергиевПосад)" u="1"/>
        <s v="ЭТМ (Филиал, Шахты ОП №1)" u="1"/>
        <s v="Русский Свет (Филиал, Пенза)" u="1"/>
        <s v="Русский Свет (УП, Хабаровск)" u="1"/>
        <s v="ЭТМ (Филиал, Самара ОП №2)" u="1"/>
        <s v="ЭТМ (ВТЦ, Кропоткин)" u="1"/>
        <s v="ЭТМ (ВТЦ, Красноярск)" u="1"/>
        <s v="АйДи-Электро, ООО" u="1"/>
        <s v="ЭТМ (Филиал, Рязань ОП)" u="1"/>
        <s v="Русский Свет (Филиал, Новокузнецк)" u="1"/>
        <s v="ЛАНЦЕНТР                                                                                            " u="1"/>
        <s v="ЭТМ (Филиал, Златоуст ОП №1)" u="1"/>
        <s v="ЭТМ (Филиал, Екатеринбург ОП №1)" u="1"/>
        <s v="ЭТМ (Филиал, Йошкар-Ола ОП)" u="1"/>
        <s v="КОНТРОНИК" u="1"/>
        <s v="КабельСтар" u="1"/>
        <s v="СТАВЭЛЕКТРО" u="1"/>
        <s v="Дельта-КИП" u="1"/>
        <s v="ЭТМ (Филиал, Саратов, Розничная сеть)" u="1"/>
        <s v="МегаВольт, ООО" u="1"/>
        <s v="ЭТМ (ВТЦ, Пермь)" u="1"/>
        <s v="МаксиПРО" u="1"/>
        <s v="ЛАНИТ-Норд" u="1"/>
        <s v="Русский Свет (Филиал, Орел)" u="1"/>
        <s v="ЭТМ (Филиал, Новосибирск ЛЦ)" u="1"/>
        <s v="МегаВольт, ООО                                                                                      " u="1"/>
        <s v="Мегаполис                                                                                           " u="1"/>
        <s v="Союз Электро                                                                                        " u="1"/>
        <s v="ЭТМ (Филиал, Новокузнецк ОП №1)" u="1"/>
        <s v="Русский Свет (Филиал, Стерлитамак)" u="1"/>
        <s v="Русский Свет (Филиал, Новосибирск №2)" u="1"/>
        <s v="Русский Свет (Филиал, Липецк)" u="1"/>
        <s v="Назаров А.Ю." u="1"/>
        <s v="Сибэлснаб" u="1"/>
        <s v="ЭТМ (МРС, Санкт-Петербург)" u="1"/>
        <s v="Гектор                                                                                              " u="1"/>
        <s v="Русский Свет (Филиал, Череповец)" u="1"/>
        <s v="Чернявский А.Н.                                                                                     " u="1"/>
        <s v="АСБЕРГ АС                                                                                           " u="1"/>
        <s v="БАКО+" u="1"/>
        <s v="ЭТМ (Филиал, Тольятти ОП №1)" u="1"/>
        <s v="Энергомаш" u="1"/>
        <s v="РОСЭК" u="1"/>
        <s v="Русский Свет (Филиал, Саранск)" u="1"/>
        <s v="ЭТМ (Проект-менеджеры, Сибирь)" u="1"/>
        <s v="ЭТМ (Филиал, Тула ОП №1)" u="1"/>
        <s v="Акспром" u="1"/>
        <s v="ОВЕН-Уфа" u="1"/>
        <s v="ЦСБ                                                                                                 " u="1"/>
        <s v="ЭТМ (Филиал, Пятигорск ОП №1)" u="1"/>
        <s v="ЭТМ (Филиал, Ульяновск ОП №1)" u="1"/>
        <s v="ЭТМ (Филиал, Челябинск ОП №1)" u="1"/>
        <s v="ЭлектроСтрой КМВ, ООО" u="1"/>
        <s v="ДИКСИ" u="1"/>
        <s v="СВЯЗЬСТРОЙДЕТАЛЬ                                                                                    " u="1"/>
        <s v="Русский Свет (Филиал, Москва №3)" u="1"/>
        <s v="ЭТМ (Филиал, Мурманск)" u="1"/>
        <s v="Русский Свет (Филиал, Петрозаводск)" u="1"/>
        <s v="АРС-ЭлектрА                                                                                         " u="1"/>
        <s v="Авента" u="1"/>
        <s v="Русский Свет (Филиал, Рыбинск)" u="1"/>
        <s v="Русский Свет (УП, Владивосток)" u="1"/>
        <s v="ЕВРОИНСТАЛЛ" u="1"/>
        <s v="Промсвет, Иркутск" u="1"/>
        <s v="Санвел" u="1"/>
        <s v="Электросвет" u="1"/>
        <s v="Электрика, Тюмень" u="1"/>
        <s v="СТТ, Компания" u="1"/>
        <s v="ЭТМ (Филиал, Сочи ОП №1)" u="1"/>
        <s v="Русский Свет (Филиал, Тюмень)" u="1"/>
        <s v="ЭТМ (Филиал, Челябинск ОП №2)" u="1"/>
        <s v="Точка консолидации" u="1"/>
        <s v="Русский Свет (УП, Иркутск)" u="1"/>
        <s v="ЭТМ (Филиал, Н.Тагил ОП №1)" u="1"/>
        <s v="ЭТМ (Филиал, Астрахань ОП №1)" u="1"/>
        <s v="Русский Свет (Магадан)" u="1"/>
        <s v="ЭТМ (Филиал, Тольятти ОП №2)" u="1"/>
        <s v="Русский Свет (Филиал, Тольятти)" u="1"/>
        <s v="ЭлСи" u="1"/>
        <s v="ЭТМ (Филиал, Екатеринбург ЛЦ)" u="1"/>
        <s v="ЭнергоСнаб" u="1"/>
        <s v="Русский Свет (Якутск)" u="1"/>
        <s v="ЭТМ (Филиал, Кострома)" u="1"/>
        <s v="Русский Свет (Филиал, Тула)" u="1"/>
        <s v="Русский Свет (Филиал, Пермь, ЭЛСИ)" u="1"/>
        <s v="ЭТМ (Филиал, Екатеринбург ОП №2)" u="1"/>
        <s v="ЭТМ (Филиал, Череповец ОП №1)" u="1"/>
        <s v="ЭТМ (Филиал, Челябинск ОП №3)" u="1"/>
        <s v="Энерго-Дон                                                                                          " u="1"/>
        <s v="Энергокомплект Ростов-на-Дону                                                                       " u="1"/>
        <s v="Энергомаш                                                                                           " u="1"/>
        <s v="Энергомашкомплект                                                                                   " u="1"/>
        <s v="Энергооборудование                                                                                  " u="1"/>
        <s v="ЭнергоРесурс                                                                                        " u="1"/>
        <s v="ЭнергоСнаб                                                                                          " u="1"/>
        <s v="Энергоснабкомплект ПКП                                                                              " u="1"/>
        <s v="Энергосфера, Владивосток                                                                            " u="1"/>
        <s v="Энергосфера, Нефтеюганск                                                                            " u="1"/>
        <s v="Энерготрейд                                                                                         " u="1"/>
        <s v="ЭТМ (Филиал, Ижевск ОП №2)" u="1"/>
        <s v="Интеркабель                                                                                         " u="1"/>
        <s v="АСБэттерис" u="1"/>
        <s v="Русский Свет (Филиал, Екатеринбург №1)" u="1"/>
        <s v="ЭлектроТехКомплект" u="1"/>
        <s v="Русский Свет (Филиал, Екатеринбург №2)" u="1"/>
        <s v="Элка-М                                                                                              " u="1"/>
        <s v="ЭДС" u="1"/>
        <s v="Русский Свет (Филиал, Курск)" u="1"/>
        <s v="ЭТМ (Проект-менеджеры Центр)" u="1"/>
        <s v="Русский Свет (Филиал, Чебоксары)" u="1"/>
        <s v="Русский Свет (Филиал, Тула-2)" u="1"/>
        <s v="Стандарт-Энерго                                                                                     " u="1"/>
        <s v="АйДи-Электро, ООО                                                                                   " u="1"/>
        <s v="СТТ, Компания                                                                                       " u="1"/>
        <s v="Русский Свет (Филиал, Оренбург)" u="1"/>
        <s v="Электромаркет" u="1"/>
        <s v="ЦС Тверь" u="1"/>
        <s v="Русский Свет (Филиал, Красноярск №1)" u="1"/>
        <s v="ПЭС" u="1"/>
        <s v="ЭнергоРесурс" u="1"/>
        <s v="ЭГМ                                                                                                 " u="1"/>
        <s v="ЕВРОИНСТАЛЛ                                                                                         " u="1"/>
        <s v="Апогей" u="1"/>
        <s v="Элевел                                                                                              " u="1"/>
        <s v="КИЛОВАТТ                                                                                            " u="1"/>
        <s v="Группа компаний Новые технологии, ООО" u="1"/>
        <s v="Русский Свет (Филиал, Москва №4)" u="1"/>
        <s v="АРС-ЭлектрА" u="1"/>
        <s v="ЮгКабель" u="1"/>
        <s v="ЭТМ (Филиал, Волжский ОП №1)" u="1"/>
        <s v="Строитель, ТД                                                                                       " u="1"/>
        <s v="Строительный двор                                                                                   " u="1"/>
        <s v="Строймаркет-05, ООО                                                                                 " u="1"/>
        <s v="ТОРЭЛС                                                                                              " u="1"/>
        <s v="Сибэлснаб                                                                                           " u="1"/>
        <s v="Техно-Центр" u="1"/>
        <s v="Треолан                                                                                             " u="1"/>
        <s v="Эко Свет Запад" u="1"/>
        <s v="АВТ                                                                                                 " u="1"/>
        <s v="ЭТМ (Филиал, Коломна ОП)" u="1"/>
        <s v="Русский Свет (Филиал, Березовский, ЭЛСИ)" u="1"/>
        <s v="Русский Свет (Филиал, Казань №1)" u="1"/>
        <s v="Русский Свет (Филиал, Пермь)" u="1"/>
        <s v="ЭТМ (Филиал, Пермь ОП №1)" u="1"/>
        <s v="ПРОМСВЕТ НН" u="1"/>
        <s v="ЭТМ (Филиал, Сергиев Посад ОП)" u="1"/>
        <s v="ИП Александров Роман Евгеньевич" u="1"/>
        <s v="РИФ-ЭЛЕКТРИКА                                                                                       " u="1"/>
        <s v="Магомедгаджиев А.М., ИП                                                                             " u="1"/>
        <s v="ЭТМ (Филиал, Иваново ОП)" u="1"/>
        <s v="ЭТМ (Филиал, Пермь ОП №2)" u="1"/>
        <s v="Грин Стрим Инжиниринг Групп" u="1"/>
        <s v="ДИКСИ                                                                                               " u="1"/>
        <s v="ЦЦМ-Энергоспец" u="1"/>
        <s v="ЭТМ (Филиал, Ставрополь ОП №1)" u="1"/>
        <s v="Сибавтоматика" u="1"/>
        <s v="ЭТМ (Филиал, Екатеринбург ОП №3)" u="1"/>
        <s v="ЭТМ (Филиал, Выборг)" u="1"/>
        <s v="ЭЛЕКОН" u="1"/>
        <s v="ЭТМ (ВТЦ, Уфа ВТЦ №1)" u="1"/>
        <s v="ЭТМ (Филиал, Энгельс ОП № 1)" u="1"/>
        <s v="Русский Свет (Филиал, Бийск)" u="1"/>
        <s v="ЭТМ (Филиал, Ростов-на-Дону ОП №3)" u="1"/>
        <s v="ТЕСЛИ" u="1"/>
        <s v="Кристалл                                                                                            " u="1"/>
        <s v="ЭТМ (ВТЦ, Ульяновск №1)" u="1"/>
        <s v="ИМИСЭЛЕКТРО                                                                                         " u="1"/>
        <s v="ЭТМ (Филиал, Пермь ОП №3)" u="1"/>
        <s v="ИП Александров Р.Е." u="1"/>
        <s v="КРОСС-Р                                                                                             " u="1"/>
        <s v="Электропрофи" u="1"/>
        <s v="ЭТМ (ОПИС, СЗ)" u="1"/>
        <s v="Русский Свет (Филиал, Тюмень, ЭЛСИ)" u="1"/>
        <s v="ЭТМ (Филиал, Курск ОП)" u="1"/>
        <s v="Соптех, ООО (Владимирская обл.)" u="1"/>
        <s v="СВЯЗЬСТРОЙДЕТАЛЬ" u="1"/>
        <s v="ЭТМ (Филиал, Барнаул ОП №1)" u="1"/>
        <s v="ЭТМ (Розничная сеть, Дзержинск)" u="1"/>
        <s v="ЦК СМиТ" u="1"/>
        <s v="РОСАР-Л                                                                                             " u="1"/>
        <s v="ЭТМ (ВТЦ, Ростов-на-Дону ВТЦ №1)" u="1"/>
        <s v="ЭТМ (Филиал, Санкт-Петербург МРД)" u="1"/>
        <s v="ДЕККЕР АЙТИ                                                                                         " u="1"/>
        <s v="ЭТМ (Филиал, Самара МРД)" u="1"/>
        <s v="Приборы контроля - Пермь, ООО                                                                       " u="1"/>
        <s v="ЭТМ (ВТЦ, Владимир)" u="1"/>
        <s v="ЭТМ (Филиал, Ростов-на-Дону ОП №2)" u="1"/>
        <s v="Тамара" u="1"/>
        <s v="ЭТМ (МРСИ, Центр)" u="1"/>
        <s v="Русский Свет (Филиал, Белгород)" u="1"/>
        <s v="Метизы                                                                                              " u="1"/>
        <s v="Русский Свет (Филиал, Клин)" u="1"/>
        <s v="Сибавтоматика                                                                                       " u="1"/>
        <s v="ЭЛКО" u="1"/>
        <s v="Фаворит-Электро                                                                                     " u="1"/>
        <s v="ЭКС Новосибирск" u="1"/>
        <s v="ЭТК Электрик" u="1"/>
        <s v="ЭТМ (Филиал, Н.Челны ОП №1)" u="1"/>
        <s v="ЭТМ (Филиал, Новосибирск МРД)" u="1"/>
        <s v="ЭЛТЕХ                                                                                               " u="1"/>
        <s v="Назаров А.Ю.                                                                                        " u="1"/>
        <s v="ЭТМ (Филиал, Ярославль ОП)" u="1"/>
        <s v="РегионТорг                                                                                          " u="1"/>
        <s v="Русский Свет (Филиал, Воронеж-2)" u="1"/>
        <s v="Гектор" u="1"/>
        <s v="OCS" u="1"/>
        <s v="Русский Свет (Филиал, Астрахань)" u="1"/>
        <s v="Бион" u="1"/>
        <s v="Пульс ТК" u="1"/>
        <s v="НевЭл" u="1"/>
        <s v="Союз Электро" u="1"/>
        <s v="ЭТМ (Филиал, Ростов-на-Дону ОП №1)" u="1"/>
        <s v="Форум Электро" u="1"/>
        <s v="ЭЛТЕХ" u="1"/>
        <s v="ЭТМ (Филиал, Стерлитамак ОП №1)" u="1"/>
        <s v="50 Герц (ГСТС)" u="1"/>
        <s v="ЭСМА" u="1"/>
        <s v="ЭТМ (ВТЦ, Краснодар)" u="1"/>
        <s v="Чернявский А.Н." u="1"/>
        <s v="Эль-Сервис, ООО (Пром)" u="1"/>
        <s v="ЭТМ (Филиал, Москва №10)" u="1"/>
        <s v="МАКСИМА                                                                                             " u="1"/>
        <s v="МаксиПРО                                                                                            " u="1"/>
        <s v="ДЖЕМИНИ ЭЛЕКТРО" u="1"/>
        <s v="Русский Свет (Филиал, Ярославль)" u="1"/>
        <s v="ЭТМ (Филиал, Ессентуки ОП №1)" u="1"/>
        <s v="АСГрупп" u="1"/>
        <s v="Русский Свет (Филиал, Курган)" u="1"/>
        <s v="Русский Свет (УП, Сыктывкар)" u="1"/>
        <s v="Русский Свет (Филиал, Санкт-Петербург №1)" u="1"/>
        <s v="Русский Свет (Филиал, Казань №2)" u="1"/>
        <s v="С.В.Е. Электро                                                                                      " u="1"/>
        <s v="Русский Свет (УП, Калининград)" u="1"/>
        <s v="ЭТМ (ВТЦ, Волжский №1)" u="1"/>
        <s v="Сан Лайт                                                                                            " u="1"/>
        <s v="Соптех, ООО (Владимирская обл.)                                                                     " u="1"/>
        <s v="Русский Свет (Филиал, Старый Оскол)" u="1"/>
        <s v="Электростиль Новосибирск" u="1"/>
        <s v="Русский Свет (Филиал, Томск)" u="1"/>
        <s v="ДАЛЬНЕВОСТОЧНАЯ КАБЕЛЬНАЯ КОМПАНИЯ" u="1"/>
        <s v="Русский Свет (Филиал, Н.Новгород №1)" u="1"/>
        <s v="Русский Свет (Филиал, Симферополь)" u="1"/>
        <s v="ЭТМ (Филиал, Москва №11)" u="1"/>
        <s v="Строительный двор" u="1"/>
        <s v="Русский Свет (Филиал, Кемерово)" u="1"/>
        <s v="ЭТМ (Филиал, Орел ОП)" u="1"/>
        <s v="Строймаркет-05, ООО" u="1"/>
        <s v="ЭлектроМир, Ачинск" u="1"/>
        <s v="МАСТ НМК, ООО                                                                                       " u="1"/>
        <s v="Русский Свет (Филиал, Ставрополь)" u="1"/>
        <s v="Элком-Электро" u="1"/>
        <s v="Мерлион                                                                                             " u="1"/>
        <s v="Волгопромвентиляция, ЗАО" u="1"/>
        <s v="АСГрупп                                                                                             " u="1"/>
        <s v="ЭТМ (ВТЦ, Челябинск ВТЦ №1)" u="1"/>
        <s v="ЭТМ (Филиал, Кемерово ОП №1)" u="1"/>
        <s v="ЛАМПА.РУ" u="1"/>
        <s v="Светбери                                                                                            " u="1"/>
        <s v="Светотехника, Калининград                                                                           " u="1"/>
        <s v="СветоТехника, Канск                                                                                 " u="1"/>
        <s v="Светсервис                                                                                          " u="1"/>
        <s v="ЭлСи                                                                                                " u="1"/>
        <s v="ЭТМ (Филиал, Москва №12)" u="1"/>
        <s v="Русский Свет (Филиал, Тихвин)" u="1"/>
        <s v="Русский Свет (Филиал, Орехово-Зуево)" u="1"/>
        <s v="Русский Свет (Филиал, Брянск)" u="1"/>
        <s v="Мирэкс" u="1"/>
        <s v="Санвел                                                                                              " u="1"/>
        <s v="Электростиль, ТД" u="1"/>
        <s v="ЭТМ (ВТЦ, Тюмень)" u="1"/>
        <s v="Русский Свет (Филиал, Самара-2)" u="1"/>
        <s v="Русский Свет (Петропавловск-Камчатский)" u="1"/>
        <s v="Ставропольстройопторг" u="1"/>
        <s v="Десятка" u="1"/>
        <s v="Русский Свет (Филиал, Саратов)" u="1"/>
        <s v="ЭТМ (Филиал, Воронеж ОП)" u="1"/>
        <s v="ЭТМ (Филиал, Казань ОП №2)" u="1"/>
        <s v="ЭТМ (Филиал, Тюмень ОП №2)" u="1"/>
        <s v="Мегаполис" u="1"/>
        <s v="Русский Свет (Благовещенск)" u="1"/>
        <s v="Русский Свет (Филиал, Калуга)" u="1"/>
        <s v="ЭТМ (ВТЦ, Казань)" u="1"/>
        <s v="ТРЕВИС и ВВК" u="1"/>
        <s v="Русский Свет (Филиал, Уфа №1)" u="1"/>
        <s v="Аксиома                                                                                             " u="1"/>
        <s v="Русский Свет (Филиал, Красноярск №2)" u="1"/>
        <s v="ТЕСЛИ                                                                                               " u="1"/>
        <s v="ЭДС                                                                                                 " u="1"/>
        <s v="ИМИСЭЛЕКТРО" u="1"/>
        <s v="ЭТМ (ВТЦ, Сочи №1)" u="1"/>
        <s v="ЭТМ (Розничная сеть, Воронеж)" u="1"/>
        <s v="РОСАР-Л" u="1"/>
        <s v="ЭлекКом Логистик                                                                                    " u="1"/>
        <s v="Элеком                                                                                              " u="1"/>
        <s v="ЭЛЕКОН                                                                                              " u="1"/>
        <s v="Электра                                                                                             " u="1"/>
        <s v="Электрик А                                                                                          " u="1"/>
        <s v="Электрика, Владикавказ                                                                              " u="1"/>
        <s v="Электрика, Тюмень                                                                                   " u="1"/>
        <s v="Электрокомплект г.Смоленск                                                                          " u="1"/>
        <s v="Электрокомплект УПТК                                                                                " u="1"/>
        <s v="Электрокомплект, Казань                                                                             " u="1"/>
        <s v="Электролюкс                                                                                         " u="1"/>
        <s v="Электромаркет                                                                                       " u="1"/>
        <s v="Электромаркет Контакт                                                                               " u="1"/>
        <s v="ЭлектроМир, Ачинск                                                                                  " u="1"/>
        <s v="ЭлектроМИР, Екатеринбург                                                                            " u="1"/>
        <s v="ЭлектроМир, ТД                                                                                      " u="1"/>
        <s v="Электрон                                                                                            " u="1"/>
        <s v="Электропромсервис                                                                                   " u="1"/>
        <s v="Электропрофи                                                                                        " u="1"/>
        <s v="Электросвет                                                                                         " u="1"/>
        <s v="Электросила, Рассказово                                                                             " u="1"/>
        <s v="Электросклад                                                                                        " u="1"/>
        <s v="Электростиль Новосибирск                                                                            " u="1"/>
        <s v="Электростиль, ТД                                                                                    " u="1"/>
        <s v="ЭЛЕКТРОСТРОЙ                                                                                        " u="1"/>
        <s v="ЭлектроСтрой КМВ, ООО                                                                               " u="1"/>
        <s v="ЭлектроТехКомплект                                                                                  " u="1"/>
        <s v="Электротехника                                                                                      " u="1"/>
        <s v="Электротехснаб, Вологда                                                                             " u="1"/>
        <s v="ЭлектроТехСнаб, Иваново                                                                             " u="1"/>
        <s v="Электрум                                                                                            " u="1"/>
        <s v="ИП Александров Роман Евгеньевич                                                                     " u="1"/>
        <s v="НевЭл                                                                                               " u="1"/>
        <s v="ЭТМ (Филиал, Вологда ОП №1)" u="1"/>
        <s v="БЭСМ" u="1"/>
        <s v="КРОСС-Р" u="1"/>
        <s v="ЭТМ (Филиал, Магнитогорск ОП №1)" u="1"/>
        <s v="ЭТМ (Филиал, Новороссийск ОП №1)" u="1"/>
        <s v="ЭТМ (Филиал, Петрозаводск ОП №1)" u="1"/>
        <s v="Светсервис" u="1"/>
        <s v="ЭТМ (Филиал, Н.Новгород ОП №3)" u="1"/>
        <s v="Электрика, Владикавказ" u="1"/>
        <s v="ЦЕНТРГАЗСЕРВИС, АО" u="1"/>
        <s v="Русский Свет (Филиал, Уфа №2)" u="1"/>
        <s v="Энергомашкомплект" u="1"/>
        <s v="ЭТМ (Филиал, Казань МРД)" u="1"/>
        <s v="ЭТМ (Филиал, Киров ОП №1)" u="1"/>
        <s v="Сфера" u="1"/>
        <s v="ЭТК ГРУПП" u="1"/>
        <s v="ЭТМ (Филиал, Самара ОП №3)" u="1"/>
        <s v="Норд Индастриаз" u="1"/>
        <s v="Русский Свет (Филиал, Киров)" u="1"/>
        <s v="Электросистемы" u="1"/>
        <s v="Электрик А" u="1"/>
        <s v="ЭТМ (Филиал, Н.Новгород ОП №2)" u="1"/>
        <s v="Энерготрейд" u="1"/>
        <s v="Русский Свет (Филиал, Ульяновск)" u="1"/>
        <s v="ПЭС                                                                                                 " u="1"/>
        <s v="ЭТМ (Филиал, Псков)" u="1"/>
        <s v="ЭТМ (Филиал, Самара ОП №1)" u="1"/>
        <s v="Электролюкс" u="1"/>
        <s v="Русский Свет (Филиал, Щелково)" u="1"/>
        <s v="Мир Привода, ГК" u="1"/>
        <s v="ЭТМ (Филиал, В.Новгород ОП №1)" u="1"/>
        <s v="ЭТМ (Филиал, Н.Новгород ОП №1)" u="1"/>
        <s v="Ставропольстройопторг, ЗАО КПК" u="1"/>
        <s v="Энергосфера, Нефтеюганск" u="1"/>
        <s v="ЭТМ (ВТЦ, Сургут №1)" u="1"/>
        <s v="РегионТорг" u="1"/>
        <s v="Русский Свет (Филиал, Вологда)" u="1"/>
        <s v="Русский Свет (Филиал, Иваново)" u="1"/>
        <s v="Апогей                                                                                              " u="1"/>
        <s v="ЭТМ (Филиал, Хабаровск)" u="1"/>
        <s v="ЭТМ (ВТЦ, Екатеринбург)" u="1"/>
        <s v="Электротехника" u="1"/>
        <s v="Техно-Центр                                                                                         " u="1"/>
        <s v="ТЕХНОЛАЙТ-ЭЛЕКТРО                                                                                   " u="1"/>
        <s v="Техноцентр                                                                                          " u="1"/>
        <s v="Русский Свет (Ростов-на-Дону, Филиал 1)" u="1"/>
        <s v="Луис+                                                                                               " u="1"/>
        <s v="Русский Свет (Филиал, В.Новгород)" u="1"/>
        <s v="Русский Свет (Филиал, Н.Новгород)" u="1"/>
        <s v="RRC" u="1"/>
        <s v="АСБЕРГ АС" u="1"/>
        <s v="Кристалл" u="1"/>
        <s v="Гурулев А.А.                                                                                        " u="1"/>
        <s v="ЭТМ (Филиал, Воронеж ОП №2)" u="1"/>
        <s v="Русский Свет (Филиал, Обнинск)" u="1"/>
        <s v="Русский Свет (Ростов-на-Дону, Филиал 2)" u="1"/>
        <s v="Стандарт-Энерго" u="1"/>
        <s v="АНС Групп" u="1"/>
        <s v="ЭТМ (Филиал, Тобольск)" u="1"/>
        <s v="Русский Свет (Филиал, Воронеж)" u="1"/>
        <s v="ЭЛЕКТРОСТРОЙ" u="1"/>
        <s v="РИФ-ЭЛЕКТРИКА, ООО" u="1"/>
        <s v="Риф" u="1"/>
        <s v="ЭТМ (ВТЦ, Санкт-Петербург №1)" u="1"/>
        <s v="ЭТМ (Филиал, Альметьевск ОП)" u="1"/>
        <s v="ЭТМ (Филиал, Cерпухов ОП №1)" u="1"/>
        <s v="Русский Свет (УП, Архангельск)" u="1"/>
        <s v="БАТКОМПЛЕКТ                                                                                         " u="1"/>
        <s v="Русский Свет (Филиал, Магнитогорск)" u="1"/>
        <s v="Профнастил" u="1"/>
        <s v="ЛАНИТ-Норд                                                                                          " u="1"/>
        <s v="ЭлектроМИР, Екатеринбург" u="1"/>
        <s v="Русский Свет (УП, Мурманск)" u="1"/>
        <s v="Акспром, ООО" u="1"/>
        <s v="ЭТМ (ВТЦ, Тольятти)" u="1"/>
        <s v="Электрокомплект УПТК" u="1"/>
        <s v="Светотехника, Калининград" u="1"/>
        <s v="Фаворит-Электро" u="1"/>
        <s v="Электрокомплект г.Смоленск" u="1"/>
        <s v="Компания Электроника" u="1"/>
        <s v="Минимакс" u="1"/>
        <s v="НК Северо-Запад" u="1"/>
        <s v="ЭТМ (ОПИС, Центр)" u="1"/>
        <s v="Уралэнерго" u="1"/>
        <s v="ЭТМ (Филиал, Сызрань)" u="1"/>
        <s v="Русский Свет (Чита)" u="1"/>
        <s v="Русский Свет (Филиал, Выборг)" u="1"/>
        <s v="Промкомплект" u="1"/>
        <s v="ТЕХНОЛАЙТ-ЭЛЕКТРО" u="1"/>
        <s v="Грин Стрим Инжиниринг Групп                                                                         " u="1"/>
        <s v="Русский Свет (Филиал, Альметьевск)" u="1"/>
        <s v="Русский Свет (Филиал, Рязань)" u="1"/>
        <s v="Приборы контроля - Пермь, ООО" u="1"/>
        <s v="Элком-Электро                                                                                       " u="1"/>
        <s v="ЭТМ (МРСИ, СЗ)" u="1"/>
        <s v="Электротехснаб, Вологда" u="1"/>
        <s v="Эль-Сервис, ООО (Пром)                                                                              " u="1"/>
        <s v="ДЕККЕР АЙТИ" u="1"/>
        <s v="ЭТМ (ВТЦ, Новочеркасск №1)" u="1"/>
        <s v="ДЖЕМИНИ ЭЛЕКТРО                                                                                     " u="1"/>
        <s v="Толедо" u="1"/>
        <s v="Русский Свет (Филиал, Волжский)" u="1"/>
        <s v="Русский Свет (Филиал, Набережные Челны)" u="1"/>
        <s v="ЭТМ (Филиал, Ижевск, Розничная сеть)" u="1"/>
        <s v="Русский Свет (Филиал, Коломна)" u="1"/>
        <s v="Русский Свет (Филиал, Санкт-Петербург №2)" u="1"/>
        <s v="ЭТМ (Филиал, Пенза ОП №1)" u="1"/>
        <s v="Бион                                                                                                " u="1"/>
        <s v="КРАСНОДАРЭЛЕКТРО" u="1"/>
        <s v="РИФ-ЭЛЕКТРИКА" u="1"/>
        <s v="Русский Свет (Филиал, Подольск)" u="1"/>
        <s v="Авента                                                                                              " u="1"/>
        <s v="OCS                                                                                                 " u="1"/>
        <s v="ЭСМА                                                                                                " u="1"/>
        <s v="Гурулев А.А." u="1"/>
        <s v="ЭТМ (Филиал, Пенза ОП №2)" u="1"/>
        <s v="Директ-Электрик" u="1"/>
        <s v="Точка консолидации                                                                                  " u="1"/>
        <s v="Русский Свет (Филиал, Н.Новгород №2)" u="1"/>
        <s v="Русский Свет (Филиал, Миасс)" u="1"/>
        <s v="МАКСИМА" u="1"/>
        <s v="ЭлекКом Логистик" u="1"/>
        <s v="ЭТМ (Филиал, Саратов ОП №1)" u="1"/>
        <s v="ООО &quot;Грин Стрим Инжиниринг Групп&quot;" u="1"/>
        <s v="УРАЛЭЛЕКТРО                                                                                         " u="1"/>
        <s v="ДАЛЬНЕВОСТОЧНАЯ КАБЕЛЬНАЯ КОМПАНИЯ                                                                  " u="1"/>
        <s v="Русский Свет (Филиал, Краснодар-2)" u="1"/>
        <s v="Гришин В.В., ИП (ЦЕНТР МОНТАЖА)" u="1"/>
        <s v="Насос-комплект" u="1"/>
        <s v="ЭТМ (УРКК, СЗ)" u="1"/>
        <s v="ЭТМ (Филиал, Брянск ОП №1)" u="1"/>
        <s v="ЭТМ (Филиал, Ижевск ОП №1)" u="1"/>
        <s v="Аркада                                                                                              " u="1"/>
        <s v="Промкомплект                                                                                        " u="1"/>
        <s v="ПРОМСВЕТ НН                                                                                         " u="1"/>
        <s v="Промсвет, Иркутск                                                                                   " u="1"/>
        <s v="ПРОМЭЛЕКТРОКОНТАКТ                                                                                  " u="1"/>
        <s v="ЭТМ (Филиал, Липецк ОП №1)" u="1"/>
      </sharedItems>
    </cacheField>
    <cacheField name="Дивизион" numFmtId="0">
      <sharedItems containsBlank="1" count="13">
        <s v="                                                                                                    "/>
        <s v="NULL                                                                                                "/>
        <s v="Запад                                                                                               "/>
        <s v="Восток                                                                                              "/>
        <s v="ПРом                                                                                                "/>
        <s v="ITK                                                                                                 "/>
        <m/>
        <s v="" u="1"/>
        <s v="ПРом" u="1"/>
        <s v="Восток" u="1"/>
        <s v="ФСК" u="1"/>
        <s v="ITK" u="1"/>
        <s v="Запад" u="1"/>
      </sharedItems>
    </cacheField>
    <cacheField name="Округ" numFmtId="0">
      <sharedItems containsBlank="1"/>
    </cacheField>
    <cacheField name="ФО из CRM" numFmtId="0">
      <sharedItems containsBlank="1" count="21">
        <s v="СЗФО                                              "/>
        <s v="СФО                                               "/>
        <s v="УФО                                               "/>
        <s v="МФО                                               "/>
        <s v="ВПФО                                              "/>
        <s v="ЦФО                                               "/>
        <s v="ЮФО                                               "/>
        <s v="ЗПФО                                              "/>
        <s v="ДФО                                               "/>
        <m/>
        <s v="ВПФО" u="1"/>
        <s v="ЗПФО" u="1"/>
        <s v="ЮФО" u="1"/>
        <s v="СЗФО" u="1"/>
        <s v="ДФО" u="1"/>
        <s v="ФСК" u="1"/>
        <s v="УФО" u="1"/>
        <s v="МФО" u="1"/>
        <s v="СФО" u="1"/>
        <s v="СНГ" u="1"/>
        <s v="ЦФО" u="1"/>
      </sharedItems>
    </cacheField>
    <cacheField name="Дивизион_из_CRM" numFmtId="0">
      <sharedItems containsBlank="1" count="7">
        <s v="FSK            "/>
        <s v="Восток         "/>
        <s v="Запад          "/>
        <m/>
        <s v="Восток" u="1"/>
        <s v="ФСК" u="1"/>
        <s v="Запад" u="1"/>
      </sharedItems>
    </cacheField>
    <cacheField name="Sum-Sell-out" numFmtId="0">
      <sharedItems containsString="0" containsBlank="1" containsNumber="1" containsInteger="1" minValue="-891" maxValue="6938805"/>
    </cacheField>
    <cacheField name="Канал" numFmtId="0">
      <sharedItems containsBlank="1" count="7">
        <s v="КЛ                                                "/>
        <s v="IT                                                "/>
        <s v="ПА                                                "/>
        <m/>
        <s v="Классика" u="1"/>
        <s v="Промавтоматизация" u="1"/>
        <s v="ITK" u="1"/>
      </sharedItems>
    </cacheField>
    <cacheField name="Год" numFmtId="0">
      <sharedItems containsString="0" containsBlank="1" containsNumber="1" containsInteger="1" minValue="2019" maxValue="2020" count="3">
        <n v="2019"/>
        <n v="2020"/>
        <m/>
      </sharedItems>
    </cacheField>
    <cacheField name="Месяц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ДатаАктуальности" numFmtId="0">
      <sharedItems containsNonDate="0" containsDate="1" containsString="0" containsBlank="1" minDate="2020-11-09T00:00:00" maxDate="2020-11-18T00:00:00"/>
    </cacheField>
    <cacheField name="Неделя" numFmtId="0">
      <sharedItems containsBlank="1" count="7">
        <s v="1_прошлая неделя           "/>
        <s v="2_текущая неделя           "/>
        <m/>
        <s v="текущая неделя" u="1"/>
        <s v="текущая неделя             " u="1"/>
        <s v="прошлая неделя" u="1"/>
        <s v="прошлая неделя             " u="1"/>
      </sharedItems>
    </cacheField>
    <cacheField name="ТОП Головная_компания" numFmtId="0">
      <sharedItems containsBlank="1"/>
    </cacheField>
    <cacheField name="Динамика, %" numFmtId="0" formula="'Sum-Sell-out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Ник" refreshedDate="44198.888458564812" createdVersion="5" refreshedVersion="6" minRefreshableVersion="3" recordCount="2888" xr:uid="{00000000-000A-0000-FFFF-FFFF01000000}">
  <cacheSource type="worksheet">
    <worksheetSource name="Таблица1"/>
  </cacheSource>
  <cacheFields count="20">
    <cacheField name="Компания" numFmtId="0">
      <sharedItems count="696">
        <s v="QWE_компания                                                                                        "/>
        <s v="Компания_                                                                                           "/>
        <s v="ММ_компания                                                                                         "/>
        <s v="РС_компания                                                                                         "/>
        <s v="ЭТМ (ВТЦ, Москва, № 1)" u="1"/>
        <s v="ЭТМ (Филиал, Калуга ОП)" u="1"/>
        <s v="Русский Свет (Филиал, Владимир)" u="1"/>
        <s v="Акспром                                                                                             " u="1"/>
        <s v="Акспром, ООО                                                                                        " u="1"/>
        <s v="Электрум" u="1"/>
        <s v="Группа компаний Новые технологии, ООО                                                               " u="1"/>
        <s v="ПЕЛМ" u="1"/>
        <s v="ЭТМ (Филиал, Уфа ОП №1)" u="1"/>
        <s v="ЭТМ (Филиал, Уфа ОП №2)" u="1"/>
        <s v="ЭТМ (Филиал, Уфа ОП №3)" u="1"/>
        <s v="ЭТМ (Филиал, Санкт-Петербург ОП №10)" u="1"/>
        <s v="Эко Свет Нева" u="1"/>
        <s v="БАКО+                                                                                               " u="1"/>
        <s v="Электропромсервис" u="1"/>
        <s v="Русский Свет (Филиал, Ижевск)" u="1"/>
        <s v="ЭТМ (ВТЦ, Новосибирск)" u="1"/>
        <s v="Русский Свет (Филиал, Краснодар-1)" u="1"/>
        <s v="КИЛОВАТТ" u="1"/>
        <s v="ЭТМ (Филиал, Красноярск ОП №2)" u="1"/>
        <s v="Светбери" u="1"/>
        <s v="Энергокомплект Ростов-на-Дону" u="1"/>
        <s v="Электросклад" u="1"/>
        <s v="Треолан" u="1"/>
        <s v="ЭТМ (ВТЦ, Самара)" u="1"/>
        <s v="ЮгКабель                                                                                            " u="1"/>
        <s v="Мерлион" u="1"/>
        <s v="Русский Свет (Филиал, Елец)" u="1"/>
        <s v="ЭТМ (Филиал, Курган ОП №1)" u="1"/>
        <s v="ДОБРОСТРОЙ                                                                                          " u="1"/>
        <s v="ЭТМ (Филиал, Волгодонск ОП №1)" u="1"/>
        <s v="ЭТМ (Филиал, Красноярск ОП №1)" u="1"/>
        <s v="ЭТМ (Филиал, Нижнекамск ОП №1)" u="1"/>
        <s v="ЦЕНТРГАЗСЕРВИС, АО                                                                                  " u="1"/>
        <s v="ЭТМ (ВТЦ, Оренбург)" u="1"/>
        <s v="СТ-Групп" u="1"/>
        <s v="Мирэкс                                                                                              " u="1"/>
        <s v="ЭлектроМир, ТД" u="1"/>
        <s v="Русский Свет (Филиал, Раменское)" u="1"/>
        <s v="АНТЭЛ" u="1"/>
        <s v="Электрон" u="1"/>
        <s v="Компания КЛАЙВ                                                                                      " u="1"/>
        <s v="Компания Электроника                                                                                " u="1"/>
        <s v="ЭТМ (УРК, Урал)" u="1"/>
        <s v="Компания КЛАЙВ" u="1"/>
        <s v="Русский Свет (Филиал, Н.Тагил)" u="1"/>
        <s v="Русский Свет (Филиал, Смоленск)" u="1"/>
        <s v="РОС-электро                                                                                         " u="1"/>
        <s v="ЭТМ (ВТЦ, Волгоград)" u="1"/>
        <s v="ОВЕН-Уфа                                                                                            " u="1"/>
        <s v="ЦЦМ-Энергоспец                                                                                      " u="1"/>
        <s v="ЭТМ (Филиал, Малоярославец ОП № 1)" u="1"/>
        <s v="ЭТМ (Филиал, Москва ОП14)" u="1"/>
        <s v="Русский Свет (Филиал, Армавир)" u="1"/>
        <s v="ЭТМ (Филиал, Тамбов ОП)" u="1"/>
        <s v="Электрофф" u="1"/>
        <s v="Смирнов Бэттериз, ООО" u="1"/>
        <s v="ЭТМ (Филиал, Саранск ОП №1)" u="1"/>
        <s v="ЭТМ (Проект-менеджеры, Поволжье)" u="1"/>
        <s v="БЭСМ                                                                                                " u="1"/>
        <s v="ЭТМ (Проект-менеджеры Юг)" u="1"/>
        <s v="Русский Свет (Филиал, Серпухов)" u="1"/>
        <s v="Русский Свет (Филиал, Таганрог)" u="1"/>
        <s v="Русский Свет (Филиал, Новороссийск)" u="1"/>
        <s v="ЭТМ (УРК, Юг)" u="1"/>
        <s v="С.В.Е. Электро" u="1"/>
        <s v="Насос-комплект                                                                                      " u="1"/>
        <s v="Сфера                                                                                               " u="1"/>
        <s v="Элеком" u="1"/>
        <s v="ЦСБ" u="1"/>
        <s v="ЭТМ (Филиал, Владимир ОП)" u="1"/>
        <s v="50 Герц (ГСТС)                                                                                      " u="1"/>
        <s v="ЭТМ (Филиал, Сургут ОП №1)" u="1"/>
        <s v="Карат" u="1"/>
        <s v="ЛАМПА.РУ                                                                                            " u="1"/>
        <s v="Энерго-Дон" u="1"/>
        <s v="ЛАНЦЕНТР" u="1"/>
        <s v="Русский Свет (Филиал, Волгоград)" u="1"/>
        <s v="Русский Свет (Филиал, Мичуринск)" u="1"/>
        <s v="ЭлектроТехСнаб, Иваново" u="1"/>
        <s v="Русский Свет (Филиал, Кострома)" u="1"/>
        <s v="ВАЯК" u="1"/>
        <s v="МАСТ НМК, ООО" u="1"/>
        <s v="ЭТМ (Филиал, Москва МРД)" u="1"/>
        <s v="Интеркабель" u="1"/>
        <s v="Ростовская Промышленная Компания" u="1"/>
        <s v="БАТКОМПЛЕКТ" u="1"/>
        <s v="Электромаркет Контакт" u="1"/>
        <s v="Мир Привода, ГК                                                                                     " u="1"/>
        <s v="Карат                                                                                               " u="1"/>
        <s v="ЭЛЕКТРОФФ-ИНЖИНИРИНГ" u="1"/>
        <s v="Русский Свет (Филиал, Барнаул)" u="1"/>
        <s v="Смирнов Бэттериз, ООО                                                                               " u="1"/>
        <s v="ЭТМ (Филиал, Оренбург ОП №1)" u="1"/>
        <s v="АСБэттерис                                                                                          " u="1"/>
        <s v="ЭТМ (Филиал, Ростов МРД)" u="1"/>
        <s v="ДОБРОСТРОЙ" u="1"/>
        <s v="КОНТРОНИК                                                                                           " u="1"/>
        <s v="Аксиома" u="1"/>
        <s v="Русский Свет (Улан-Удэ)" u="1"/>
        <s v="ЭТМ (Филиал, Екатеринбург МРД)" u="1"/>
        <s v="ЭТМ (Филиал, Белгород ОП)" u="1"/>
        <s v="RRC                                                                                                 " u="1"/>
        <s v="ЭТМ (УРК, Центр)" u="1"/>
        <s v="УРАЛЭЛЕКТРО" u="1"/>
        <s v="ЭТМ (Филиал, Омск ОП №1)" u="1"/>
        <s v="ЭТМ (Филиал, Орск ОП №1)" u="1"/>
        <s v="Русский Свет (Филиал, Псков)" u="1"/>
        <s v="ЭТМ (ВТЦ, Н.Новгород)" u="1"/>
        <s v="Ставропольстройопторг, ЗАО КПК                                                                      " u="1"/>
        <s v="СТАВЭЛЕКТРО                                                                                         " u="1"/>
        <s v="АВС-электро" u="1"/>
        <s v="Русский Свет (Филиал, Москва №1)" u="1"/>
        <s v="ЭТМ (Проект-менеджеры, Урал)" u="1"/>
        <s v="АНТЭЛ                                                                                               " u="1"/>
        <s v="ЭТМ (Филиал, Томск ОП №1)" u="1"/>
        <s v="ЭТМ (Филиал, Чебоксары ОП №1)" u="1"/>
        <s v="ТРЕВИС и ВВК                                                                                        " u="1"/>
        <s v="ЭТМ (Филиал, Владивосток)" u="1"/>
        <s v="ЭТМ (Филиал, Иркутск)" u="1"/>
        <s v="ЭТМ (Филиал, Самара ЛЦ)" u="1"/>
        <s v="Магомедгаджиев А.М., ИП" u="1"/>
        <s v="Русский Свет (Филиал, Шахты)" u="1"/>
        <s v="ЭТМ (Филиал, Москва №1)" u="1"/>
        <s v="Русский Свет (Филиал, Санкт-Петербург №3)" u="1"/>
        <s v="ЭТМ (Филиал, Москва №2)" u="1"/>
        <s v="ЭТМ (Филиал, Москва №3)" u="1"/>
        <s v="ЭТМ (Филиал, Москва №4)" u="1"/>
        <s v="ЭТМ (Филиал, Москва №5)" u="1"/>
        <s v="Тамара                                                                                              " u="1"/>
        <s v="ЭТМ (Филиал, Москва №6)" u="1"/>
        <s v="ЭТМ (Филиал, Москва №7)" u="1"/>
        <s v="ЭТМ (Филиал, Санкт-Петербург ОП №1)" u="1"/>
        <s v="ЭТМ (Филиал, Москва №8)" u="1"/>
        <s v="Электра" u="1"/>
        <s v="Ростовская Промышленная Компания                                                                    " u="1"/>
        <s v="ЭТМ (Филиал, Москва №9)" u="1"/>
        <s v="ЭТМ (Филиал, Нижневартовск)" u="1"/>
        <s v="ЭТМ (Розничная сеть, Кемерово)" u="1"/>
        <s v="Русский Свет (Филиал, Омск)" u="1"/>
        <s v="Дельта-КИП                                                                                          " u="1"/>
        <s v="ЭТМ (Филиал, Санкт-Петербург ОП №2)" u="1"/>
        <s v="Строитель, ТД" u="1"/>
        <s v="Торус" u="1"/>
        <s v="Сибирский тракт" u="1"/>
        <s v="СТ-Групп                                                                                            " u="1"/>
        <s v="Севэлектрогрупп" u="1"/>
        <s v="ЦК СМиТ                                                                                             " u="1"/>
        <s v="ЭТМ (Филиал, Архангельск ОП №1)" u="1"/>
        <s v="ЭТМ (Филиал, Новосибирск ОП №1)" u="1"/>
        <s v="ЭТМ (Филиал, Санкт-Петербург ОП №3)" u="1"/>
        <s v="Русский Свет (Филиал, Каменск-уральский)" u="1"/>
        <s v="ЭТМ (Филиал, Новосибирск ОП №2)" u="1"/>
        <s v="Директ-Электрик                                                                                     " u="1"/>
        <s v="Техноцентр" u="1"/>
        <s v="Метизы" u="1"/>
        <s v="ЭТК ГРУПП                                                                                           " u="1"/>
        <s v="ЭТК Электрик                                                                                        " u="1"/>
        <s v="Русский Свет (Филиал, Тверь)" u="1"/>
        <s v="ЭТМ (Филиал, Новосибирск ОП №3)" u="1"/>
        <s v="ЭТМ (Филиал, Санкт-Петербург ОП №4)" u="1"/>
        <s v="Элевел" u="1"/>
        <s v="ЭТМ (Розничная сеть Омск)" u="1"/>
        <s v="ЭТМ (Филиал, Волгоград ОП №1)" u="1"/>
        <s v="Луис+" u="1"/>
        <s v="ЭТМ (Филиал, Санкт-Петербург ОП №5)" u="1"/>
        <s v="Норд Индастриаз                                                                                     " u="1"/>
        <s v="Пульс ТК                                                                                            " u="1"/>
        <s v="ЭГМ" u="1"/>
        <s v="ЭТМ (Филиал, Санкт-Петербург ОП №6)" u="1"/>
        <s v="Русский Свет (Филиал, Тамбов)" u="1"/>
        <s v="ЭТМ (Филиал, Краснодар ОП №1)" u="1"/>
        <s v="ЭТМ (Филиал, Сыктывкар ОП №1)" u="1"/>
        <s v="РОС-электро" u="1"/>
        <s v="ПРОМЭЛЕКТРОКОНТАКТ" u="1"/>
        <s v="ПРОФИ ЭлектроМаркет                                                                                 " u="1"/>
        <s v="Профнастил                                                                                          " u="1"/>
        <s v="Торус                                                                                               " u="1"/>
        <s v="ЭТМ (Филиал, Санкт-Петербург ОП №7)" u="1"/>
        <s v="Аркада" u="1"/>
        <s v="ЭТМ (Филиал, Старый Оскол ОП №1)" u="1"/>
        <s v="Русский Свет (Филиал, Челябинск №1)" u="1"/>
        <s v="Русский Свет (Филиал, Новосибирск №1)" u="1"/>
        <s v="Энергооборудование" u="1"/>
        <s v="ЭТМ (Филиал, Санкт-Петербург ОП №8)" u="1"/>
        <s v="Русский Свет (Филиал, Челябинск №2)" u="1"/>
        <s v="ЭТМ (Филиал, Казань ОП №3)" u="1"/>
        <s v="Эко Свет Запад                                                                                      " u="1"/>
        <s v="Эко Свет Нева                                                                                       " u="1"/>
        <s v="ИРБИС" u="1"/>
        <s v="ЭКС Новосибирск                                                                                     " u="1"/>
        <s v="Форум Нева                                                                                          " u="1"/>
        <s v="Форум Электро                                                                                       " u="1"/>
        <s v="ЭТМ (Филиал, Санкт-Петербург ОП №9)" u="1"/>
        <s v="Русский Свет (Филиал, Екатеринбург №3, ЭЛСИ)" u="1"/>
        <s v="Русский Свет (Филиал, Одинцово)" u="1"/>
        <s v="Электрокомплект, Казань" u="1"/>
        <s v="Русский Свет (Филиал, Орск)" u="1"/>
        <s v="СветоТехника, Канск" u="1"/>
        <s v="Русский Свет (Филиал, Самара)" u="1"/>
        <s v="ЭТМ (Филиал, Краснодар ОП №2)" u="1"/>
        <s v="ЭТМ (Филиал, Казань ОП №1)" u="1"/>
        <s v="ЭТМ (Филиал, Тюмень ОП №1)" u="1"/>
        <s v="АВТ" u="1"/>
        <s v="Гришин В.В., ИП (ЦЕНТР МОНТАЖА)                                                                     " u="1"/>
        <s v="Энергосфера, Владивосток" u="1"/>
        <s v="АНС Групп                                                                                           " u="1"/>
        <s v="Русский Свет (Южно-Сахалинск)" u="1"/>
        <s v="ЭТМ (Филиал, Балаково)" u="1"/>
        <s v="Русский Свет (Филиал, Сочи)" u="1"/>
        <s v="Русский Свет (Филиал, Нижневартовск)" u="1"/>
        <s v="Энергоснабкомплект ПКП" u="1"/>
        <s v="Электросила, Рассказово" u="1"/>
        <s v="Русский Свет (Филиал, Сургут)" u="1"/>
        <s v="Кабельный центр" u="1"/>
        <s v="ПРОФИ ЭлектроМаркет" u="1"/>
        <s v="Кабельный центр                                                                                     " u="1"/>
        <s v="КабельСтар                                                                                          " u="1"/>
        <s v="ПЕЛМ                                                                                                " u="1"/>
        <s v="ЭТМ (ВТЦ, Тихорецк)" u="1"/>
        <s v="ТОРЭЛС" u="1"/>
        <s v="Элка-М" u="1"/>
        <s v="Русский Свет (Филиал, Зеленоград)" u="1"/>
        <s v="Сан Лайт" u="1"/>
        <s v="Русский Свет (Филиал, Москва №2)" u="1"/>
        <s v="ИРБИС                                                                                               " u="1"/>
        <s v="ЭТМ (Филиал, Санкт-Петербург ЛЦ)" u="1"/>
        <s v="ЭТМ (Проект-менеджеры Северо-запад)" u="1"/>
        <s v="ЭТМ (Филиал, Краснодар ОП №3)" u="1"/>
        <s v="ЭТМ (Филиал, Ростов-на-Дону ЛЦ)" u="1"/>
        <s v="Русский Свет (Филиал, Пятигорск)" u="1"/>
        <s v="ЭТМ (Филиал, Самара ОП №4)" u="1"/>
        <s v="Форум Нева" u="1"/>
        <s v="Русский Свет (Филиал, СергиевПосад)" u="1"/>
        <s v="ЭТМ (Филиал, Шахты ОП №1)" u="1"/>
        <s v="Русский Свет (Филиал, Пенза)" u="1"/>
        <s v="Русский Свет (УП, Хабаровск)" u="1"/>
        <s v="ЭТМ (Филиал, Самара ОП №2)" u="1"/>
        <s v="ЭТМ (ВТЦ, Кропоткин)" u="1"/>
        <s v="ЭТМ (ВТЦ, Красноярск)" u="1"/>
        <s v="АйДи-Электро, ООО" u="1"/>
        <s v="ЭТМ (Филиал, Рязань ОП)" u="1"/>
        <s v="Русский Свет (Филиал, Новокузнецк)" u="1"/>
        <s v="ЛАНЦЕНТР                                                                                            " u="1"/>
        <s v="ЭТМ (Филиал, Златоуст ОП №1)" u="1"/>
        <s v="ЭТМ (Филиал, Екатеринбург ОП №1)" u="1"/>
        <s v="ЭТМ (Филиал, Йошкар-Ола ОП)" u="1"/>
        <s v="КОНТРОНИК" u="1"/>
        <s v="КабельСтар" u="1"/>
        <s v="СТАВЭЛЕКТРО" u="1"/>
        <s v="Дельта-КИП" u="1"/>
        <s v="ЭТМ (Филиал, Саратов, Розничная сеть)" u="1"/>
        <s v="МегаВольт, ООО" u="1"/>
        <s v="ЭТМ (ВТЦ, Пермь)" u="1"/>
        <s v="МаксиПРО" u="1"/>
        <s v="ЛАНИТ-Норд" u="1"/>
        <s v="Русский Свет (Филиал, Орел)" u="1"/>
        <s v="ЭТМ (Филиал, Новосибирск ЛЦ)" u="1"/>
        <s v="МегаВольт, ООО                                                                                      " u="1"/>
        <s v="Мегаполис                                                                                           " u="1"/>
        <s v="Союз Электро                                                                                        " u="1"/>
        <s v="ЭТМ (Филиал, Новокузнецк ОП №1)" u="1"/>
        <s v="Русский Свет (Филиал, Стерлитамак)" u="1"/>
        <s v="Русский Свет (Филиал, Новосибирск №2)" u="1"/>
        <s v="Русский Свет (Филиал, Липецк)" u="1"/>
        <s v="Назаров А.Ю." u="1"/>
        <s v="Сибэлснаб" u="1"/>
        <s v="ЭТМ (МРС, Санкт-Петербург)" u="1"/>
        <s v="Гектор                                                                                              " u="1"/>
        <s v="Русский Свет (Филиал, Череповец)" u="1"/>
        <s v="Чернявский А.Н.                                                                                     " u="1"/>
        <s v="АСБЕРГ АС                                                                                           " u="1"/>
        <s v="БАКО+" u="1"/>
        <s v="ЭТМ (Филиал, Тольятти ОП №1)" u="1"/>
        <s v="Энергомаш" u="1"/>
        <s v="РОСЭК" u="1"/>
        <s v="Русский Свет (Филиал, Саранск)" u="1"/>
        <s v="ЭТМ (Проект-менеджеры, Сибирь)" u="1"/>
        <s v="ЭТМ (Филиал, Тула ОП №1)" u="1"/>
        <s v="Акспром" u="1"/>
        <s v="ОВЕН-Уфа" u="1"/>
        <s v="ЦСБ                                                                                                 " u="1"/>
        <s v="ЭТМ (Филиал, Пятигорск ОП №1)" u="1"/>
        <s v="ЭТМ (Филиал, Ульяновск ОП №1)" u="1"/>
        <s v="ЭТМ (Филиал, Челябинск ОП №1)" u="1"/>
        <s v="ЭлектроСтрой КМВ, ООО" u="1"/>
        <s v="ДИКСИ" u="1"/>
        <s v="СВЯЗЬСТРОЙДЕТАЛЬ                                                                                    " u="1"/>
        <s v="Русский Свет (Филиал, Москва №3)" u="1"/>
        <s v="ЭТМ (Филиал, Мурманск)" u="1"/>
        <s v="Русский Свет (Филиал, Петрозаводск)" u="1"/>
        <s v="АРС-ЭлектрА                                                                                         " u="1"/>
        <s v="Авента" u="1"/>
        <s v="Русский Свет (Филиал, Рыбинск)" u="1"/>
        <s v="Русский Свет (УП, Владивосток)" u="1"/>
        <s v="ЕВРОИНСТАЛЛ" u="1"/>
        <s v="Промсвет, Иркутск" u="1"/>
        <s v="Санвел" u="1"/>
        <s v="Электросвет" u="1"/>
        <s v="Электрика, Тюмень" u="1"/>
        <s v="СТТ, Компания" u="1"/>
        <s v="ЭТМ (Филиал, Сочи ОП №1)" u="1"/>
        <s v="Русский Свет (Филиал, Тюмень)" u="1"/>
        <s v="ЭТМ (Филиал, Челябинск ОП №2)" u="1"/>
        <s v="Точка консолидации" u="1"/>
        <s v="Русский Свет (УП, Иркутск)" u="1"/>
        <s v="ЭТМ (Филиал, Н.Тагил ОП №1)" u="1"/>
        <s v="ЭТМ (Филиал, Астрахань ОП №1)" u="1"/>
        <s v="Русский Свет (Магадан)" u="1"/>
        <s v="ЭТМ (Филиал, Тольятти ОП №2)" u="1"/>
        <s v="Русский Свет (Филиал, Тольятти)" u="1"/>
        <s v="ЭлСи" u="1"/>
        <s v="ЭТМ (Филиал, Екатеринбург ЛЦ)" u="1"/>
        <s v="ЭнергоСнаб" u="1"/>
        <s v="Русский Свет (Якутск)" u="1"/>
        <s v="ЭТМ (Филиал, Кострома)" u="1"/>
        <s v="Русский Свет (Филиал, Тула)" u="1"/>
        <s v="Русский Свет (Филиал, Пермь, ЭЛСИ)" u="1"/>
        <s v="ЭТМ (Филиал, Екатеринбург ОП №2)" u="1"/>
        <s v="ЭТМ (Филиал, Череповец ОП №1)" u="1"/>
        <s v="ЭТМ (Филиал, Челябинск ОП №3)" u="1"/>
        <s v="Энерго-Дон                                                                                          " u="1"/>
        <s v="Энергокомплект Ростов-на-Дону                                                                       " u="1"/>
        <s v="Энергомаш                                                                                           " u="1"/>
        <s v="Энергомашкомплект                                                                                   " u="1"/>
        <s v="Энергооборудование                                                                                  " u="1"/>
        <s v="ЭнергоРесурс                                                                                        " u="1"/>
        <s v="ЭнергоСнаб                                                                                          " u="1"/>
        <s v="Энергоснабкомплект ПКП                                                                              " u="1"/>
        <s v="Энергосфера, Владивосток                                                                            " u="1"/>
        <s v="Энергосфера, Нефтеюганск                                                                            " u="1"/>
        <s v="Энерготрейд                                                                                         " u="1"/>
        <s v="ЭТМ (Филиал, Ижевск ОП №2)" u="1"/>
        <s v="Интеркабель                                                                                         " u="1"/>
        <s v="АСБэттерис" u="1"/>
        <s v="Русский Свет (Филиал, Екатеринбург №1)" u="1"/>
        <s v="ЭлектроТехКомплект" u="1"/>
        <s v="Русский Свет (Филиал, Екатеринбург №2)" u="1"/>
        <s v="Элка-М                                                                                              " u="1"/>
        <s v="ЭДС" u="1"/>
        <s v="Русский Свет (Филиал, Курск)" u="1"/>
        <s v="ЭТМ (Проект-менеджеры Центр)" u="1"/>
        <s v="Русский Свет (Филиал, Чебоксары)" u="1"/>
        <s v="Русский Свет (Филиал, Тула-2)" u="1"/>
        <s v="Стандарт-Энерго                                                                                     " u="1"/>
        <s v="АйДи-Электро, ООО                                                                                   " u="1"/>
        <s v="СТТ, Компания                                                                                       " u="1"/>
        <s v="Русский Свет (Филиал, Оренбург)" u="1"/>
        <s v="Электромаркет" u="1"/>
        <s v="ЦС Тверь" u="1"/>
        <s v="Русский Свет (Филиал, Красноярск №1)" u="1"/>
        <s v="ПЭС" u="1"/>
        <s v="ЭнергоРесурс" u="1"/>
        <s v="ЭГМ                                                                                                 " u="1"/>
        <s v="ЕВРОИНСТАЛЛ                                                                                         " u="1"/>
        <s v="Апогей" u="1"/>
        <s v="Элевел                                                                                              " u="1"/>
        <s v="КИЛОВАТТ                                                                                            " u="1"/>
        <s v="Группа компаний Новые технологии, ООО" u="1"/>
        <s v="Русский Свет (Филиал, Москва №4)" u="1"/>
        <s v="АРС-ЭлектрА" u="1"/>
        <s v="ЮгКабель" u="1"/>
        <s v="ЭТМ (Филиал, Волжский ОП №1)" u="1"/>
        <s v="Строитель, ТД                                                                                       " u="1"/>
        <s v="Строительный двор                                                                                   " u="1"/>
        <s v="Строймаркет-05, ООО                                                                                 " u="1"/>
        <s v="ТОРЭЛС                                                                                              " u="1"/>
        <s v="Сибэлснаб                                                                                           " u="1"/>
        <s v="Техно-Центр" u="1"/>
        <s v="Треолан                                                                                             " u="1"/>
        <s v="Эко Свет Запад" u="1"/>
        <s v="АВТ                                                                                                 " u="1"/>
        <s v="ЭТМ (Филиал, Коломна ОП)" u="1"/>
        <s v="Русский Свет (Филиал, Березовский, ЭЛСИ)" u="1"/>
        <s v="Русский Свет (Филиал, Казань №1)" u="1"/>
        <s v="Русский Свет (Филиал, Пермь)" u="1"/>
        <s v="ЭТМ (Филиал, Пермь ОП №1)" u="1"/>
        <s v="ПРОМСВЕТ НН" u="1"/>
        <s v="ЭТМ (Филиал, Сергиев Посад ОП)" u="1"/>
        <s v="ИП Александров Роман Евгеньевич" u="1"/>
        <s v="РИФ-ЭЛЕКТРИКА                                                                                       " u="1"/>
        <s v="Магомедгаджиев А.М., ИП                                                                             " u="1"/>
        <s v="ЭТМ (Филиал, Иваново ОП)" u="1"/>
        <s v="ЭТМ (Филиал, Пермь ОП №2)" u="1"/>
        <s v="Грин Стрим Инжиниринг Групп" u="1"/>
        <s v="ДИКСИ                                                                                               " u="1"/>
        <s v="ЦЦМ-Энергоспец" u="1"/>
        <s v="ЭТМ (Филиал, Ставрополь ОП №1)" u="1"/>
        <s v="Сибавтоматика" u="1"/>
        <s v="ЭТМ (Филиал, Екатеринбург ОП №3)" u="1"/>
        <s v="ЭТМ (Филиал, Выборг)" u="1"/>
        <s v="ЭЛЕКОН" u="1"/>
        <s v="ЭТМ (ВТЦ, Уфа ВТЦ №1)" u="1"/>
        <s v="ЭТМ (Филиал, Энгельс ОП № 1)" u="1"/>
        <s v="Русский Свет (Филиал, Бийск)" u="1"/>
        <s v="ЭТМ (Филиал, Ростов-на-Дону ОП №3)" u="1"/>
        <s v="ТЕСЛИ" u="1"/>
        <s v="Кристалл                                                                                            " u="1"/>
        <s v="ЭТМ (ВТЦ, Ульяновск №1)" u="1"/>
        <s v="ИМИСЭЛЕКТРО                                                                                         " u="1"/>
        <s v="ЭТМ (Филиал, Пермь ОП №3)" u="1"/>
        <s v="КРОСС-Р                                                                                             " u="1"/>
        <s v="Электропрофи" u="1"/>
        <s v="ЭТМ (ОПИС, СЗ)" u="1"/>
        <s v="Русский Свет (Филиал, Тюмень, ЭЛСИ)" u="1"/>
        <s v="ЭТМ (Филиал, Курск ОП)" u="1"/>
        <s v="Соптех, ООО (Владимирская обл.)" u="1"/>
        <s v="СВЯЗЬСТРОЙДЕТАЛЬ" u="1"/>
        <s v="ЭТМ (Филиал, Барнаул ОП №1)" u="1"/>
        <s v="ЭТМ (Розничная сеть, Дзержинск)" u="1"/>
        <s v="ЦК СМиТ" u="1"/>
        <s v="РОСАР-Л                                                                                             " u="1"/>
        <s v="ЭТМ (ВТЦ, Ростов-на-Дону ВТЦ №1)" u="1"/>
        <s v="ЭТМ (Филиал, Санкт-Петербург МРД)" u="1"/>
        <s v="ДЕККЕР АЙТИ                                                                                         " u="1"/>
        <s v="ЭТМ (Филиал, Самара МРД)" u="1"/>
        <s v="Приборы контроля - Пермь, ООО                                                                       " u="1"/>
        <s v="ЭТМ (ВТЦ, Владимир)" u="1"/>
        <s v="ЭТМ (Филиал, Ростов-на-Дону ОП №2)" u="1"/>
        <s v="Тамара" u="1"/>
        <s v="ЭТМ (МРСИ, Центр)" u="1"/>
        <s v="Русский Свет (Филиал, Белгород)" u="1"/>
        <s v="Метизы                                                                                              " u="1"/>
        <s v="Русский Свет (Филиал, Клин)" u="1"/>
        <s v="Сибавтоматика                                                                                       " u="1"/>
        <s v="ЭЛКО" u="1"/>
        <s v="Фаворит-Электро                                                                                     " u="1"/>
        <s v="ЭКС Новосибирск" u="1"/>
        <s v="ЭТК Электрик" u="1"/>
        <s v="ЭТМ (Филиал, Н.Челны ОП №1)" u="1"/>
        <s v="ЭТМ (Филиал, Новосибирск МРД)" u="1"/>
        <s v="ЭЛТЕХ                                                                                               " u="1"/>
        <s v="Назаров А.Ю.                                                                                        " u="1"/>
        <s v="ЭТМ (Филиал, Ярославль ОП)" u="1"/>
        <s v="РегионТорг                                                                                          " u="1"/>
        <s v="Русский Свет (Филиал, Воронеж-2)" u="1"/>
        <s v="Гектор" u="1"/>
        <s v="OCS" u="1"/>
        <s v="Русский Свет (Филиал, Астрахань)" u="1"/>
        <s v="Бион" u="1"/>
        <s v="Пульс ТК" u="1"/>
        <s v="НевЭл" u="1"/>
        <s v="Союз Электро" u="1"/>
        <s v="ЭТМ (Филиал, Ростов-на-Дону ОП №1)" u="1"/>
        <s v="Форум Электро" u="1"/>
        <s v="ЭЛТЕХ" u="1"/>
        <s v="ЭТМ (Филиал, Стерлитамак ОП №1)" u="1"/>
        <s v="50 Герц (ГСТС)" u="1"/>
        <s v="ЭСМА" u="1"/>
        <s v="ЭТМ (ВТЦ, Краснодар)" u="1"/>
        <s v="Чернявский А.Н." u="1"/>
        <s v="Эль-Сервис, ООО (Пром)" u="1"/>
        <s v="ЭТМ (Филиал, Москва №10)" u="1"/>
        <s v="МАКСИМА                                                                                             " u="1"/>
        <s v="МаксиПРО                                                                                            " u="1"/>
        <s v="ДЖЕМИНИ ЭЛЕКТРО" u="1"/>
        <s v="Русский Свет (Филиал, Ярославль)" u="1"/>
        <s v="ЭТМ (Филиал, Ессентуки ОП №1)" u="1"/>
        <s v="АСГрупп" u="1"/>
        <s v="Русский Свет (Филиал, Курган)" u="1"/>
        <s v="Русский Свет (УП, Сыктывкар)" u="1"/>
        <s v="Русский Свет (Филиал, Санкт-Петербург №1)" u="1"/>
        <s v="Русский Свет (Филиал, Казань №2)" u="1"/>
        <s v="С.В.Е. Электро                                                                                      " u="1"/>
        <s v="Русский Свет (УП, Калининград)" u="1"/>
        <s v="ЭТМ (ВТЦ, Волжский №1)" u="1"/>
        <s v="Сан Лайт                                                                                            " u="1"/>
        <s v="Соптех, ООО (Владимирская обл.)                                                                     " u="1"/>
        <s v="Русский Свет (Филиал, Старый Оскол)" u="1"/>
        <s v="Электростиль Новосибирск" u="1"/>
        <s v="Русский Свет (Филиал, Томск)" u="1"/>
        <s v="ДАЛЬНЕВОСТОЧНАЯ КАБЕЛЬНАЯ КОМПАНИЯ" u="1"/>
        <s v="Русский Свет (Филиал, Н.Новгород №1)" u="1"/>
        <s v="Русский Свет (Филиал, Симферополь)" u="1"/>
        <s v="ЭТМ (Филиал, Москва №11)" u="1"/>
        <s v="Строительный двор" u="1"/>
        <s v="Русский Свет (Филиал, Кемерово)" u="1"/>
        <s v="ЭТМ (Филиал, Орел ОП)" u="1"/>
        <s v="Строймаркет-05, ООО" u="1"/>
        <s v="ЭлектроМир, Ачинск" u="1"/>
        <s v="МАСТ НМК, ООО                                                                                       " u="1"/>
        <s v="Русский Свет (Филиал, Ставрополь)" u="1"/>
        <s v="Элком-Электро" u="1"/>
        <s v="Мерлион                                                                                             " u="1"/>
        <s v="Волгопромвентиляция, ЗАО" u="1"/>
        <s v="АСГрупп                                                                                             " u="1"/>
        <s v="ЭТМ (ВТЦ, Челябинск ВТЦ №1)" u="1"/>
        <s v="ЭТМ (Филиал, Кемерово ОП №1)" u="1"/>
        <s v="ЛАМПА.РУ" u="1"/>
        <s v="Светбери                                                                                            " u="1"/>
        <s v="Светотехника, Калининград                                                                           " u="1"/>
        <s v="СветоТехника, Канск                                                                                 " u="1"/>
        <s v="Светсервис                                                                                          " u="1"/>
        <s v="ЭлСи                                                                                                " u="1"/>
        <s v="ЭТМ (Филиал, Москва №12)" u="1"/>
        <s v="Русский Свет (Филиал, Тихвин)" u="1"/>
        <s v="Русский Свет (Филиал, Орехово-Зуево)" u="1"/>
        <s v="Русский Свет (Филиал, Брянск)" u="1"/>
        <s v="Мирэкс" u="1"/>
        <s v="Санвел                                                                                              " u="1"/>
        <s v="Электростиль, ТД" u="1"/>
        <s v="ЭТМ (ВТЦ, Тюмень)" u="1"/>
        <s v="Русский Свет (Филиал, Самара-2)" u="1"/>
        <s v="Русский Свет (Петропавловск-Камчатский)" u="1"/>
        <s v="Ставропольстройопторг" u="1"/>
        <s v="Десятка" u="1"/>
        <s v="Русский Свет (Филиал, Саратов)" u="1"/>
        <s v="ЭТМ (Филиал, Воронеж ОП)" u="1"/>
        <s v="ЭТМ (Филиал, Казань ОП №2)" u="1"/>
        <s v="ЭТМ (Филиал, Тюмень ОП №2)" u="1"/>
        <s v="Мегаполис" u="1"/>
        <s v="Русский Свет (Филиал, Калуга)" u="1"/>
        <s v="ЭТМ (ВТЦ, Казань)" u="1"/>
        <s v="ТРЕВИС и ВВК" u="1"/>
        <s v="Русский Свет (Филиал, Уфа №1)" u="1"/>
        <s v="Аксиома                                                                                             " u="1"/>
        <s v="Русский Свет (Филиал, Красноярск №2)" u="1"/>
        <s v="ТЕСЛИ                                                                                               " u="1"/>
        <s v="ЭДС                                                                                                 " u="1"/>
        <s v="ИМИСЭЛЕКТРО" u="1"/>
        <s v="ЭТМ (ВТЦ, Сочи №1)" u="1"/>
        <s v="ЭТМ (Розничная сеть, Воронеж)" u="1"/>
        <s v="РОСАР-Л" u="1"/>
        <s v="ЭлекКом Логистик                                                                                    " u="1"/>
        <s v="Элеком                                                                                              " u="1"/>
        <s v="ЭЛЕКОН                                                                                              " u="1"/>
        <s v="Электра                                                                                             " u="1"/>
        <s v="Электрик А                                                                                          " u="1"/>
        <s v="Электрика, Владикавказ                                                                              " u="1"/>
        <s v="Электрика, Тюмень                                                                                   " u="1"/>
        <s v="Электрокомплект г.Смоленск                                                                          " u="1"/>
        <s v="Электрокомплект УПТК                                                                                " u="1"/>
        <s v="Электрокомплект, Казань                                                                             " u="1"/>
        <s v="Электролюкс                                                                                         " u="1"/>
        <s v="Электромаркет                                                                                       " u="1"/>
        <s v="Электромаркет Контакт                                                                               " u="1"/>
        <s v="ЭлектроМир, Ачинск                                                                                  " u="1"/>
        <s v="ЭлектроМИР, Екатеринбург                                                                            " u="1"/>
        <s v="ЭлектроМир, ТД                                                                                      " u="1"/>
        <s v="Электрон                                                                                            " u="1"/>
        <s v="Электропромсервис                                                                                   " u="1"/>
        <s v="Электропрофи                                                                                        " u="1"/>
        <s v="Электросвет                                                                                         " u="1"/>
        <s v="Электросила, Рассказово                                                                             " u="1"/>
        <s v="Электросклад                                                                                        " u="1"/>
        <s v="Электростиль Новосибирск                                                                            " u="1"/>
        <s v="Электростиль, ТД                                                                                    " u="1"/>
        <s v="ЭЛЕКТРОСТРОЙ                                                                                        " u="1"/>
        <s v="ЭлектроСтрой КМВ, ООО                                                                               " u="1"/>
        <s v="ЭлектроТехКомплект                                                                                  " u="1"/>
        <s v="Электротехника                                                                                      " u="1"/>
        <s v="Электротехснаб, Вологда                                                                             " u="1"/>
        <s v="ЭлектроТехСнаб, Иваново                                                                             " u="1"/>
        <s v="Электрум                                                                                            " u="1"/>
        <s v="ИП Александров Роман Евгеньевич                                                                     " u="1"/>
        <s v="НевЭл                                                                                               " u="1"/>
        <s v="ЭТМ (Филиал, Вологда ОП №1)" u="1"/>
        <s v="БЭСМ" u="1"/>
        <s v="КРОСС-Р" u="1"/>
        <s v="ЭТМ (Филиал, Магнитогорск ОП №1)" u="1"/>
        <s v="ЭТМ (Филиал, Новороссийск ОП №1)" u="1"/>
        <s v="ЭТМ (Филиал, Петрозаводск ОП №1)" u="1"/>
        <s v="Светсервис" u="1"/>
        <s v="ЭТМ (Филиал, Н.Новгород ОП №3)" u="1"/>
        <s v="Электрика, Владикавказ" u="1"/>
        <s v="ЦЕНТРГАЗСЕРВИС, АО" u="1"/>
        <s v="Русский Свет (Филиал, Уфа №2)" u="1"/>
        <s v="Энергомашкомплект" u="1"/>
        <s v="ЭТМ (Филиал, Казань МРД)" u="1"/>
        <s v="ЭТМ (Филиал, Киров ОП №1)" u="1"/>
        <s v="Сфера" u="1"/>
        <s v="ЭТК ГРУПП" u="1"/>
        <s v="ЭТМ (Филиал, Самара ОП №3)" u="1"/>
        <s v="Норд Индастриаз" u="1"/>
        <s v="Русский Свет (Филиал, Киров)" u="1"/>
        <s v="Электросистемы" u="1"/>
        <s v="Электрик А" u="1"/>
        <s v="ЭТМ (Филиал, Н.Новгород ОП №2)" u="1"/>
        <s v="Энерготрейд" u="1"/>
        <s v="Русский Свет (Филиал, Ульяновск)" u="1"/>
        <s v="ПЭС                                                                                                 " u="1"/>
        <s v="ЭТМ (Филиал, Псков)" u="1"/>
        <s v="ЭТМ (Филиал, Самара ОП №1)" u="1"/>
        <s v="Электролюкс" u="1"/>
        <s v="Русский Свет (Филиал, Щелково)" u="1"/>
        <s v="Мир Привода, ГК" u="1"/>
        <s v="ЭТМ (Филиал, В.Новгород ОП №1)" u="1"/>
        <s v="ЭТМ (Филиал, Н.Новгород ОП №1)" u="1"/>
        <s v="Ставропольстройопторг, ЗАО КПК" u="1"/>
        <s v="Энергосфера, Нефтеюганск" u="1"/>
        <s v="ЭТМ (ВТЦ, Сургут №1)" u="1"/>
        <s v="РегионТорг" u="1"/>
        <s v="Русский Свет (Филиал, Вологда)" u="1"/>
        <s v="Русский Свет (Филиал, Иваново)" u="1"/>
        <s v="Апогей                                                                                              " u="1"/>
        <s v="ЭТМ (Филиал, Хабаровск)" u="1"/>
        <s v="ЭТМ (ВТЦ, Екатеринбург)" u="1"/>
        <s v="Электротехника" u="1"/>
        <s v="Техно-Центр                                                                                         " u="1"/>
        <s v="ТЕХНОЛАЙТ-ЭЛЕКТРО                                                                                   " u="1"/>
        <s v="Техноцентр                                                                                          " u="1"/>
        <s v="Русский Свет (Ростов-на-Дону, Филиал 1)" u="1"/>
        <s v="Луис+                                                                                               " u="1"/>
        <s v="Русский Свет (Филиал, В.Новгород)" u="1"/>
        <s v="Русский Свет (Филиал, Н.Новгород)" u="1"/>
        <s v="RRC" u="1"/>
        <s v="АСБЕРГ АС" u="1"/>
        <s v="Кристалл" u="1"/>
        <s v="Гурулев А.А.                                                                                        " u="1"/>
        <s v="ЭТМ (Филиал, Воронеж ОП №2)" u="1"/>
        <s v="Русский Свет (Филиал, Обнинск)" u="1"/>
        <s v="Русский Свет (Ростов-на-Дону, Филиал 2)" u="1"/>
        <s v="Стандарт-Энерго" u="1"/>
        <s v="АНС Групп" u="1"/>
        <s v="ЭТМ (Филиал, Тобольск)" u="1"/>
        <s v="Русский Свет (Филиал, Воронеж)" u="1"/>
        <s v="ЭЛЕКТРОСТРОЙ" u="1"/>
        <s v="РИФ-ЭЛЕКТРИКА, ООО" u="1"/>
        <s v="ЭТМ (ВТЦ, Санкт-Петербург №1)" u="1"/>
        <s v="ЭТМ (Филиал, Альметьевск ОП)" u="1"/>
        <s v="ЭТМ (Филиал, Cерпухов ОП №1)" u="1"/>
        <s v="Русский Свет (УП, Архангельск)" u="1"/>
        <s v="БАТКОМПЛЕКТ                                                                                         " u="1"/>
        <s v="Русский Свет (Филиал, Магнитогорск)" u="1"/>
        <s v="Профнастил" u="1"/>
        <s v="ЛАНИТ-Норд                                                                                          " u="1"/>
        <s v="ЭлектроМИР, Екатеринбург" u="1"/>
        <s v="Русский Свет (УП, Мурманск)" u="1"/>
        <s v="Акспром, ООО" u="1"/>
        <s v="ЭТМ (ВТЦ, Тольятти)" u="1"/>
        <s v="Электрокомплект УПТК" u="1"/>
        <s v="Светотехника, Калининград" u="1"/>
        <s v="Фаворит-Электро" u="1"/>
        <s v="Электрокомплект г.Смоленск" u="1"/>
        <s v="Компания Электроника" u="1"/>
        <s v="Минимакс" u="1"/>
        <s v="НК Северо-Запад" u="1"/>
        <s v="ЭТМ (ОПИС, Центр)" u="1"/>
        <s v="Уралэнерго" u="1"/>
        <s v="ЭТМ (Филиал, Сызрань)" u="1"/>
        <s v="Русский Свет (Чита)" u="1"/>
        <s v="Русский Свет (Филиал, Выборг)" u="1"/>
        <s v="Промкомплект" u="1"/>
        <s v="ТЕХНОЛАЙТ-ЭЛЕКТРО" u="1"/>
        <s v="Грин Стрим Инжиниринг Групп                                                                         " u="1"/>
        <s v="Русский Свет (Филиал, Альметьевск)" u="1"/>
        <s v="Русский Свет (Филиал, Рязань)" u="1"/>
        <s v="Приборы контроля - Пермь, ООО" u="1"/>
        <s v="Элком-Электро                                                                                       " u="1"/>
        <s v="ЭТМ (МРСИ, СЗ)" u="1"/>
        <s v="Электротехснаб, Вологда" u="1"/>
        <s v="Эль-Сервис, ООО (Пром)                                                                              " u="1"/>
        <s v="ДЕККЕР АЙТИ" u="1"/>
        <s v="ЭТМ (ВТЦ, Новочеркасск №1)" u="1"/>
        <s v="ДЖЕМИНИ ЭЛЕКТРО                                                                                     " u="1"/>
        <s v="Толедо" u="1"/>
        <s v="Русский Свет (Филиал, Волжский)" u="1"/>
        <s v="Русский Свет (Филиал, Набережные Челны)" u="1"/>
        <s v="ЭТМ (Филиал, Ижевск, Розничная сеть)" u="1"/>
        <s v="Русский Свет (Филиал, Коломна)" u="1"/>
        <s v="Русский Свет (Филиал, Санкт-Петербург №2)" u="1"/>
        <s v="ЭТМ (Филиал, Пенза ОП №1)" u="1"/>
        <s v="Бион                                                                                                " u="1"/>
        <s v="КРАСНОДАРЭЛЕКТРО" u="1"/>
        <s v="РИФ-ЭЛЕКТРИКА" u="1"/>
        <s v="Русский Свет (Филиал, Подольск)" u="1"/>
        <s v="Авента                                                                                              " u="1"/>
        <s v="OCS                                                                                                 " u="1"/>
        <s v="ЭСМА                                                                                                " u="1"/>
        <s v="Гурулев А.А." u="1"/>
        <s v="ЭТМ (Филиал, Пенза ОП №2)" u="1"/>
        <s v="Директ-Электрик" u="1"/>
        <s v="Точка консолидации                                                                                  " u="1"/>
        <s v="Русский Свет (Филиал, Н.Новгород №2)" u="1"/>
        <s v="Русский Свет (Филиал, Миасс)" u="1"/>
        <s v="МАКСИМА" u="1"/>
        <s v="ЭлекКом Логистик" u="1"/>
        <s v="ЭТМ (Филиал, Саратов ОП №1)" u="1"/>
        <s v="УРАЛЭЛЕКТРО                                                                                         " u="1"/>
        <s v="ДАЛЬНЕВОСТОЧНАЯ КАБЕЛЬНАЯ КОМПАНИЯ                                                                  " u="1"/>
        <s v="Русский Свет (Филиал, Краснодар-2)" u="1"/>
        <s v="Гришин В.В., ИП (ЦЕНТР МОНТАЖА)" u="1"/>
        <s v="Насос-комплект" u="1"/>
        <s v="ЭТМ (УРКК, СЗ)" u="1"/>
        <s v="ЭТМ (Филиал, Брянск ОП №1)" u="1"/>
        <s v="ЭТМ (Филиал, Ижевск ОП №1)" u="1"/>
        <s v="Аркада                                                                                              " u="1"/>
        <s v="Промкомплект                                                                                        " u="1"/>
        <s v="ПРОМСВЕТ НН                                                                                         " u="1"/>
        <s v="Промсвет, Иркутск                                                                                   " u="1"/>
        <s v="ПРОМЭЛЕКТРОКОНТАКТ                                                                                  " u="1"/>
        <s v="ЭТМ (Филиал, Липецк ОП №1)" u="1"/>
      </sharedItems>
    </cacheField>
    <cacheField name="Дивизион" numFmtId="0">
      <sharedItems/>
    </cacheField>
    <cacheField name="Округ" numFmtId="0">
      <sharedItems/>
    </cacheField>
    <cacheField name="ФО из CRM" numFmtId="0">
      <sharedItems count="19">
        <s v="СЗФО                                              "/>
        <s v="СФО                                               "/>
        <s v="УФО                                               "/>
        <s v="МФО                                               "/>
        <s v="ВПФО                                              "/>
        <s v="ЦФО                                               "/>
        <s v="ЮФО                                               "/>
        <s v="ЗПФО                                              "/>
        <s v="ДФО                                               "/>
        <s v="ВПФО" u="1"/>
        <s v="ЗПФО" u="1"/>
        <s v="ЮФО" u="1"/>
        <s v="СЗФО" u="1"/>
        <s v="ДФО" u="1"/>
        <s v="ФСК" u="1"/>
        <s v="УФО" u="1"/>
        <s v="МФО" u="1"/>
        <s v="СФО" u="1"/>
        <s v="ЦФО" u="1"/>
      </sharedItems>
    </cacheField>
    <cacheField name="Дивизион_из_CRM" numFmtId="0">
      <sharedItems count="6">
        <s v="FSK            "/>
        <s v="Восток         "/>
        <s v="Запад          "/>
        <s v="Восток" u="1"/>
        <s v="ФСК" u="1"/>
        <s v="Запад" u="1"/>
      </sharedItems>
    </cacheField>
    <cacheField name="Sum-Sell-out" numFmtId="0">
      <sharedItems containsSemiMixedTypes="0" containsString="0" containsNumber="1" containsInteger="1" minValue="-891" maxValue="6938805"/>
    </cacheField>
    <cacheField name="Канал" numFmtId="0">
      <sharedItems count="6">
        <s v="КЛ                                                "/>
        <s v="IT                                                "/>
        <s v="ПА                                                "/>
        <s v="Классика" u="1"/>
        <s v="Промавтоматизация" u="1"/>
        <s v="ITK" u="1"/>
      </sharedItems>
    </cacheField>
    <cacheField name="Год" numFmtId="0">
      <sharedItems containsSemiMixedTypes="0" containsString="0" containsNumber="1" containsInteger="1" minValue="2019" maxValue="2020" count="2">
        <n v="2019"/>
        <n v="2020"/>
      </sharedItems>
    </cacheField>
    <cacheField name="Месяц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ДатаАктуальности" numFmtId="14">
      <sharedItems containsSemiMixedTypes="0" containsNonDate="0" containsDate="1" containsString="0" minDate="2020-11-09T00:00:00" maxDate="2020-11-18T00:00:00"/>
    </cacheField>
    <cacheField name="Неделя" numFmtId="0">
      <sharedItems count="6">
        <s v="1_прошлая неделя           "/>
        <s v="2_текущая неделя           "/>
        <s v="текущая неделя" u="1"/>
        <s v="текущая неделя             " u="1"/>
        <s v="прошлая неделя" u="1"/>
        <s v="прошлая неделя             " u="1"/>
      </sharedItems>
    </cacheField>
    <cacheField name="ТОП Головная_компания" numFmtId="0">
      <sharedItems containsBlank="1" count="9">
        <s v="QWE              "/>
        <s v="                 "/>
        <s v="ММ               "/>
        <s v="РС               "/>
        <s v="" u="1"/>
        <m u="1"/>
        <s v="Русский свет" u="1"/>
        <s v="ЭТМ" u="1"/>
        <s v="Минимакс" u="1"/>
      </sharedItems>
    </cacheField>
    <cacheField name="РЭП       " numFmtId="0">
      <sharedItems count="2">
        <s v="          "/>
        <s v="РЭП       "/>
      </sharedItems>
    </cacheField>
    <cacheField name="!Регионы/FK" numFmtId="0">
      <sharedItems count="2">
        <s v="FSK"/>
        <s v="Регионы"/>
      </sharedItems>
    </cacheField>
    <cacheField name="!SO расчёт" numFmtId="0">
      <sharedItems containsSemiMixedTypes="0" containsString="0" containsNumber="1" minValue="-891" maxValue="6938805"/>
    </cacheField>
    <cacheField name="!ФО для отчета" numFmtId="0">
      <sharedItems/>
    </cacheField>
    <cacheField name="!Компания" numFmtId="0">
      <sharedItems count="378">
        <s v=""/>
        <s v="Компания_                                                                                           "/>
        <s v="Карат" u="1"/>
        <s v="Элка-М" u="1"/>
        <s v="Уралэнерго" u="1"/>
        <s v="Гришин В.В., ИП (ЦЕНТР МОНТАЖА)                                                                     " u="1"/>
        <s v="ДИКСИ                                                                                               " u="1"/>
        <s v="Директ-Электрик" u="1"/>
        <s v="Торус                                                                                               " u="1"/>
        <s v="Десятка" u="1"/>
        <s v="ЛАНИТ-Норд" u="1"/>
        <s v="Насос-комплект" u="1"/>
        <s v="ЭлектроСтрой КМВ, ООО" u="1"/>
        <s v="ТОРЭЛС                                                                                              " u="1"/>
        <s v="ЦЕНТРГАЗСЕРВИС, АО                                                                                  " u="1"/>
        <s v="Чернявский А.Н.                                                                                     " u="1"/>
        <s v="Промкомплект" u="1"/>
        <s v="Стандарт-Энерго" u="1"/>
        <s v="Волгопромвентиляция, ЗАО" u="1"/>
        <s v="ЛАМПА.РУ                                                                                            " u="1"/>
        <s v="БЭСМ" u="1"/>
        <s v="Электрофф" u="1"/>
        <s v="Техноцентр" u="1"/>
        <s v="Сибэлснаб                                                                                           " u="1"/>
        <s v="Техно-Центр                                                                                         " u="1"/>
        <s v="ТЕХНОЛАЙТ-ЭЛЕКТРО                                                                                   " u="1"/>
        <s v="Техноцентр                                                                                          " u="1"/>
        <s v="ЮгКабель                                                                                            " u="1"/>
        <s v="Аркада" u="1"/>
        <s v="Мирэкс" u="1"/>
        <s v="СТ-Групп" u="1"/>
        <s v="Электросклад" u="1"/>
        <s v="НК Северо-Запад" u="1"/>
        <s v="Электрика, Владикавказ" u="1"/>
        <s v="РОСАР-Л                                                                                             " u="1"/>
        <s v="ЭГМ                                                                                                 " u="1"/>
        <s v="Грин Стрим Инжиниринг Групп                                                                         " u="1"/>
        <s v="КИЛОВАТТ" u="1"/>
        <s v="ЛАНЦЕНТР" u="1"/>
        <s v="Дельта-КИП" u="1"/>
        <s v="Компания КЛАЙВ" u="1"/>
        <s v="С.В.Е. Электро" u="1"/>
        <s v="Норд Индастриаз" u="1"/>
        <s v="ИП Александров Роман Евгеньевич" u="1"/>
        <s v="Точка консолидации                                                                                  " u="1"/>
        <s v="ЦСБ                                                                                                 " u="1"/>
        <s v="ЭЛКО" u="1"/>
        <s v="Санвел" u="1"/>
        <s v="Электропромсервис" u="1"/>
        <s v="Электротехснаб, Вологда" u="1"/>
        <s v="Электрик А" u="1"/>
        <s v="Строитель, ТД" u="1"/>
        <s v="ДЕККЕР АЙТИ                                                                                         " u="1"/>
        <s v="Насос-комплект                                                                                      " u="1"/>
        <s v="РИФ-ЭЛЕКТРИКА                                                                                       " u="1"/>
        <s v="Светбери                                                                                            " u="1"/>
        <s v="Светотехника, Калининград                                                                           " u="1"/>
        <s v="СветоТехника, Канск                                                                                 " u="1"/>
        <s v="Светсервис                                                                                          " u="1"/>
        <s v="Энерго-Дон                                                                                          " u="1"/>
        <s v="Энергокомплект Ростов-на-Дону                                                                       " u="1"/>
        <s v="Энергомаш                                                                                           " u="1"/>
        <s v="Энергомашкомплект                                                                                   " u="1"/>
        <s v="Энергооборудование                                                                                  " u="1"/>
        <s v="ЭнергоРесурс                                                                                        " u="1"/>
        <s v="ЭнергоСнаб                                                                                          " u="1"/>
        <s v="Энергоснабкомплект ПКП                                                                              " u="1"/>
        <s v="Энергосфера, Владивосток                                                                            " u="1"/>
        <s v="Энергосфера, Нефтеюганск                                                                            " u="1"/>
        <s v="Энерготрейд                                                                                         " u="1"/>
        <s v="ТРЕВИС и ВВК" u="1"/>
        <s v="Точка консолидации" u="1"/>
        <s v="ЭЛЕКТРОФФ-ИНЖИНИРИНГ" u="1"/>
        <s v="Энергосфера, Нефтеюганск" u="1"/>
        <s v="ТЕСЛИ                                                                                               " u="1"/>
        <s v="Аркада                                                                                              " u="1"/>
        <s v="Электромаркет Контакт" u="1"/>
        <s v="АНС Групп                                                                                           " u="1"/>
        <s v="РОС-электро                                                                                         " u="1"/>
        <s v="Союз Электро                                                                                        " u="1"/>
        <s v="Строитель, ТД                                                                                       " u="1"/>
        <s v="Строительный двор                                                                                   " u="1"/>
        <s v="Строймаркет-05, ООО                                                                                 " u="1"/>
        <s v="Авента" u="1"/>
        <s v="КРОСС-Р" u="1"/>
        <s v="Мегаполис" u="1"/>
        <s v="Группа компаний Новые технологии, ООО                                                               " u="1"/>
        <s v="РегионТорг                                                                                          " u="1"/>
        <s v="Электростиль, ТД" u="1"/>
        <s v="Карат                                                                                               " u="1"/>
        <s v="МАКСИМА                                                                                             " u="1"/>
        <s v="МаксиПРО                                                                                            " u="1"/>
        <s v="ЭлСи                                                                                                " u="1"/>
        <s v="Пульс ТК" u="1"/>
        <s v="Профнастил" u="1"/>
        <s v="Назаров А.Ю.                                                                                        " u="1"/>
        <s v="РОСЭК" u="1"/>
        <s v="Русский свет" u="1"/>
        <s v="Бион                                                                                                " u="1"/>
        <s v="Треолан                                                                                             " u="1"/>
        <s v="Электросистемы" u="1"/>
        <s v="Электротехника" u="1"/>
        <s v="Сфера" u="1"/>
        <s v="ЛАМПА.РУ" u="1"/>
        <s v="КабельСтар" u="1"/>
        <s v="Форум Нева" u="1"/>
        <s v="Гурулев А.А.                                                                                        " u="1"/>
        <s v="АВТ" u="1"/>
        <s v="ПЕЛМ" u="1"/>
        <s v="ЮгКабель" u="1"/>
        <s v="ИМИСЭЛЕКТРО" u="1"/>
        <s v="Кабельный центр                                                                                     " u="1"/>
        <s v="КабельСтар                                                                                          " u="1"/>
        <s v="МегаВольт, ООО                                                                                      " u="1"/>
        <s v="Мегаполис                                                                                           " u="1"/>
        <s v="Ростовская Промышленная Компания                                                                    " u="1"/>
        <s v="RRC" u="1"/>
        <s v="РОСАР-Л" u="1"/>
        <s v="ДЖЕМИНИ ЭЛЕКТРО                                                                                     " u="1"/>
        <s v="Магомедгаджиев А.М., ИП                                                                             " u="1"/>
        <s v="МАСТ НМК, ООО                                                                                       " u="1"/>
        <s v="Акспром, ООО" u="1"/>
        <s v="Электрика, Тюмень" u="1"/>
        <s v="Гришин В.В., ИП (ЦЕНТР МОНТАЖА)" u="1"/>
        <s v="Пульс ТК                                                                                            " u="1"/>
        <s v="ДИКСИ" u="1"/>
        <s v="Сибэлснаб" u="1"/>
        <s v="Энергомаш" u="1"/>
        <s v="Техно-Центр" u="1"/>
        <s v="Сибирский тракт" u="1"/>
        <s v="ИП Александров Роман Евгеньевич                                                                     " u="1"/>
        <s v="Приборы контроля - Пермь, ООО                                                                       " u="1"/>
        <s v="Электрум" u="1"/>
        <s v="ЭТК ГРУПП" u="1"/>
        <s v="ЭлектроТехКомплект" u="1"/>
        <s v="Ростовская Промышленная Компания" u="1"/>
        <s v="Директ-Электрик                                                                                     " u="1"/>
        <s v="ОВЕН-Уфа                                                                                            " u="1"/>
        <s v="АСБЕРГ АС" u="1"/>
        <s v="АСБэттерис" u="1"/>
        <s v="Смирнов Бэттериз, ООО" u="1"/>
        <s v="БЭСМ                                                                                                " u="1"/>
        <s v="Мирэкс                                                                                              " u="1"/>
        <s v="Дельта-КИП                                                                                          " u="1"/>
        <s v="ЛАНЦЕНТР                                                                                            " u="1"/>
        <s v="Норд Индастриаз                                                                                     " u="1"/>
        <s v="Кристалл" u="1"/>
        <s v="УРАЛЭЛЕКТРО" u="1"/>
        <s v="Треолан" u="1"/>
        <s v="Назаров А.Ю." u="1"/>
        <s v="50 Герц (ГСТС)" u="1"/>
        <s v="КРАСНОДАРЭЛЕКТРО" u="1"/>
        <s v="Энергооборудование" u="1"/>
        <s v="Эль-Сервис, ООО (Пром)                                                                              " u="1"/>
        <s v="ЭнергоРесурс" u="1"/>
        <s v="ЭлектроТехСнаб, Иваново" u="1"/>
        <s v="Промкомплект                                                                                        " u="1"/>
        <s v="ПРОМСВЕТ НН                                                                                         " u="1"/>
        <s v="Промсвет, Иркутск                                                                                   " u="1"/>
        <s v="ПРОМЭЛЕКТРОКОНТАКТ                                                                                  " u="1"/>
        <s v="ТРЕВИС и ВВК                                                                                        " u="1"/>
        <s v="Элком-Электро                                                                                       " u="1"/>
        <s v="ИРБИС" u="1"/>
        <s v="Авента                                                                                              " u="1"/>
        <s v="Аксиома                                                                                             " u="1"/>
        <s v="АРС-ЭлектрА" u="1"/>
        <s v="ПРОМСВЕТ НН" u="1"/>
        <s v="Апогей                                                                                              " u="1"/>
        <s v="АРС-ЭлектрА                                                                                         " u="1"/>
        <s v="РИФ-ЭЛЕКТРИКА" u="1"/>
        <s v="АВТ                                                                                                 " u="1"/>
        <s v="Сан Лайт                                                                                            " u="1"/>
        <s v="Элевел                                                                                              " u="1"/>
        <s v="ТЕСЛИ" u="1"/>
        <s v="ЭнергоСнаб" u="1"/>
        <s v="СТАВЭЛЕКТРО" u="1"/>
        <s v="Гурулев А.А." u="1"/>
        <s v="RRC                                                                                                 " u="1"/>
        <s v="БАТКОМПЛЕКТ                                                                                         " u="1"/>
        <s v="Тамара                                                                                              " u="1"/>
        <s v="Эко Свет Нева" u="1"/>
        <s v="Фаворит-Электро" u="1"/>
        <s v="ИРБИС                                                                                               " u="1"/>
        <s v="Магомедгаджиев А.М., ИП" u="1"/>
        <s v="Электростиль Новосибирск" u="1"/>
        <s v="Метизы" u="1"/>
        <s v="ОВЕН-Уфа" u="1"/>
        <s v="Грин Стрим Инжиниринг Групп" u="1"/>
        <s v="Тамара" u="1"/>
        <s v="Электропрофи" u="1"/>
        <s v="Форум Электро" u="1"/>
        <s v="ПРОФИ ЭлектроМаркет" u="1"/>
        <s v="ЭЛТЕХ                                                                                               " u="1"/>
        <s v="Элеком" u="1"/>
        <s v="ДОБРОСТРОЙ" u="1"/>
        <s v="АйДи-Электро, ООО                                                                                   " u="1"/>
        <s v="ЭДС" u="1"/>
        <s v="АСБэттерис                                                                                          " u="1"/>
        <s v="ТОРЭЛС" u="1"/>
        <s v="АСГрупп" u="1"/>
        <s v="Соптех, ООО (Владимирская обл.)" u="1"/>
        <s v="Мерлион                                                                                             " u="1"/>
        <s v="Апогей" u="1"/>
        <s v="ЭЛЕКОН" u="1"/>
        <s v="Светбери" u="1"/>
        <s v="ЕВРОИНСТАЛЛ" u="1"/>
        <s v="Электролюкс" u="1"/>
        <s v="Сибавтоматика" u="1"/>
        <s v="СТТ, Компания" u="1"/>
        <s v="ДЖЕМИНИ ЭЛЕКТРО" u="1"/>
        <s v="Энергоснабкомплект ПКП" u="1"/>
        <s v="ЦК СМиТ" u="1"/>
        <s v="Промсвет, Иркутск" u="1"/>
        <s v="Энергокомплект Ростов-на-Дону" u="1"/>
        <s v="ДАЛЬНЕВОСТОЧНАЯ КАБЕЛЬНАЯ КОМПАНИЯ" u="1"/>
        <s v="Мир Привода, ГК                                                                                     " u="1"/>
        <s v="ПЕЛМ                                                                                                " u="1"/>
        <s v="МАКСИМА" u="1"/>
        <s v="ЭЛЕКТРОСТРОЙ" u="1"/>
        <s v="Смирнов Бэттериз, ООО                                                                               " u="1"/>
        <s v="МегаВольт, ООО" u="1"/>
        <s v="ЭлекКом Логистик" u="1"/>
        <s v="ЭлектроМир, Ачинск" u="1"/>
        <s v="Энергосфера, Владивосток" u="1"/>
        <s v="Светотехника, Калининград" u="1"/>
        <s v="Луис+                                                                                               " u="1"/>
        <s v="ПРОФИ ЭлектроМаркет                                                                                 " u="1"/>
        <s v="Профнастил                                                                                          " u="1"/>
        <s v="Элком-Электро" u="1"/>
        <s v="ПРОМЭЛЕКТРОКОНТАКТ" u="1"/>
        <s v="КОНТРОНИК                                                                                           " u="1"/>
        <s v="Кристалл                                                                                            " u="1"/>
        <s v="КОНТРОНИК" u="1"/>
        <s v="ЭТК Электрик" u="1"/>
        <s v="Электромаркет" u="1"/>
        <s v="Соптех, ООО (Владимирская обл.)                                                                     " u="1"/>
        <s v="Фаворит-Электро                                                                                     " u="1"/>
        <s v="OCS" u="1"/>
        <s v="ПЭС" u="1"/>
        <s v="ЭСМА" u="1"/>
        <s v="Луис+" u="1"/>
        <s v="Акспром" u="1"/>
        <s v="СветоТехника, Канск" u="1"/>
        <s v="ЭлекКом Логистик                                                                                    " u="1"/>
        <s v="Элеком                                                                                              " u="1"/>
        <s v="ЭЛЕКОН                                                                                              " u="1"/>
        <s v="Электра                                                                                             " u="1"/>
        <s v="Электрик А                                                                                          " u="1"/>
        <s v="Электрика, Владикавказ                                                                              " u="1"/>
        <s v="Электрика, Тюмень                                                                                   " u="1"/>
        <s v="Электрокомплект г.Смоленск                                                                          " u="1"/>
        <s v="Электрокомплект УПТК                                                                                " u="1"/>
        <s v="Электрокомплект, Казань                                                                             " u="1"/>
        <s v="Электролюкс                                                                                         " u="1"/>
        <s v="Электромаркет                                                                                       " u="1"/>
        <s v="Электромаркет Контакт                                                                               " u="1"/>
        <s v="ЭлектроМир, Ачинск                                                                                  " u="1"/>
        <s v="ЭлектроМИР, Екатеринбург                                                                            " u="1"/>
        <s v="ЭлектроМир, ТД                                                                                      " u="1"/>
        <s v="Электрон                                                                                            " u="1"/>
        <s v="Электропромсервис                                                                                   " u="1"/>
        <s v="Электропрофи                                                                                        " u="1"/>
        <s v="Электросвет                                                                                         " u="1"/>
        <s v="Электросила, Рассказово                                                                             " u="1"/>
        <s v="Электросклад                                                                                        " u="1"/>
        <s v="Электростиль Новосибирск                                                                            " u="1"/>
        <s v="Электростиль, ТД                                                                                    " u="1"/>
        <s v="ЭЛЕКТРОСТРОЙ                                                                                        " u="1"/>
        <s v="ЭлектроСтрой КМВ, ООО                                                                               " u="1"/>
        <s v="ЭлектроТехКомплект                                                                                  " u="1"/>
        <s v="Электротехника                                                                                      " u="1"/>
        <s v="Электротехснаб, Вологда                                                                             " u="1"/>
        <s v="ЭлектроТехСнаб, Иваново                                                                             " u="1"/>
        <s v="Электрум                                                                                            " u="1"/>
        <s v="Элевел" u="1"/>
        <s v="АНС Групп" u="1"/>
        <s v="Чернявский А.Н." u="1"/>
        <s v="НевЭл" u="1"/>
        <s v="Электра" u="1"/>
        <s v="Интеркабель                                                                                         " u="1"/>
        <s v="Сфера                                                                                               " u="1"/>
        <s v="ЭТМ" u="1"/>
        <s v="Энерготрейд" u="1"/>
        <s v="Союз Электро" u="1"/>
        <s v="ЭлектроМИР, Екатеринбург" u="1"/>
        <s v="ИМИСЭЛЕКТРО                                                                                         " u="1"/>
        <s v="АВС-электро" u="1"/>
        <s v="Мир Привода, ГК" u="1"/>
        <s v="Эль-Сервис, ООО (Пром)" u="1"/>
        <s v="ЦЦМ-Энергоспец                                                                                      " u="1"/>
        <s v="ЭДС                                                                                                 " u="1"/>
        <s v="РОС-электро" u="1"/>
        <s v="СВЯЗЬСТРОЙДЕТАЛЬ" u="1"/>
        <s v="Электрокомплект г.Смоленск" u="1"/>
        <s v="Акспром                                                                                             " u="1"/>
        <s v="Акспром, ООО                                                                                        " u="1"/>
        <s v="Толедо" u="1"/>
        <s v="БАТКОМПЛЕКТ" u="1"/>
        <s v="Эко Свет Запад" u="1"/>
        <s v="Энергомашкомплект" u="1"/>
        <s v="ЕВРОИНСТАЛЛ                                                                                         " u="1"/>
        <s v="ЛАНИТ-Норд                                                                                          " u="1"/>
        <s v="Электросвет" u="1"/>
        <s v="АйДи-Электро, ООО" u="1"/>
        <s v="ДАЛЬНЕВОСТОЧНАЯ КАБЕЛЬНАЯ КОМПАНИЯ                                                                  " u="1"/>
        <s v="С.В.Е. Электро                                                                                      " u="1"/>
        <s v="СТ-Групп                                                                                            " u="1"/>
        <s v="Эко Свет Запад                                                                                      " u="1"/>
        <s v="Эко Свет Нева                                                                                       " u="1"/>
        <s v="Минимакс" u="1"/>
        <s v="ЭлектроМир, ТД" u="1"/>
        <s v="Компания Электроника" u="1"/>
        <s v="Мерлион" u="1"/>
        <s v="Сан Лайт" u="1"/>
        <s v="Кабельный центр" u="1"/>
        <s v="СТТ, Компания                                                                                       " u="1"/>
        <s v="Элка-М                                                                                              " u="1"/>
        <s v="ДЕККЕР АЙТИ" u="1"/>
        <s v="КРОСС-Р                                                                                             " u="1"/>
        <s v="Стандарт-Энерго                                                                                     " u="1"/>
        <s v="УРАЛЭЛЕКТРО                                                                                         " u="1"/>
        <s v="АНТЭЛ" u="1"/>
        <s v="МаксиПРО" u="1"/>
        <s v="Приборы контроля - Пермь, ООО" u="1"/>
        <s v="НевЭл                                                                                               " u="1"/>
        <s v="ЭТК ГРУПП                                                                                           " u="1"/>
        <s v="ЭТК Электрик                                                                                        " u="1"/>
        <s v="Электросила, Рассказово" u="1"/>
        <s v="50 Герц (ГСТС)                                                                                      " u="1"/>
        <s v="OCS                                                                                                 " u="1"/>
        <s v="ПЭС                                                                                                 " u="1"/>
        <s v="ЭЛТЕХ" u="1"/>
        <s v="ЭКС Новосибирск" u="1"/>
        <s v="БАКО+                                                                                               " u="1"/>
        <s v="КИЛОВАТТ                                                                                            " u="1"/>
        <s v="Форум Нева                                                                                          " u="1"/>
        <s v="Форум Электро                                                                                       " u="1"/>
        <s v="ЭКС Новосибирск                                                                                     " u="1"/>
        <s v="Электрон" u="1"/>
        <s v="РегионТорг" u="1"/>
        <s v="МАСТ НМК, ООО" u="1"/>
        <s v="ТЕХНОЛАЙТ-ЭЛЕКТРО" u="1"/>
        <s v="Санвел                                                                                              " u="1"/>
        <s v="ЭГМ" u="1"/>
        <s v="ЭлСи" u="1"/>
        <s v="БАКО+" u="1"/>
        <s v="ЦЦМ-Энергоспец" u="1"/>
        <s v="Строительный двор" u="1"/>
        <s v="АСГрупп                                                                                             " u="1"/>
        <s v="Ставропольстройопторг, ЗАО КПК                                                                      " u="1"/>
        <s v="СТАВЭЛЕКТРО                                                                                         " u="1"/>
        <s v="Аксиома" u="1"/>
        <s v="Светсервис" u="1"/>
        <s v="Энерго-Дон" u="1"/>
        <s v="Гектор                                                                                              " u="1"/>
        <s v="Компания КЛАЙВ                                                                                      " u="1"/>
        <s v="Компания Электроника                                                                                " u="1"/>
        <s v="Сибавтоматика                                                                                       " u="1"/>
        <s v="ЦСБ" u="1"/>
        <s v="Бион" u="1"/>
        <s v="Интеркабель" u="1"/>
        <s v="Севэлектрогрупп" u="1"/>
        <s v="АСБЕРГ АС                                                                                           " u="1"/>
        <s v="Метизы                                                                                              " u="1"/>
        <s v="Строймаркет-05, ООО" u="1"/>
        <s v="Электрокомплект, Казань" u="1"/>
        <s v="СВЯЗЬСТРОЙДЕТАЛЬ                                                                                    " u="1"/>
        <s v="ВАЯК" u="1"/>
        <s v="Торус" u="1"/>
        <s v="Гектор" u="1"/>
        <s v="Электрокомплект УПТК" u="1"/>
        <s v="Ставропольстройопторг, ЗАО КПК" u="1"/>
        <s v="АНТЭЛ                                                                                               " u="1"/>
        <s v="ЦЕНТРГАЗСЕРВИС, АО" u="1"/>
        <s v="ДОБРОСТРОЙ                                                                                          " u="1"/>
        <s v="ЦК СМиТ                                                                                             " u="1"/>
        <s v="Группа компаний Новые технологии, ООО" u="1"/>
        <s v="ЭСМА                                                                                                " u="1"/>
      </sharedItems>
    </cacheField>
    <cacheField name="Поле1" numFmtId="0" formula="#NAME?" databaseField="0"/>
    <cacheField name="Динамика (вычисляемое поле)" numFmtId="0" formula="#NAME?" databaseField="0"/>
    <cacheField name="Поле2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9"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2219342"/>
    <x v="0"/>
    <x v="0"/>
    <x v="0"/>
    <d v="2020-11-09T00:00:00"/>
    <x v="0"/>
    <s v="QWE              "/>
    <s v="          "/>
    <s v="FSK"/>
    <n v="221934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2219342"/>
    <x v="0"/>
    <x v="0"/>
    <x v="0"/>
    <d v="2020-11-17T00:00:00"/>
    <x v="1"/>
    <s v="QWE              "/>
    <s v="          "/>
    <s v="FSK"/>
    <n v="221934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2888837"/>
    <x v="0"/>
    <x v="0"/>
    <x v="1"/>
    <d v="2020-11-09T00:00:00"/>
    <x v="0"/>
    <s v="QWE              "/>
    <s v="          "/>
    <s v="FSK"/>
    <n v="288883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2888837"/>
    <x v="0"/>
    <x v="0"/>
    <x v="1"/>
    <d v="2020-11-17T00:00:00"/>
    <x v="1"/>
    <s v="QWE              "/>
    <s v="          "/>
    <s v="FSK"/>
    <n v="288883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496882"/>
    <x v="0"/>
    <x v="0"/>
    <x v="2"/>
    <d v="2020-11-09T00:00:00"/>
    <x v="0"/>
    <s v="QWE              "/>
    <s v="          "/>
    <s v="FSK"/>
    <n v="349688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496882"/>
    <x v="0"/>
    <x v="0"/>
    <x v="2"/>
    <d v="2020-11-17T00:00:00"/>
    <x v="1"/>
    <s v="QWE              "/>
    <s v="          "/>
    <s v="FSK"/>
    <n v="349688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097050"/>
    <x v="0"/>
    <x v="0"/>
    <x v="3"/>
    <d v="2020-11-09T00:00:00"/>
    <x v="0"/>
    <s v="QWE              "/>
    <s v="          "/>
    <s v="FSK"/>
    <n v="409705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097050"/>
    <x v="0"/>
    <x v="0"/>
    <x v="3"/>
    <d v="2020-11-17T00:00:00"/>
    <x v="1"/>
    <s v="QWE              "/>
    <s v="          "/>
    <s v="FSK"/>
    <n v="409705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860527"/>
    <x v="0"/>
    <x v="0"/>
    <x v="4"/>
    <d v="2020-11-09T00:00:00"/>
    <x v="0"/>
    <s v="QWE              "/>
    <s v="          "/>
    <s v="FSK"/>
    <n v="386052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860527"/>
    <x v="0"/>
    <x v="0"/>
    <x v="4"/>
    <d v="2020-11-17T00:00:00"/>
    <x v="1"/>
    <s v="QWE              "/>
    <s v="          "/>
    <s v="FSK"/>
    <n v="386052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881999"/>
    <x v="0"/>
    <x v="0"/>
    <x v="5"/>
    <d v="2020-11-09T00:00:00"/>
    <x v="0"/>
    <s v="QWE              "/>
    <s v="          "/>
    <s v="FSK"/>
    <n v="388199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881999"/>
    <x v="0"/>
    <x v="0"/>
    <x v="5"/>
    <d v="2020-11-17T00:00:00"/>
    <x v="1"/>
    <s v="QWE              "/>
    <s v="          "/>
    <s v="FSK"/>
    <n v="388199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626883"/>
    <x v="0"/>
    <x v="0"/>
    <x v="6"/>
    <d v="2020-11-09T00:00:00"/>
    <x v="0"/>
    <s v="QWE              "/>
    <s v="          "/>
    <s v="FSK"/>
    <n v="462688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626883"/>
    <x v="0"/>
    <x v="0"/>
    <x v="6"/>
    <d v="2020-11-17T00:00:00"/>
    <x v="1"/>
    <s v="QWE              "/>
    <s v="          "/>
    <s v="FSK"/>
    <n v="462688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595419"/>
    <x v="0"/>
    <x v="0"/>
    <x v="7"/>
    <d v="2020-11-09T00:00:00"/>
    <x v="0"/>
    <s v="QWE              "/>
    <s v="          "/>
    <s v="FSK"/>
    <n v="459541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595419"/>
    <x v="0"/>
    <x v="0"/>
    <x v="7"/>
    <d v="2020-11-17T00:00:00"/>
    <x v="1"/>
    <s v="QWE              "/>
    <s v="          "/>
    <s v="FSK"/>
    <n v="459541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792844"/>
    <x v="0"/>
    <x v="0"/>
    <x v="8"/>
    <d v="2020-11-09T00:00:00"/>
    <x v="0"/>
    <s v="QWE              "/>
    <s v="          "/>
    <s v="FSK"/>
    <n v="479284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792844"/>
    <x v="0"/>
    <x v="0"/>
    <x v="8"/>
    <d v="2020-11-17T00:00:00"/>
    <x v="1"/>
    <s v="QWE              "/>
    <s v="          "/>
    <s v="FSK"/>
    <n v="479284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941054"/>
    <x v="0"/>
    <x v="0"/>
    <x v="9"/>
    <d v="2020-11-09T00:00:00"/>
    <x v="0"/>
    <s v="QWE              "/>
    <s v="          "/>
    <s v="FSK"/>
    <n v="494105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941054"/>
    <x v="0"/>
    <x v="0"/>
    <x v="9"/>
    <d v="2020-11-17T00:00:00"/>
    <x v="1"/>
    <s v="QWE              "/>
    <s v="          "/>
    <s v="FSK"/>
    <n v="494105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760576"/>
    <x v="0"/>
    <x v="0"/>
    <x v="10"/>
    <d v="2020-11-09T00:00:00"/>
    <x v="0"/>
    <s v="QWE              "/>
    <s v="          "/>
    <s v="FSK"/>
    <n v="2142259.19999999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760576"/>
    <x v="0"/>
    <x v="0"/>
    <x v="10"/>
    <d v="2020-11-17T00:00:00"/>
    <x v="1"/>
    <s v="QWE              "/>
    <s v="          "/>
    <s v="FSK"/>
    <n v="2142259.19999999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544205"/>
    <x v="0"/>
    <x v="0"/>
    <x v="11"/>
    <d v="2020-11-09T00:00:00"/>
    <x v="0"/>
    <s v="QWE              "/>
    <s v="          "/>
    <s v="FSK"/>
    <n v="454420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544205"/>
    <x v="0"/>
    <x v="0"/>
    <x v="11"/>
    <d v="2020-11-17T00:00:00"/>
    <x v="1"/>
    <s v="QWE              "/>
    <s v="          "/>
    <s v="FSK"/>
    <n v="454420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166262"/>
    <x v="0"/>
    <x v="1"/>
    <x v="0"/>
    <d v="2020-11-09T00:00:00"/>
    <x v="0"/>
    <s v="QWE              "/>
    <s v="          "/>
    <s v="FSK"/>
    <n v="316626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166262"/>
    <x v="0"/>
    <x v="1"/>
    <x v="0"/>
    <d v="2020-11-17T00:00:00"/>
    <x v="1"/>
    <s v="QWE              "/>
    <s v="          "/>
    <s v="FSK"/>
    <n v="316626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399709"/>
    <x v="0"/>
    <x v="1"/>
    <x v="1"/>
    <d v="2020-11-09T00:00:00"/>
    <x v="0"/>
    <s v="QWE              "/>
    <s v="          "/>
    <s v="FSK"/>
    <n v="339970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399709"/>
    <x v="0"/>
    <x v="1"/>
    <x v="1"/>
    <d v="2020-11-17T00:00:00"/>
    <x v="1"/>
    <s v="QWE              "/>
    <s v="          "/>
    <s v="FSK"/>
    <n v="339970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624896"/>
    <x v="0"/>
    <x v="1"/>
    <x v="2"/>
    <d v="2020-11-09T00:00:00"/>
    <x v="0"/>
    <s v="QWE              "/>
    <s v="          "/>
    <s v="FSK"/>
    <n v="462489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624896"/>
    <x v="0"/>
    <x v="1"/>
    <x v="2"/>
    <d v="2020-11-17T00:00:00"/>
    <x v="1"/>
    <s v="QWE              "/>
    <s v="          "/>
    <s v="FSK"/>
    <n v="462489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618914"/>
    <x v="0"/>
    <x v="1"/>
    <x v="3"/>
    <d v="2020-11-09T00:00:00"/>
    <x v="0"/>
    <s v="QWE              "/>
    <s v="          "/>
    <s v="FSK"/>
    <n v="361891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618914"/>
    <x v="0"/>
    <x v="1"/>
    <x v="3"/>
    <d v="2020-11-17T00:00:00"/>
    <x v="1"/>
    <s v="QWE              "/>
    <s v="          "/>
    <s v="FSK"/>
    <n v="361891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131174"/>
    <x v="0"/>
    <x v="1"/>
    <x v="4"/>
    <d v="2020-11-09T00:00:00"/>
    <x v="0"/>
    <s v="QWE              "/>
    <s v="          "/>
    <s v="FSK"/>
    <n v="313117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3131174"/>
    <x v="0"/>
    <x v="1"/>
    <x v="4"/>
    <d v="2020-11-17T00:00:00"/>
    <x v="1"/>
    <s v="QWE              "/>
    <s v="          "/>
    <s v="FSK"/>
    <n v="313117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102354"/>
    <x v="0"/>
    <x v="1"/>
    <x v="5"/>
    <d v="2020-11-09T00:00:00"/>
    <x v="0"/>
    <s v="QWE              "/>
    <s v="          "/>
    <s v="FSK"/>
    <n v="410235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102354"/>
    <x v="0"/>
    <x v="1"/>
    <x v="5"/>
    <d v="2020-11-17T00:00:00"/>
    <x v="1"/>
    <s v="QWE              "/>
    <s v="          "/>
    <s v="FSK"/>
    <n v="410235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809661"/>
    <x v="0"/>
    <x v="1"/>
    <x v="6"/>
    <d v="2020-11-09T00:00:00"/>
    <x v="0"/>
    <s v="QWE              "/>
    <s v="          "/>
    <s v="FSK"/>
    <n v="480966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809661"/>
    <x v="0"/>
    <x v="1"/>
    <x v="6"/>
    <d v="2020-11-17T00:00:00"/>
    <x v="1"/>
    <s v="QWE              "/>
    <s v="          "/>
    <s v="FSK"/>
    <n v="480966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331937"/>
    <x v="0"/>
    <x v="1"/>
    <x v="7"/>
    <d v="2020-11-09T00:00:00"/>
    <x v="0"/>
    <s v="QWE              "/>
    <s v="          "/>
    <s v="FSK"/>
    <n v="433193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4331937"/>
    <x v="0"/>
    <x v="1"/>
    <x v="7"/>
    <d v="2020-11-17T00:00:00"/>
    <x v="1"/>
    <s v="QWE              "/>
    <s v="          "/>
    <s v="FSK"/>
    <n v="433193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5203842"/>
    <x v="0"/>
    <x v="1"/>
    <x v="8"/>
    <d v="2020-11-09T00:00:00"/>
    <x v="0"/>
    <s v="QWE              "/>
    <s v="          "/>
    <s v="FSK"/>
    <n v="520384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5203842"/>
    <x v="0"/>
    <x v="1"/>
    <x v="8"/>
    <d v="2020-11-17T00:00:00"/>
    <x v="1"/>
    <s v="QWE              "/>
    <s v="          "/>
    <s v="FSK"/>
    <n v="520384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5315552"/>
    <x v="0"/>
    <x v="1"/>
    <x v="9"/>
    <d v="2020-11-09T00:00:00"/>
    <x v="0"/>
    <s v="QWE              "/>
    <s v="          "/>
    <s v="FSK"/>
    <n v="531555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5315552"/>
    <x v="0"/>
    <x v="1"/>
    <x v="9"/>
    <d v="2020-11-17T00:00:00"/>
    <x v="1"/>
    <s v="QWE              "/>
    <s v="          "/>
    <s v="FSK"/>
    <n v="531555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1061031"/>
    <x v="0"/>
    <x v="1"/>
    <x v="10"/>
    <d v="2020-11-09T00:00:00"/>
    <x v="0"/>
    <s v="QWE              "/>
    <s v="          "/>
    <s v="FSK"/>
    <n v="106103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0"/>
    <x v="0"/>
    <n v="2336570"/>
    <x v="0"/>
    <x v="1"/>
    <x v="10"/>
    <d v="2020-11-17T00:00:00"/>
    <x v="1"/>
    <s v="QWE              "/>
    <s v="          "/>
    <s v="FSK"/>
    <n v="233657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1487779"/>
    <x v="0"/>
    <x v="0"/>
    <x v="0"/>
    <d v="2020-11-09T00:00:00"/>
    <x v="0"/>
    <s v="QWE              "/>
    <s v="          "/>
    <s v="FSK"/>
    <n v="148777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1487779"/>
    <x v="0"/>
    <x v="0"/>
    <x v="0"/>
    <d v="2020-11-17T00:00:00"/>
    <x v="1"/>
    <s v="QWE              "/>
    <s v="          "/>
    <s v="FSK"/>
    <n v="148777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1896951"/>
    <x v="0"/>
    <x v="0"/>
    <x v="1"/>
    <d v="2020-11-09T00:00:00"/>
    <x v="0"/>
    <s v="QWE              "/>
    <s v="          "/>
    <s v="FSK"/>
    <n v="189695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1896951"/>
    <x v="0"/>
    <x v="0"/>
    <x v="1"/>
    <d v="2020-11-17T00:00:00"/>
    <x v="1"/>
    <s v="QWE              "/>
    <s v="          "/>
    <s v="FSK"/>
    <n v="189695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132247"/>
    <x v="0"/>
    <x v="0"/>
    <x v="2"/>
    <d v="2020-11-09T00:00:00"/>
    <x v="0"/>
    <s v="QWE              "/>
    <s v="          "/>
    <s v="FSK"/>
    <n v="213224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132247"/>
    <x v="0"/>
    <x v="0"/>
    <x v="2"/>
    <d v="2020-11-17T00:00:00"/>
    <x v="1"/>
    <s v="QWE              "/>
    <s v="          "/>
    <s v="FSK"/>
    <n v="213224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186614"/>
    <x v="0"/>
    <x v="0"/>
    <x v="3"/>
    <d v="2020-11-09T00:00:00"/>
    <x v="0"/>
    <s v="QWE              "/>
    <s v="          "/>
    <s v="FSK"/>
    <n v="218661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186614"/>
    <x v="0"/>
    <x v="0"/>
    <x v="3"/>
    <d v="2020-11-17T00:00:00"/>
    <x v="1"/>
    <s v="QWE              "/>
    <s v="          "/>
    <s v="FSK"/>
    <n v="218661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1920794"/>
    <x v="0"/>
    <x v="0"/>
    <x v="4"/>
    <d v="2020-11-09T00:00:00"/>
    <x v="0"/>
    <s v="QWE              "/>
    <s v="          "/>
    <s v="FSK"/>
    <n v="192079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1920794"/>
    <x v="0"/>
    <x v="0"/>
    <x v="4"/>
    <d v="2020-11-17T00:00:00"/>
    <x v="1"/>
    <s v="QWE              "/>
    <s v="          "/>
    <s v="FSK"/>
    <n v="192079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372141"/>
    <x v="0"/>
    <x v="0"/>
    <x v="5"/>
    <d v="2020-11-09T00:00:00"/>
    <x v="0"/>
    <s v="QWE              "/>
    <s v="          "/>
    <s v="FSK"/>
    <n v="237214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372141"/>
    <x v="0"/>
    <x v="0"/>
    <x v="5"/>
    <d v="2020-11-17T00:00:00"/>
    <x v="1"/>
    <s v="QWE              "/>
    <s v="          "/>
    <s v="FSK"/>
    <n v="237214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968491"/>
    <x v="0"/>
    <x v="0"/>
    <x v="6"/>
    <d v="2020-11-09T00:00:00"/>
    <x v="0"/>
    <s v="QWE              "/>
    <s v="          "/>
    <s v="FSK"/>
    <n v="296849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968491"/>
    <x v="0"/>
    <x v="0"/>
    <x v="6"/>
    <d v="2020-11-17T00:00:00"/>
    <x v="1"/>
    <s v="QWE              "/>
    <s v="          "/>
    <s v="FSK"/>
    <n v="296849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266096"/>
    <x v="0"/>
    <x v="0"/>
    <x v="7"/>
    <d v="2020-11-09T00:00:00"/>
    <x v="0"/>
    <s v="QWE              "/>
    <s v="          "/>
    <s v="FSK"/>
    <n v="326609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266096"/>
    <x v="0"/>
    <x v="0"/>
    <x v="7"/>
    <d v="2020-11-17T00:00:00"/>
    <x v="1"/>
    <s v="QWE              "/>
    <s v="          "/>
    <s v="FSK"/>
    <n v="326609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162557"/>
    <x v="0"/>
    <x v="0"/>
    <x v="8"/>
    <d v="2020-11-09T00:00:00"/>
    <x v="0"/>
    <s v="QWE              "/>
    <s v="          "/>
    <s v="FSK"/>
    <n v="316255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162557"/>
    <x v="0"/>
    <x v="0"/>
    <x v="8"/>
    <d v="2020-11-17T00:00:00"/>
    <x v="1"/>
    <s v="QWE              "/>
    <s v="          "/>
    <s v="FSK"/>
    <n v="316255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633636"/>
    <x v="0"/>
    <x v="0"/>
    <x v="9"/>
    <d v="2020-11-09T00:00:00"/>
    <x v="0"/>
    <s v="QWE              "/>
    <s v="          "/>
    <s v="FSK"/>
    <n v="363363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633636"/>
    <x v="0"/>
    <x v="0"/>
    <x v="9"/>
    <d v="2020-11-17T00:00:00"/>
    <x v="1"/>
    <s v="QWE              "/>
    <s v="          "/>
    <s v="FSK"/>
    <n v="363363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028751"/>
    <x v="0"/>
    <x v="0"/>
    <x v="10"/>
    <d v="2020-11-09T00:00:00"/>
    <x v="0"/>
    <s v="QWE              "/>
    <s v="          "/>
    <s v="FSK"/>
    <n v="1362937.9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028751"/>
    <x v="0"/>
    <x v="0"/>
    <x v="10"/>
    <d v="2020-11-17T00:00:00"/>
    <x v="1"/>
    <s v="QWE              "/>
    <s v="          "/>
    <s v="FSK"/>
    <n v="1362937.9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168755"/>
    <x v="0"/>
    <x v="0"/>
    <x v="11"/>
    <d v="2020-11-09T00:00:00"/>
    <x v="0"/>
    <s v="QWE              "/>
    <s v="          "/>
    <s v="FSK"/>
    <n v="316875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168755"/>
    <x v="0"/>
    <x v="0"/>
    <x v="11"/>
    <d v="2020-11-17T00:00:00"/>
    <x v="1"/>
    <s v="QWE              "/>
    <s v="          "/>
    <s v="FSK"/>
    <n v="316875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1822352"/>
    <x v="0"/>
    <x v="1"/>
    <x v="0"/>
    <d v="2020-11-09T00:00:00"/>
    <x v="0"/>
    <s v="QWE              "/>
    <s v="          "/>
    <s v="FSK"/>
    <n v="182235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1822352"/>
    <x v="0"/>
    <x v="1"/>
    <x v="0"/>
    <d v="2020-11-17T00:00:00"/>
    <x v="1"/>
    <s v="QWE              "/>
    <s v="          "/>
    <s v="FSK"/>
    <n v="182235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279804"/>
    <x v="0"/>
    <x v="1"/>
    <x v="1"/>
    <d v="2020-11-09T00:00:00"/>
    <x v="0"/>
    <s v="QWE              "/>
    <s v="          "/>
    <s v="FSK"/>
    <n v="227980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279804"/>
    <x v="0"/>
    <x v="1"/>
    <x v="1"/>
    <d v="2020-11-17T00:00:00"/>
    <x v="1"/>
    <s v="QWE              "/>
    <s v="          "/>
    <s v="FSK"/>
    <n v="227980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764376"/>
    <x v="0"/>
    <x v="1"/>
    <x v="2"/>
    <d v="2020-11-09T00:00:00"/>
    <x v="0"/>
    <s v="QWE              "/>
    <s v="          "/>
    <s v="FSK"/>
    <n v="276437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764376"/>
    <x v="0"/>
    <x v="1"/>
    <x v="2"/>
    <d v="2020-11-17T00:00:00"/>
    <x v="1"/>
    <s v="QWE              "/>
    <s v="          "/>
    <s v="FSK"/>
    <n v="276437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121014"/>
    <x v="0"/>
    <x v="1"/>
    <x v="3"/>
    <d v="2020-11-09T00:00:00"/>
    <x v="0"/>
    <s v="QWE              "/>
    <s v="          "/>
    <s v="FSK"/>
    <n v="212101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121014"/>
    <x v="0"/>
    <x v="1"/>
    <x v="3"/>
    <d v="2020-11-17T00:00:00"/>
    <x v="1"/>
    <s v="QWE              "/>
    <s v="          "/>
    <s v="FSK"/>
    <n v="212101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162170"/>
    <x v="0"/>
    <x v="1"/>
    <x v="4"/>
    <d v="2020-11-09T00:00:00"/>
    <x v="0"/>
    <s v="QWE              "/>
    <s v="          "/>
    <s v="FSK"/>
    <n v="216217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162170"/>
    <x v="0"/>
    <x v="1"/>
    <x v="4"/>
    <d v="2020-11-17T00:00:00"/>
    <x v="1"/>
    <s v="QWE              "/>
    <s v="          "/>
    <s v="FSK"/>
    <n v="216217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601289"/>
    <x v="0"/>
    <x v="1"/>
    <x v="5"/>
    <d v="2020-11-09T00:00:00"/>
    <x v="0"/>
    <s v="QWE              "/>
    <s v="          "/>
    <s v="FSK"/>
    <n v="260128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601289"/>
    <x v="0"/>
    <x v="1"/>
    <x v="5"/>
    <d v="2020-11-17T00:00:00"/>
    <x v="1"/>
    <s v="QWE              "/>
    <s v="          "/>
    <s v="FSK"/>
    <n v="260128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913745"/>
    <x v="0"/>
    <x v="1"/>
    <x v="6"/>
    <d v="2020-11-09T00:00:00"/>
    <x v="0"/>
    <s v="QWE              "/>
    <s v="          "/>
    <s v="FSK"/>
    <n v="291374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2913745"/>
    <x v="0"/>
    <x v="1"/>
    <x v="6"/>
    <d v="2020-11-17T00:00:00"/>
    <x v="1"/>
    <s v="QWE              "/>
    <s v="          "/>
    <s v="FSK"/>
    <n v="291374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171819"/>
    <x v="0"/>
    <x v="1"/>
    <x v="7"/>
    <d v="2020-11-09T00:00:00"/>
    <x v="0"/>
    <s v="QWE              "/>
    <s v="          "/>
    <s v="FSK"/>
    <n v="317181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171819"/>
    <x v="0"/>
    <x v="1"/>
    <x v="7"/>
    <d v="2020-11-17T00:00:00"/>
    <x v="1"/>
    <s v="QWE              "/>
    <s v="          "/>
    <s v="FSK"/>
    <n v="317181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247600"/>
    <x v="0"/>
    <x v="1"/>
    <x v="8"/>
    <d v="2020-11-09T00:00:00"/>
    <x v="0"/>
    <s v="QWE              "/>
    <s v="          "/>
    <s v="FSK"/>
    <n v="324760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247600"/>
    <x v="0"/>
    <x v="1"/>
    <x v="8"/>
    <d v="2020-11-17T00:00:00"/>
    <x v="1"/>
    <s v="QWE              "/>
    <s v="          "/>
    <s v="FSK"/>
    <n v="324760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446938"/>
    <x v="0"/>
    <x v="1"/>
    <x v="9"/>
    <d v="2020-11-09T00:00:00"/>
    <x v="0"/>
    <s v="QWE              "/>
    <s v="          "/>
    <s v="FSK"/>
    <n v="34469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3446938"/>
    <x v="0"/>
    <x v="1"/>
    <x v="9"/>
    <d v="2020-11-17T00:00:00"/>
    <x v="1"/>
    <s v="QWE              "/>
    <s v="          "/>
    <s v="FSK"/>
    <n v="34469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617704"/>
    <x v="0"/>
    <x v="1"/>
    <x v="10"/>
    <d v="2020-11-09T00:00:00"/>
    <x v="0"/>
    <s v="QWE              "/>
    <s v="          "/>
    <s v="FSK"/>
    <n v="61770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1"/>
    <x v="0"/>
    <n v="1302484"/>
    <x v="0"/>
    <x v="1"/>
    <x v="10"/>
    <d v="2020-11-17T00:00:00"/>
    <x v="1"/>
    <s v="QWE              "/>
    <s v="          "/>
    <s v="FSK"/>
    <n v="13024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2737128"/>
    <x v="0"/>
    <x v="0"/>
    <x v="0"/>
    <d v="2020-11-09T00:00:00"/>
    <x v="0"/>
    <s v="QWE              "/>
    <s v="          "/>
    <s v="FSK"/>
    <n v="273712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2737128"/>
    <x v="0"/>
    <x v="0"/>
    <x v="0"/>
    <d v="2020-11-17T00:00:00"/>
    <x v="1"/>
    <s v="QWE              "/>
    <s v="          "/>
    <s v="FSK"/>
    <n v="273712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587364"/>
    <x v="0"/>
    <x v="0"/>
    <x v="1"/>
    <d v="2020-11-09T00:00:00"/>
    <x v="0"/>
    <s v="QWE              "/>
    <s v="          "/>
    <s v="FSK"/>
    <n v="358736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587364"/>
    <x v="0"/>
    <x v="0"/>
    <x v="1"/>
    <d v="2020-11-17T00:00:00"/>
    <x v="1"/>
    <s v="QWE              "/>
    <s v="          "/>
    <s v="FSK"/>
    <n v="358736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879932"/>
    <x v="0"/>
    <x v="0"/>
    <x v="2"/>
    <d v="2020-11-09T00:00:00"/>
    <x v="0"/>
    <s v="QWE              "/>
    <s v="          "/>
    <s v="FSK"/>
    <n v="387993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879932"/>
    <x v="0"/>
    <x v="0"/>
    <x v="2"/>
    <d v="2020-11-17T00:00:00"/>
    <x v="1"/>
    <s v="QWE              "/>
    <s v="          "/>
    <s v="FSK"/>
    <n v="387993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4369282"/>
    <x v="0"/>
    <x v="0"/>
    <x v="3"/>
    <d v="2020-11-09T00:00:00"/>
    <x v="0"/>
    <s v="QWE              "/>
    <s v="          "/>
    <s v="FSK"/>
    <n v="436928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4369282"/>
    <x v="0"/>
    <x v="0"/>
    <x v="3"/>
    <d v="2020-11-17T00:00:00"/>
    <x v="1"/>
    <s v="QWE              "/>
    <s v="          "/>
    <s v="FSK"/>
    <n v="436928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954067"/>
    <x v="0"/>
    <x v="0"/>
    <x v="4"/>
    <d v="2020-11-09T00:00:00"/>
    <x v="0"/>
    <s v="QWE              "/>
    <s v="          "/>
    <s v="FSK"/>
    <n v="395406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954067"/>
    <x v="0"/>
    <x v="0"/>
    <x v="4"/>
    <d v="2020-11-17T00:00:00"/>
    <x v="1"/>
    <s v="QWE              "/>
    <s v="          "/>
    <s v="FSK"/>
    <n v="395406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4312368"/>
    <x v="0"/>
    <x v="0"/>
    <x v="5"/>
    <d v="2020-11-09T00:00:00"/>
    <x v="0"/>
    <s v="QWE              "/>
    <s v="          "/>
    <s v="FSK"/>
    <n v="431236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4312368"/>
    <x v="0"/>
    <x v="0"/>
    <x v="5"/>
    <d v="2020-11-17T00:00:00"/>
    <x v="1"/>
    <s v="QWE              "/>
    <s v="          "/>
    <s v="FSK"/>
    <n v="431236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099297"/>
    <x v="0"/>
    <x v="0"/>
    <x v="6"/>
    <d v="2020-11-09T00:00:00"/>
    <x v="0"/>
    <s v="QWE              "/>
    <s v="          "/>
    <s v="FSK"/>
    <n v="50992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099297"/>
    <x v="0"/>
    <x v="0"/>
    <x v="6"/>
    <d v="2020-11-17T00:00:00"/>
    <x v="1"/>
    <s v="QWE              "/>
    <s v="          "/>
    <s v="FSK"/>
    <n v="50992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070672"/>
    <x v="0"/>
    <x v="0"/>
    <x v="7"/>
    <d v="2020-11-09T00:00:00"/>
    <x v="0"/>
    <s v="QWE              "/>
    <s v="          "/>
    <s v="FSK"/>
    <n v="507067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070672"/>
    <x v="0"/>
    <x v="0"/>
    <x v="7"/>
    <d v="2020-11-17T00:00:00"/>
    <x v="1"/>
    <s v="QWE              "/>
    <s v="          "/>
    <s v="FSK"/>
    <n v="507067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4964296"/>
    <x v="0"/>
    <x v="0"/>
    <x v="8"/>
    <d v="2020-11-09T00:00:00"/>
    <x v="0"/>
    <s v="QWE              "/>
    <s v="          "/>
    <s v="FSK"/>
    <n v="496429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4964296"/>
    <x v="0"/>
    <x v="0"/>
    <x v="8"/>
    <d v="2020-11-17T00:00:00"/>
    <x v="1"/>
    <s v="QWE              "/>
    <s v="          "/>
    <s v="FSK"/>
    <n v="496429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751737"/>
    <x v="0"/>
    <x v="0"/>
    <x v="9"/>
    <d v="2020-11-09T00:00:00"/>
    <x v="0"/>
    <s v="QWE              "/>
    <s v="          "/>
    <s v="FSK"/>
    <n v="575173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751737"/>
    <x v="0"/>
    <x v="0"/>
    <x v="9"/>
    <d v="2020-11-17T00:00:00"/>
    <x v="1"/>
    <s v="QWE              "/>
    <s v="          "/>
    <s v="FSK"/>
    <n v="575173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335552"/>
    <x v="0"/>
    <x v="0"/>
    <x v="10"/>
    <d v="2020-11-09T00:00:00"/>
    <x v="0"/>
    <s v="QWE              "/>
    <s v="          "/>
    <s v="FSK"/>
    <n v="2400998.399999999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335552"/>
    <x v="0"/>
    <x v="0"/>
    <x v="10"/>
    <d v="2020-11-17T00:00:00"/>
    <x v="1"/>
    <s v="QWE              "/>
    <s v="          "/>
    <s v="FSK"/>
    <n v="2400998.399999999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288121"/>
    <x v="0"/>
    <x v="0"/>
    <x v="11"/>
    <d v="2020-11-09T00:00:00"/>
    <x v="0"/>
    <s v="QWE              "/>
    <s v="          "/>
    <s v="FSK"/>
    <n v="528812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288121"/>
    <x v="0"/>
    <x v="0"/>
    <x v="11"/>
    <d v="2020-11-17T00:00:00"/>
    <x v="1"/>
    <s v="QWE              "/>
    <s v="          "/>
    <s v="FSK"/>
    <n v="528812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537238"/>
    <x v="0"/>
    <x v="1"/>
    <x v="0"/>
    <d v="2020-11-09T00:00:00"/>
    <x v="0"/>
    <s v="QWE              "/>
    <s v="          "/>
    <s v="FSK"/>
    <n v="35372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537238"/>
    <x v="0"/>
    <x v="1"/>
    <x v="0"/>
    <d v="2020-11-17T00:00:00"/>
    <x v="1"/>
    <s v="QWE              "/>
    <s v="          "/>
    <s v="FSK"/>
    <n v="35372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901974"/>
    <x v="0"/>
    <x v="1"/>
    <x v="1"/>
    <d v="2020-11-09T00:00:00"/>
    <x v="0"/>
    <s v="QWE              "/>
    <s v="          "/>
    <s v="FSK"/>
    <n v="390197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901974"/>
    <x v="0"/>
    <x v="1"/>
    <x v="1"/>
    <d v="2020-11-17T00:00:00"/>
    <x v="1"/>
    <s v="QWE              "/>
    <s v="          "/>
    <s v="FSK"/>
    <n v="390197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4894644"/>
    <x v="0"/>
    <x v="1"/>
    <x v="2"/>
    <d v="2020-11-09T00:00:00"/>
    <x v="0"/>
    <s v="QWE              "/>
    <s v="          "/>
    <s v="FSK"/>
    <n v="489464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4894644"/>
    <x v="0"/>
    <x v="1"/>
    <x v="2"/>
    <d v="2020-11-17T00:00:00"/>
    <x v="1"/>
    <s v="QWE              "/>
    <s v="          "/>
    <s v="FSK"/>
    <n v="489464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680532"/>
    <x v="0"/>
    <x v="1"/>
    <x v="3"/>
    <d v="2020-11-09T00:00:00"/>
    <x v="0"/>
    <s v="QWE              "/>
    <s v="          "/>
    <s v="FSK"/>
    <n v="368053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680532"/>
    <x v="0"/>
    <x v="1"/>
    <x v="3"/>
    <d v="2020-11-17T00:00:00"/>
    <x v="1"/>
    <s v="QWE              "/>
    <s v="          "/>
    <s v="FSK"/>
    <n v="368053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361779"/>
    <x v="0"/>
    <x v="1"/>
    <x v="4"/>
    <d v="2020-11-09T00:00:00"/>
    <x v="0"/>
    <s v="QWE              "/>
    <s v="          "/>
    <s v="FSK"/>
    <n v="336177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3361779"/>
    <x v="0"/>
    <x v="1"/>
    <x v="4"/>
    <d v="2020-11-17T00:00:00"/>
    <x v="1"/>
    <s v="QWE              "/>
    <s v="          "/>
    <s v="FSK"/>
    <n v="336177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4697792"/>
    <x v="0"/>
    <x v="1"/>
    <x v="5"/>
    <d v="2020-11-09T00:00:00"/>
    <x v="0"/>
    <s v="QWE              "/>
    <s v="          "/>
    <s v="FSK"/>
    <n v="469779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4697792"/>
    <x v="0"/>
    <x v="1"/>
    <x v="5"/>
    <d v="2020-11-17T00:00:00"/>
    <x v="1"/>
    <s v="QWE              "/>
    <s v="          "/>
    <s v="FSK"/>
    <n v="469779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432047"/>
    <x v="0"/>
    <x v="1"/>
    <x v="6"/>
    <d v="2020-11-09T00:00:00"/>
    <x v="0"/>
    <s v="QWE              "/>
    <s v="          "/>
    <s v="FSK"/>
    <n v="543204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432047"/>
    <x v="0"/>
    <x v="1"/>
    <x v="6"/>
    <d v="2020-11-17T00:00:00"/>
    <x v="1"/>
    <s v="QWE              "/>
    <s v="          "/>
    <s v="FSK"/>
    <n v="543204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6079158"/>
    <x v="0"/>
    <x v="1"/>
    <x v="7"/>
    <d v="2020-11-09T00:00:00"/>
    <x v="0"/>
    <s v="QWE              "/>
    <s v="          "/>
    <s v="FSK"/>
    <n v="607915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6079158"/>
    <x v="0"/>
    <x v="1"/>
    <x v="7"/>
    <d v="2020-11-17T00:00:00"/>
    <x v="1"/>
    <s v="QWE              "/>
    <s v="          "/>
    <s v="FSK"/>
    <n v="607915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6938805"/>
    <x v="0"/>
    <x v="1"/>
    <x v="8"/>
    <d v="2020-11-09T00:00:00"/>
    <x v="0"/>
    <s v="QWE              "/>
    <s v="          "/>
    <s v="FSK"/>
    <n v="693880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6938805"/>
    <x v="0"/>
    <x v="1"/>
    <x v="8"/>
    <d v="2020-11-17T00:00:00"/>
    <x v="1"/>
    <s v="QWE              "/>
    <s v="          "/>
    <s v="FSK"/>
    <n v="693880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677838"/>
    <x v="0"/>
    <x v="1"/>
    <x v="9"/>
    <d v="2020-11-09T00:00:00"/>
    <x v="0"/>
    <s v="QWE              "/>
    <s v="          "/>
    <s v="FSK"/>
    <n v="56778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5677838"/>
    <x v="0"/>
    <x v="1"/>
    <x v="9"/>
    <d v="2020-11-17T00:00:00"/>
    <x v="1"/>
    <s v="QWE              "/>
    <s v="          "/>
    <s v="FSK"/>
    <n v="56778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1077425"/>
    <x v="0"/>
    <x v="1"/>
    <x v="10"/>
    <d v="2020-11-09T00:00:00"/>
    <x v="0"/>
    <s v="QWE              "/>
    <s v="          "/>
    <s v="FSK"/>
    <n v="107742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2"/>
    <x v="0"/>
    <n v="2269206"/>
    <x v="0"/>
    <x v="1"/>
    <x v="10"/>
    <d v="2020-11-17T00:00:00"/>
    <x v="1"/>
    <s v="QWE              "/>
    <s v="          "/>
    <s v="FSK"/>
    <n v="226920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2984438"/>
    <x v="0"/>
    <x v="0"/>
    <x v="0"/>
    <d v="2020-11-09T00:00:00"/>
    <x v="0"/>
    <s v="QWE              "/>
    <s v="          "/>
    <s v="FSK"/>
    <n v="29844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2984438"/>
    <x v="0"/>
    <x v="0"/>
    <x v="0"/>
    <d v="2020-11-17T00:00:00"/>
    <x v="1"/>
    <s v="QWE              "/>
    <s v="          "/>
    <s v="FSK"/>
    <n v="29844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625038"/>
    <x v="0"/>
    <x v="0"/>
    <x v="1"/>
    <d v="2020-11-09T00:00:00"/>
    <x v="0"/>
    <s v="QWE              "/>
    <s v="          "/>
    <s v="FSK"/>
    <n v="36250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625038"/>
    <x v="0"/>
    <x v="0"/>
    <x v="1"/>
    <d v="2020-11-17T00:00:00"/>
    <x v="1"/>
    <s v="QWE              "/>
    <s v="          "/>
    <s v="FSK"/>
    <n v="36250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895255"/>
    <x v="0"/>
    <x v="0"/>
    <x v="2"/>
    <d v="2020-11-09T00:00:00"/>
    <x v="0"/>
    <s v="QWE              "/>
    <s v="          "/>
    <s v="FSK"/>
    <n v="389525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895255"/>
    <x v="0"/>
    <x v="0"/>
    <x v="2"/>
    <d v="2020-11-17T00:00:00"/>
    <x v="1"/>
    <s v="QWE              "/>
    <s v="          "/>
    <s v="FSK"/>
    <n v="389525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4331719"/>
    <x v="0"/>
    <x v="0"/>
    <x v="3"/>
    <d v="2020-11-09T00:00:00"/>
    <x v="0"/>
    <s v="QWE              "/>
    <s v="          "/>
    <s v="FSK"/>
    <n v="433171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4331719"/>
    <x v="0"/>
    <x v="0"/>
    <x v="3"/>
    <d v="2020-11-17T00:00:00"/>
    <x v="1"/>
    <s v="QWE              "/>
    <s v="          "/>
    <s v="FSK"/>
    <n v="433171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689333"/>
    <x v="0"/>
    <x v="0"/>
    <x v="4"/>
    <d v="2020-11-09T00:00:00"/>
    <x v="0"/>
    <s v="QWE              "/>
    <s v="          "/>
    <s v="FSK"/>
    <n v="368933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689333"/>
    <x v="0"/>
    <x v="0"/>
    <x v="4"/>
    <d v="2020-11-17T00:00:00"/>
    <x v="1"/>
    <s v="QWE              "/>
    <s v="          "/>
    <s v="FSK"/>
    <n v="368933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879905"/>
    <x v="0"/>
    <x v="0"/>
    <x v="5"/>
    <d v="2020-11-09T00:00:00"/>
    <x v="0"/>
    <s v="QWE              "/>
    <s v="          "/>
    <s v="FSK"/>
    <n v="387990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879905"/>
    <x v="0"/>
    <x v="0"/>
    <x v="5"/>
    <d v="2020-11-17T00:00:00"/>
    <x v="1"/>
    <s v="QWE              "/>
    <s v="          "/>
    <s v="FSK"/>
    <n v="387990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207222"/>
    <x v="0"/>
    <x v="0"/>
    <x v="6"/>
    <d v="2020-11-09T00:00:00"/>
    <x v="0"/>
    <s v="QWE              "/>
    <s v="          "/>
    <s v="FSK"/>
    <n v="520722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207222"/>
    <x v="0"/>
    <x v="0"/>
    <x v="6"/>
    <d v="2020-11-17T00:00:00"/>
    <x v="1"/>
    <s v="QWE              "/>
    <s v="          "/>
    <s v="FSK"/>
    <n v="520722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360040"/>
    <x v="0"/>
    <x v="0"/>
    <x v="7"/>
    <d v="2020-11-09T00:00:00"/>
    <x v="0"/>
    <s v="QWE              "/>
    <s v="          "/>
    <s v="FSK"/>
    <n v="536004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360040"/>
    <x v="0"/>
    <x v="0"/>
    <x v="7"/>
    <d v="2020-11-17T00:00:00"/>
    <x v="1"/>
    <s v="QWE              "/>
    <s v="          "/>
    <s v="FSK"/>
    <n v="536004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049869"/>
    <x v="0"/>
    <x v="0"/>
    <x v="8"/>
    <d v="2020-11-09T00:00:00"/>
    <x v="0"/>
    <s v="QWE              "/>
    <s v="          "/>
    <s v="FSK"/>
    <n v="504986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049869"/>
    <x v="0"/>
    <x v="0"/>
    <x v="8"/>
    <d v="2020-11-17T00:00:00"/>
    <x v="1"/>
    <s v="QWE              "/>
    <s v="          "/>
    <s v="FSK"/>
    <n v="504986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578084"/>
    <x v="0"/>
    <x v="0"/>
    <x v="9"/>
    <d v="2020-11-09T00:00:00"/>
    <x v="0"/>
    <s v="QWE              "/>
    <s v="          "/>
    <s v="FSK"/>
    <n v="55780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578084"/>
    <x v="0"/>
    <x v="0"/>
    <x v="9"/>
    <d v="2020-11-17T00:00:00"/>
    <x v="1"/>
    <s v="QWE              "/>
    <s v="          "/>
    <s v="FSK"/>
    <n v="55780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4926541"/>
    <x v="0"/>
    <x v="0"/>
    <x v="10"/>
    <d v="2020-11-09T00:00:00"/>
    <x v="0"/>
    <s v="QWE              "/>
    <s v="          "/>
    <s v="FSK"/>
    <n v="2216943.44999999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4926541"/>
    <x v="0"/>
    <x v="0"/>
    <x v="10"/>
    <d v="2020-11-17T00:00:00"/>
    <x v="1"/>
    <s v="QWE              "/>
    <s v="          "/>
    <s v="FSK"/>
    <n v="2216943.44999999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4695504"/>
    <x v="0"/>
    <x v="0"/>
    <x v="11"/>
    <d v="2020-11-09T00:00:00"/>
    <x v="0"/>
    <s v="QWE              "/>
    <s v="          "/>
    <s v="FSK"/>
    <n v="469550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4695504"/>
    <x v="0"/>
    <x v="0"/>
    <x v="11"/>
    <d v="2020-11-17T00:00:00"/>
    <x v="1"/>
    <s v="QWE              "/>
    <s v="          "/>
    <s v="FSK"/>
    <n v="469550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001084"/>
    <x v="0"/>
    <x v="1"/>
    <x v="0"/>
    <d v="2020-11-09T00:00:00"/>
    <x v="0"/>
    <s v="QWE              "/>
    <s v="          "/>
    <s v="FSK"/>
    <n v="30010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001084"/>
    <x v="0"/>
    <x v="1"/>
    <x v="0"/>
    <d v="2020-11-17T00:00:00"/>
    <x v="1"/>
    <s v="QWE              "/>
    <s v="          "/>
    <s v="FSK"/>
    <n v="30010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560984"/>
    <x v="0"/>
    <x v="1"/>
    <x v="1"/>
    <d v="2020-11-09T00:00:00"/>
    <x v="0"/>
    <s v="QWE              "/>
    <s v="          "/>
    <s v="FSK"/>
    <n v="35609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560984"/>
    <x v="0"/>
    <x v="1"/>
    <x v="1"/>
    <d v="2020-11-17T00:00:00"/>
    <x v="1"/>
    <s v="QWE              "/>
    <s v="          "/>
    <s v="FSK"/>
    <n v="35609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4175769"/>
    <x v="0"/>
    <x v="1"/>
    <x v="2"/>
    <d v="2020-11-09T00:00:00"/>
    <x v="0"/>
    <s v="QWE              "/>
    <s v="          "/>
    <s v="FSK"/>
    <n v="417576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4175769"/>
    <x v="0"/>
    <x v="1"/>
    <x v="2"/>
    <d v="2020-11-17T00:00:00"/>
    <x v="1"/>
    <s v="QWE              "/>
    <s v="          "/>
    <s v="FSK"/>
    <n v="417576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229529"/>
    <x v="0"/>
    <x v="1"/>
    <x v="3"/>
    <d v="2020-11-09T00:00:00"/>
    <x v="0"/>
    <s v="QWE              "/>
    <s v="          "/>
    <s v="FSK"/>
    <n v="322952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3229529"/>
    <x v="0"/>
    <x v="1"/>
    <x v="3"/>
    <d v="2020-11-17T00:00:00"/>
    <x v="1"/>
    <s v="QWE              "/>
    <s v="          "/>
    <s v="FSK"/>
    <n v="322952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2939241"/>
    <x v="0"/>
    <x v="1"/>
    <x v="4"/>
    <d v="2020-11-09T00:00:00"/>
    <x v="0"/>
    <s v="QWE              "/>
    <s v="          "/>
    <s v="FSK"/>
    <n v="293924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2939241"/>
    <x v="0"/>
    <x v="1"/>
    <x v="4"/>
    <d v="2020-11-17T00:00:00"/>
    <x v="1"/>
    <s v="QWE              "/>
    <s v="          "/>
    <s v="FSK"/>
    <n v="293924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4161378"/>
    <x v="0"/>
    <x v="1"/>
    <x v="5"/>
    <d v="2020-11-09T00:00:00"/>
    <x v="0"/>
    <s v="QWE              "/>
    <s v="          "/>
    <s v="FSK"/>
    <n v="416137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4161378"/>
    <x v="0"/>
    <x v="1"/>
    <x v="5"/>
    <d v="2020-11-17T00:00:00"/>
    <x v="1"/>
    <s v="QWE              "/>
    <s v="          "/>
    <s v="FSK"/>
    <n v="416137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119392"/>
    <x v="0"/>
    <x v="1"/>
    <x v="6"/>
    <d v="2020-11-09T00:00:00"/>
    <x v="0"/>
    <s v="QWE              "/>
    <s v="          "/>
    <s v="FSK"/>
    <n v="511939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119392"/>
    <x v="0"/>
    <x v="1"/>
    <x v="6"/>
    <d v="2020-11-17T00:00:00"/>
    <x v="1"/>
    <s v="QWE              "/>
    <s v="          "/>
    <s v="FSK"/>
    <n v="511939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031306"/>
    <x v="0"/>
    <x v="1"/>
    <x v="7"/>
    <d v="2020-11-09T00:00:00"/>
    <x v="0"/>
    <s v="QWE              "/>
    <s v="          "/>
    <s v="FSK"/>
    <n v="503130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031306"/>
    <x v="0"/>
    <x v="1"/>
    <x v="7"/>
    <d v="2020-11-17T00:00:00"/>
    <x v="1"/>
    <s v="QWE              "/>
    <s v="          "/>
    <s v="FSK"/>
    <n v="503130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893996"/>
    <x v="0"/>
    <x v="1"/>
    <x v="8"/>
    <d v="2020-11-09T00:00:00"/>
    <x v="0"/>
    <s v="QWE              "/>
    <s v="          "/>
    <s v="FSK"/>
    <n v="589399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893996"/>
    <x v="0"/>
    <x v="1"/>
    <x v="8"/>
    <d v="2020-11-17T00:00:00"/>
    <x v="1"/>
    <s v="QWE              "/>
    <s v="          "/>
    <s v="FSK"/>
    <n v="589399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596798"/>
    <x v="0"/>
    <x v="1"/>
    <x v="9"/>
    <d v="2020-11-09T00:00:00"/>
    <x v="0"/>
    <s v="QWE              "/>
    <s v="          "/>
    <s v="FSK"/>
    <n v="559679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5596798"/>
    <x v="0"/>
    <x v="1"/>
    <x v="9"/>
    <d v="2020-11-17T00:00:00"/>
    <x v="1"/>
    <s v="QWE              "/>
    <s v="          "/>
    <s v="FSK"/>
    <n v="559679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1071481"/>
    <x v="0"/>
    <x v="1"/>
    <x v="10"/>
    <d v="2020-11-09T00:00:00"/>
    <x v="0"/>
    <s v="QWE              "/>
    <s v="          "/>
    <s v="FSK"/>
    <n v="107148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3"/>
    <x v="0"/>
    <n v="2462774"/>
    <x v="0"/>
    <x v="1"/>
    <x v="10"/>
    <d v="2020-11-17T00:00:00"/>
    <x v="1"/>
    <s v="QWE              "/>
    <s v="          "/>
    <s v="FSK"/>
    <n v="246277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1892072"/>
    <x v="0"/>
    <x v="0"/>
    <x v="0"/>
    <d v="2020-11-09T00:00:00"/>
    <x v="0"/>
    <s v="QWE              "/>
    <s v="          "/>
    <s v="FSK"/>
    <n v="189207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1892072"/>
    <x v="0"/>
    <x v="0"/>
    <x v="0"/>
    <d v="2020-11-17T00:00:00"/>
    <x v="1"/>
    <s v="QWE              "/>
    <s v="          "/>
    <s v="FSK"/>
    <n v="189207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576485"/>
    <x v="0"/>
    <x v="0"/>
    <x v="1"/>
    <d v="2020-11-09T00:00:00"/>
    <x v="0"/>
    <s v="QWE              "/>
    <s v="          "/>
    <s v="FSK"/>
    <n v="257648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576485"/>
    <x v="0"/>
    <x v="0"/>
    <x v="1"/>
    <d v="2020-11-17T00:00:00"/>
    <x v="1"/>
    <s v="QWE              "/>
    <s v="          "/>
    <s v="FSK"/>
    <n v="257648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690621"/>
    <x v="0"/>
    <x v="0"/>
    <x v="2"/>
    <d v="2020-11-09T00:00:00"/>
    <x v="0"/>
    <s v="QWE              "/>
    <s v="          "/>
    <s v="FSK"/>
    <n v="269062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690621"/>
    <x v="0"/>
    <x v="0"/>
    <x v="2"/>
    <d v="2020-11-17T00:00:00"/>
    <x v="1"/>
    <s v="QWE              "/>
    <s v="          "/>
    <s v="FSK"/>
    <n v="269062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3246339"/>
    <x v="0"/>
    <x v="0"/>
    <x v="3"/>
    <d v="2020-11-09T00:00:00"/>
    <x v="0"/>
    <s v="QWE              "/>
    <s v="          "/>
    <s v="FSK"/>
    <n v="324633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3246339"/>
    <x v="0"/>
    <x v="0"/>
    <x v="3"/>
    <d v="2020-11-17T00:00:00"/>
    <x v="1"/>
    <s v="QWE              "/>
    <s v="          "/>
    <s v="FSK"/>
    <n v="324633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819795"/>
    <x v="0"/>
    <x v="0"/>
    <x v="4"/>
    <d v="2020-11-09T00:00:00"/>
    <x v="0"/>
    <s v="QWE              "/>
    <s v="          "/>
    <s v="FSK"/>
    <n v="281979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819795"/>
    <x v="0"/>
    <x v="0"/>
    <x v="4"/>
    <d v="2020-11-17T00:00:00"/>
    <x v="1"/>
    <s v="QWE              "/>
    <s v="          "/>
    <s v="FSK"/>
    <n v="281979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3445394"/>
    <x v="0"/>
    <x v="0"/>
    <x v="5"/>
    <d v="2020-11-09T00:00:00"/>
    <x v="0"/>
    <s v="QWE              "/>
    <s v="          "/>
    <s v="FSK"/>
    <n v="344539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3445394"/>
    <x v="0"/>
    <x v="0"/>
    <x v="5"/>
    <d v="2020-11-17T00:00:00"/>
    <x v="1"/>
    <s v="QWE              "/>
    <s v="          "/>
    <s v="FSK"/>
    <n v="344539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072368"/>
    <x v="0"/>
    <x v="0"/>
    <x v="6"/>
    <d v="2020-11-09T00:00:00"/>
    <x v="0"/>
    <s v="QWE              "/>
    <s v="          "/>
    <s v="FSK"/>
    <n v="407236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072368"/>
    <x v="0"/>
    <x v="0"/>
    <x v="6"/>
    <d v="2020-11-17T00:00:00"/>
    <x v="1"/>
    <s v="QWE              "/>
    <s v="          "/>
    <s v="FSK"/>
    <n v="407236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002918"/>
    <x v="0"/>
    <x v="0"/>
    <x v="7"/>
    <d v="2020-11-09T00:00:00"/>
    <x v="0"/>
    <s v="QWE              "/>
    <s v="          "/>
    <s v="FSK"/>
    <n v="400291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002918"/>
    <x v="0"/>
    <x v="0"/>
    <x v="7"/>
    <d v="2020-11-17T00:00:00"/>
    <x v="1"/>
    <s v="QWE              "/>
    <s v="          "/>
    <s v="FSK"/>
    <n v="400291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3718317"/>
    <x v="0"/>
    <x v="0"/>
    <x v="8"/>
    <d v="2020-11-09T00:00:00"/>
    <x v="0"/>
    <s v="QWE              "/>
    <s v="          "/>
    <s v="FSK"/>
    <n v="371831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3718317"/>
    <x v="0"/>
    <x v="0"/>
    <x v="8"/>
    <d v="2020-11-17T00:00:00"/>
    <x v="1"/>
    <s v="QWE              "/>
    <s v="          "/>
    <s v="FSK"/>
    <n v="371831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697081"/>
    <x v="0"/>
    <x v="0"/>
    <x v="9"/>
    <d v="2020-11-09T00:00:00"/>
    <x v="0"/>
    <s v="QWE              "/>
    <s v="          "/>
    <s v="FSK"/>
    <n v="469708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697081"/>
    <x v="0"/>
    <x v="0"/>
    <x v="9"/>
    <d v="2020-11-17T00:00:00"/>
    <x v="1"/>
    <s v="QWE              "/>
    <s v="          "/>
    <s v="FSK"/>
    <n v="469708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356245"/>
    <x v="0"/>
    <x v="0"/>
    <x v="10"/>
    <d v="2020-11-09T00:00:00"/>
    <x v="0"/>
    <s v="QWE              "/>
    <s v="          "/>
    <s v="FSK"/>
    <n v="1960310.2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356245"/>
    <x v="0"/>
    <x v="0"/>
    <x v="10"/>
    <d v="2020-11-17T00:00:00"/>
    <x v="1"/>
    <s v="QWE              "/>
    <s v="          "/>
    <s v="FSK"/>
    <n v="1960310.2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274851"/>
    <x v="0"/>
    <x v="0"/>
    <x v="11"/>
    <d v="2020-11-09T00:00:00"/>
    <x v="0"/>
    <s v="QWE              "/>
    <s v="          "/>
    <s v="FSK"/>
    <n v="427485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274851"/>
    <x v="0"/>
    <x v="0"/>
    <x v="11"/>
    <d v="2020-11-17T00:00:00"/>
    <x v="1"/>
    <s v="QWE              "/>
    <s v="          "/>
    <s v="FSK"/>
    <n v="427485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422945"/>
    <x v="0"/>
    <x v="1"/>
    <x v="0"/>
    <d v="2020-11-09T00:00:00"/>
    <x v="0"/>
    <s v="QWE              "/>
    <s v="          "/>
    <s v="FSK"/>
    <n v="242294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422945"/>
    <x v="0"/>
    <x v="1"/>
    <x v="0"/>
    <d v="2020-11-17T00:00:00"/>
    <x v="1"/>
    <s v="QWE              "/>
    <s v="          "/>
    <s v="FSK"/>
    <n v="242294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772051"/>
    <x v="0"/>
    <x v="1"/>
    <x v="1"/>
    <d v="2020-11-09T00:00:00"/>
    <x v="0"/>
    <s v="QWE              "/>
    <s v="          "/>
    <s v="FSK"/>
    <n v="277205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772051"/>
    <x v="0"/>
    <x v="1"/>
    <x v="1"/>
    <d v="2020-11-17T00:00:00"/>
    <x v="1"/>
    <s v="QWE              "/>
    <s v="          "/>
    <s v="FSK"/>
    <n v="277205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3295730"/>
    <x v="0"/>
    <x v="1"/>
    <x v="2"/>
    <d v="2020-11-09T00:00:00"/>
    <x v="0"/>
    <s v="QWE              "/>
    <s v="          "/>
    <s v="FSK"/>
    <n v="329573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3295730"/>
    <x v="0"/>
    <x v="1"/>
    <x v="2"/>
    <d v="2020-11-17T00:00:00"/>
    <x v="1"/>
    <s v="QWE              "/>
    <s v="          "/>
    <s v="FSK"/>
    <n v="329573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506915"/>
    <x v="0"/>
    <x v="1"/>
    <x v="3"/>
    <d v="2020-11-09T00:00:00"/>
    <x v="0"/>
    <s v="QWE              "/>
    <s v="          "/>
    <s v="FSK"/>
    <n v="250691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506915"/>
    <x v="0"/>
    <x v="1"/>
    <x v="3"/>
    <d v="2020-11-17T00:00:00"/>
    <x v="1"/>
    <s v="QWE              "/>
    <s v="          "/>
    <s v="FSK"/>
    <n v="250691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326810"/>
    <x v="0"/>
    <x v="1"/>
    <x v="4"/>
    <d v="2020-11-09T00:00:00"/>
    <x v="0"/>
    <s v="QWE              "/>
    <s v="          "/>
    <s v="FSK"/>
    <n v="232681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2326810"/>
    <x v="0"/>
    <x v="1"/>
    <x v="4"/>
    <d v="2020-11-17T00:00:00"/>
    <x v="1"/>
    <s v="QWE              "/>
    <s v="          "/>
    <s v="FSK"/>
    <n v="232681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3471797"/>
    <x v="0"/>
    <x v="1"/>
    <x v="5"/>
    <d v="2020-11-09T00:00:00"/>
    <x v="0"/>
    <s v="QWE              "/>
    <s v="          "/>
    <s v="FSK"/>
    <n v="34717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3471797"/>
    <x v="0"/>
    <x v="1"/>
    <x v="5"/>
    <d v="2020-11-17T00:00:00"/>
    <x v="1"/>
    <s v="QWE              "/>
    <s v="          "/>
    <s v="FSK"/>
    <n v="34717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089830"/>
    <x v="0"/>
    <x v="1"/>
    <x v="6"/>
    <d v="2020-11-09T00:00:00"/>
    <x v="0"/>
    <s v="QWE              "/>
    <s v="          "/>
    <s v="FSK"/>
    <n v="408983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089830"/>
    <x v="0"/>
    <x v="1"/>
    <x v="6"/>
    <d v="2020-11-17T00:00:00"/>
    <x v="1"/>
    <s v="QWE              "/>
    <s v="          "/>
    <s v="FSK"/>
    <n v="408983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039466"/>
    <x v="0"/>
    <x v="1"/>
    <x v="7"/>
    <d v="2020-11-09T00:00:00"/>
    <x v="0"/>
    <s v="QWE              "/>
    <s v="          "/>
    <s v="FSK"/>
    <n v="403946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039466"/>
    <x v="0"/>
    <x v="1"/>
    <x v="7"/>
    <d v="2020-11-17T00:00:00"/>
    <x v="1"/>
    <s v="QWE              "/>
    <s v="          "/>
    <s v="FSK"/>
    <n v="403946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699117"/>
    <x v="0"/>
    <x v="1"/>
    <x v="8"/>
    <d v="2020-11-09T00:00:00"/>
    <x v="0"/>
    <s v="QWE              "/>
    <s v="          "/>
    <s v="FSK"/>
    <n v="469911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699117"/>
    <x v="0"/>
    <x v="1"/>
    <x v="8"/>
    <d v="2020-11-17T00:00:00"/>
    <x v="1"/>
    <s v="QWE              "/>
    <s v="          "/>
    <s v="FSK"/>
    <n v="469911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532272"/>
    <x v="0"/>
    <x v="1"/>
    <x v="9"/>
    <d v="2020-11-09T00:00:00"/>
    <x v="0"/>
    <s v="QWE              "/>
    <s v="          "/>
    <s v="FSK"/>
    <n v="453227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4532272"/>
    <x v="0"/>
    <x v="1"/>
    <x v="9"/>
    <d v="2020-11-17T00:00:00"/>
    <x v="1"/>
    <s v="QWE              "/>
    <s v="          "/>
    <s v="FSK"/>
    <n v="453227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840288"/>
    <x v="0"/>
    <x v="1"/>
    <x v="10"/>
    <d v="2020-11-09T00:00:00"/>
    <x v="0"/>
    <s v="QWE              "/>
    <s v="          "/>
    <s v="FSK"/>
    <n v="84028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4"/>
    <x v="0"/>
    <n v="1940132"/>
    <x v="0"/>
    <x v="1"/>
    <x v="10"/>
    <d v="2020-11-17T00:00:00"/>
    <x v="1"/>
    <s v="QWE              "/>
    <s v="          "/>
    <s v="FSK"/>
    <n v="194013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297014"/>
    <x v="0"/>
    <x v="0"/>
    <x v="0"/>
    <d v="2020-11-09T00:00:00"/>
    <x v="0"/>
    <s v="QWE              "/>
    <s v="          "/>
    <s v="FSK"/>
    <n v="229701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297014"/>
    <x v="0"/>
    <x v="0"/>
    <x v="0"/>
    <d v="2020-11-17T00:00:00"/>
    <x v="1"/>
    <s v="QWE              "/>
    <s v="          "/>
    <s v="FSK"/>
    <n v="229701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317904"/>
    <x v="0"/>
    <x v="0"/>
    <x v="1"/>
    <d v="2020-11-09T00:00:00"/>
    <x v="0"/>
    <s v="QWE              "/>
    <s v="          "/>
    <s v="FSK"/>
    <n v="231790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317904"/>
    <x v="0"/>
    <x v="0"/>
    <x v="1"/>
    <d v="2020-11-17T00:00:00"/>
    <x v="1"/>
    <s v="QWE              "/>
    <s v="          "/>
    <s v="FSK"/>
    <n v="231790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612358"/>
    <x v="0"/>
    <x v="0"/>
    <x v="2"/>
    <d v="2020-11-09T00:00:00"/>
    <x v="0"/>
    <s v="QWE              "/>
    <s v="          "/>
    <s v="FSK"/>
    <n v="261235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612358"/>
    <x v="0"/>
    <x v="0"/>
    <x v="2"/>
    <d v="2020-11-17T00:00:00"/>
    <x v="1"/>
    <s v="QWE              "/>
    <s v="          "/>
    <s v="FSK"/>
    <n v="261235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958227"/>
    <x v="0"/>
    <x v="0"/>
    <x v="3"/>
    <d v="2020-11-09T00:00:00"/>
    <x v="0"/>
    <s v="QWE              "/>
    <s v="          "/>
    <s v="FSK"/>
    <n v="295822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958227"/>
    <x v="0"/>
    <x v="0"/>
    <x v="3"/>
    <d v="2020-11-17T00:00:00"/>
    <x v="1"/>
    <s v="QWE              "/>
    <s v="          "/>
    <s v="FSK"/>
    <n v="295822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729782"/>
    <x v="0"/>
    <x v="0"/>
    <x v="4"/>
    <d v="2020-11-09T00:00:00"/>
    <x v="0"/>
    <s v="QWE              "/>
    <s v="          "/>
    <s v="FSK"/>
    <n v="272978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729782"/>
    <x v="0"/>
    <x v="0"/>
    <x v="4"/>
    <d v="2020-11-17T00:00:00"/>
    <x v="1"/>
    <s v="QWE              "/>
    <s v="          "/>
    <s v="FSK"/>
    <n v="272978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063343"/>
    <x v="0"/>
    <x v="0"/>
    <x v="5"/>
    <d v="2020-11-09T00:00:00"/>
    <x v="0"/>
    <s v="QWE              "/>
    <s v="          "/>
    <s v="FSK"/>
    <n v="306334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063343"/>
    <x v="0"/>
    <x v="0"/>
    <x v="5"/>
    <d v="2020-11-17T00:00:00"/>
    <x v="1"/>
    <s v="QWE              "/>
    <s v="          "/>
    <s v="FSK"/>
    <n v="306334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568507"/>
    <x v="0"/>
    <x v="0"/>
    <x v="6"/>
    <d v="2020-11-09T00:00:00"/>
    <x v="0"/>
    <s v="QWE              "/>
    <s v="          "/>
    <s v="FSK"/>
    <n v="356850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568507"/>
    <x v="0"/>
    <x v="0"/>
    <x v="6"/>
    <d v="2020-11-17T00:00:00"/>
    <x v="1"/>
    <s v="QWE              "/>
    <s v="          "/>
    <s v="FSK"/>
    <n v="356850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752533"/>
    <x v="0"/>
    <x v="0"/>
    <x v="7"/>
    <d v="2020-11-09T00:00:00"/>
    <x v="0"/>
    <s v="QWE              "/>
    <s v="          "/>
    <s v="FSK"/>
    <n v="375253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752533"/>
    <x v="0"/>
    <x v="0"/>
    <x v="7"/>
    <d v="2020-11-17T00:00:00"/>
    <x v="1"/>
    <s v="QWE              "/>
    <s v="          "/>
    <s v="FSK"/>
    <n v="375253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478447"/>
    <x v="0"/>
    <x v="0"/>
    <x v="8"/>
    <d v="2020-11-09T00:00:00"/>
    <x v="0"/>
    <s v="QWE              "/>
    <s v="          "/>
    <s v="FSK"/>
    <n v="347844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478447"/>
    <x v="0"/>
    <x v="0"/>
    <x v="8"/>
    <d v="2020-11-17T00:00:00"/>
    <x v="1"/>
    <s v="QWE              "/>
    <s v="          "/>
    <s v="FSK"/>
    <n v="347844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125615"/>
    <x v="0"/>
    <x v="0"/>
    <x v="9"/>
    <d v="2020-11-09T00:00:00"/>
    <x v="0"/>
    <s v="QWE              "/>
    <s v="          "/>
    <s v="FSK"/>
    <n v="412561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125615"/>
    <x v="0"/>
    <x v="0"/>
    <x v="9"/>
    <d v="2020-11-17T00:00:00"/>
    <x v="1"/>
    <s v="QWE              "/>
    <s v="          "/>
    <s v="FSK"/>
    <n v="412561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552497"/>
    <x v="0"/>
    <x v="0"/>
    <x v="10"/>
    <d v="2020-11-09T00:00:00"/>
    <x v="0"/>
    <s v="QWE              "/>
    <s v="          "/>
    <s v="FSK"/>
    <n v="1598623.650000000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552497"/>
    <x v="0"/>
    <x v="0"/>
    <x v="10"/>
    <d v="2020-11-17T00:00:00"/>
    <x v="1"/>
    <s v="QWE              "/>
    <s v="          "/>
    <s v="FSK"/>
    <n v="1598623.650000000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281891"/>
    <x v="0"/>
    <x v="0"/>
    <x v="11"/>
    <d v="2020-11-09T00:00:00"/>
    <x v="0"/>
    <s v="QWE              "/>
    <s v="          "/>
    <s v="FSK"/>
    <n v="428189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281891"/>
    <x v="0"/>
    <x v="0"/>
    <x v="11"/>
    <d v="2020-11-17T00:00:00"/>
    <x v="1"/>
    <s v="QWE              "/>
    <s v="          "/>
    <s v="FSK"/>
    <n v="428189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589562"/>
    <x v="0"/>
    <x v="1"/>
    <x v="0"/>
    <d v="2020-11-09T00:00:00"/>
    <x v="0"/>
    <s v="QWE              "/>
    <s v="          "/>
    <s v="FSK"/>
    <n v="258956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589562"/>
    <x v="0"/>
    <x v="1"/>
    <x v="0"/>
    <d v="2020-11-17T00:00:00"/>
    <x v="1"/>
    <s v="QWE              "/>
    <s v="          "/>
    <s v="FSK"/>
    <n v="258956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233781"/>
    <x v="0"/>
    <x v="1"/>
    <x v="1"/>
    <d v="2020-11-09T00:00:00"/>
    <x v="0"/>
    <s v="QWE              "/>
    <s v="          "/>
    <s v="FSK"/>
    <n v="323378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233781"/>
    <x v="0"/>
    <x v="1"/>
    <x v="1"/>
    <d v="2020-11-17T00:00:00"/>
    <x v="1"/>
    <s v="QWE              "/>
    <s v="          "/>
    <s v="FSK"/>
    <n v="323378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360774"/>
    <x v="0"/>
    <x v="1"/>
    <x v="2"/>
    <d v="2020-11-09T00:00:00"/>
    <x v="0"/>
    <s v="QWE              "/>
    <s v="          "/>
    <s v="FSK"/>
    <n v="336077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360774"/>
    <x v="0"/>
    <x v="1"/>
    <x v="2"/>
    <d v="2020-11-17T00:00:00"/>
    <x v="1"/>
    <s v="QWE              "/>
    <s v="          "/>
    <s v="FSK"/>
    <n v="336077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501538"/>
    <x v="0"/>
    <x v="1"/>
    <x v="3"/>
    <d v="2020-11-09T00:00:00"/>
    <x v="0"/>
    <s v="QWE              "/>
    <s v="          "/>
    <s v="FSK"/>
    <n v="25015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501538"/>
    <x v="0"/>
    <x v="1"/>
    <x v="3"/>
    <d v="2020-11-17T00:00:00"/>
    <x v="1"/>
    <s v="QWE              "/>
    <s v="          "/>
    <s v="FSK"/>
    <n v="250153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579284"/>
    <x v="0"/>
    <x v="1"/>
    <x v="4"/>
    <d v="2020-11-09T00:00:00"/>
    <x v="0"/>
    <s v="QWE              "/>
    <s v="          "/>
    <s v="FSK"/>
    <n v="25792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579284"/>
    <x v="0"/>
    <x v="1"/>
    <x v="4"/>
    <d v="2020-11-17T00:00:00"/>
    <x v="1"/>
    <s v="QWE              "/>
    <s v="          "/>
    <s v="FSK"/>
    <n v="25792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232964"/>
    <x v="0"/>
    <x v="1"/>
    <x v="5"/>
    <d v="2020-11-09T00:00:00"/>
    <x v="0"/>
    <s v="QWE              "/>
    <s v="          "/>
    <s v="FSK"/>
    <n v="323296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3232964"/>
    <x v="0"/>
    <x v="1"/>
    <x v="5"/>
    <d v="2020-11-17T00:00:00"/>
    <x v="1"/>
    <s v="QWE              "/>
    <s v="          "/>
    <s v="FSK"/>
    <n v="323296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283881"/>
    <x v="0"/>
    <x v="1"/>
    <x v="6"/>
    <d v="2020-11-09T00:00:00"/>
    <x v="0"/>
    <s v="QWE              "/>
    <s v="          "/>
    <s v="FSK"/>
    <n v="428388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283881"/>
    <x v="0"/>
    <x v="1"/>
    <x v="6"/>
    <d v="2020-11-17T00:00:00"/>
    <x v="1"/>
    <s v="QWE              "/>
    <s v="          "/>
    <s v="FSK"/>
    <n v="428388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028003"/>
    <x v="0"/>
    <x v="1"/>
    <x v="7"/>
    <d v="2020-11-09T00:00:00"/>
    <x v="0"/>
    <s v="QWE              "/>
    <s v="          "/>
    <s v="FSK"/>
    <n v="402800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028003"/>
    <x v="0"/>
    <x v="1"/>
    <x v="7"/>
    <d v="2020-11-17T00:00:00"/>
    <x v="1"/>
    <s v="QWE              "/>
    <s v="          "/>
    <s v="FSK"/>
    <n v="402800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536954"/>
    <x v="0"/>
    <x v="1"/>
    <x v="8"/>
    <d v="2020-11-09T00:00:00"/>
    <x v="0"/>
    <s v="QWE              "/>
    <s v="          "/>
    <s v="FSK"/>
    <n v="453695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536954"/>
    <x v="0"/>
    <x v="1"/>
    <x v="8"/>
    <d v="2020-11-17T00:00:00"/>
    <x v="1"/>
    <s v="QWE              "/>
    <s v="          "/>
    <s v="FSK"/>
    <n v="453695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755370"/>
    <x v="0"/>
    <x v="1"/>
    <x v="9"/>
    <d v="2020-11-09T00:00:00"/>
    <x v="0"/>
    <s v="QWE              "/>
    <s v="          "/>
    <s v="FSK"/>
    <n v="475537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4755370"/>
    <x v="0"/>
    <x v="1"/>
    <x v="9"/>
    <d v="2020-11-17T00:00:00"/>
    <x v="1"/>
    <s v="QWE              "/>
    <s v="          "/>
    <s v="FSK"/>
    <n v="475537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1247382"/>
    <x v="0"/>
    <x v="1"/>
    <x v="10"/>
    <d v="2020-11-09T00:00:00"/>
    <x v="0"/>
    <s v="QWE              "/>
    <s v="          "/>
    <s v="FSK"/>
    <n v="124738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5"/>
    <x v="0"/>
    <n v="2286034"/>
    <x v="0"/>
    <x v="1"/>
    <x v="10"/>
    <d v="2020-11-17T00:00:00"/>
    <x v="1"/>
    <s v="QWE              "/>
    <s v="          "/>
    <s v="FSK"/>
    <n v="228603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1617553"/>
    <x v="0"/>
    <x v="0"/>
    <x v="0"/>
    <d v="2020-11-09T00:00:00"/>
    <x v="0"/>
    <s v="QWE              "/>
    <s v="          "/>
    <s v="FSK"/>
    <n v="161755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1617553"/>
    <x v="0"/>
    <x v="0"/>
    <x v="0"/>
    <d v="2020-11-17T00:00:00"/>
    <x v="1"/>
    <s v="QWE              "/>
    <s v="          "/>
    <s v="FSK"/>
    <n v="161755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204408"/>
    <x v="0"/>
    <x v="0"/>
    <x v="1"/>
    <d v="2020-11-09T00:00:00"/>
    <x v="0"/>
    <s v="QWE              "/>
    <s v="          "/>
    <s v="FSK"/>
    <n v="220440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204408"/>
    <x v="0"/>
    <x v="0"/>
    <x v="1"/>
    <d v="2020-11-17T00:00:00"/>
    <x v="1"/>
    <s v="QWE              "/>
    <s v="          "/>
    <s v="FSK"/>
    <n v="220440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222370"/>
    <x v="0"/>
    <x v="0"/>
    <x v="2"/>
    <d v="2020-11-09T00:00:00"/>
    <x v="0"/>
    <s v="QWE              "/>
    <s v="          "/>
    <s v="FSK"/>
    <n v="222237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222370"/>
    <x v="0"/>
    <x v="0"/>
    <x v="2"/>
    <d v="2020-11-17T00:00:00"/>
    <x v="1"/>
    <s v="QWE              "/>
    <s v="          "/>
    <s v="FSK"/>
    <n v="222237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852739"/>
    <x v="0"/>
    <x v="0"/>
    <x v="3"/>
    <d v="2020-11-09T00:00:00"/>
    <x v="0"/>
    <s v="QWE              "/>
    <s v="          "/>
    <s v="FSK"/>
    <n v="285273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852739"/>
    <x v="0"/>
    <x v="0"/>
    <x v="3"/>
    <d v="2020-11-17T00:00:00"/>
    <x v="1"/>
    <s v="QWE              "/>
    <s v="          "/>
    <s v="FSK"/>
    <n v="285273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484982"/>
    <x v="0"/>
    <x v="0"/>
    <x v="4"/>
    <d v="2020-11-09T00:00:00"/>
    <x v="0"/>
    <s v="QWE              "/>
    <s v="          "/>
    <s v="FSK"/>
    <n v="248498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484982"/>
    <x v="0"/>
    <x v="0"/>
    <x v="4"/>
    <d v="2020-11-17T00:00:00"/>
    <x v="1"/>
    <s v="QWE              "/>
    <s v="          "/>
    <s v="FSK"/>
    <n v="248498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790952"/>
    <x v="0"/>
    <x v="0"/>
    <x v="5"/>
    <d v="2020-11-09T00:00:00"/>
    <x v="0"/>
    <s v="QWE              "/>
    <s v="          "/>
    <s v="FSK"/>
    <n v="279095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790952"/>
    <x v="0"/>
    <x v="0"/>
    <x v="5"/>
    <d v="2020-11-17T00:00:00"/>
    <x v="1"/>
    <s v="QWE              "/>
    <s v="          "/>
    <s v="FSK"/>
    <n v="279095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445988"/>
    <x v="0"/>
    <x v="0"/>
    <x v="6"/>
    <d v="2020-11-09T00:00:00"/>
    <x v="0"/>
    <s v="QWE              "/>
    <s v="          "/>
    <s v="FSK"/>
    <n v="344598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445988"/>
    <x v="0"/>
    <x v="0"/>
    <x v="6"/>
    <d v="2020-11-17T00:00:00"/>
    <x v="1"/>
    <s v="QWE              "/>
    <s v="          "/>
    <s v="FSK"/>
    <n v="344598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115467"/>
    <x v="0"/>
    <x v="0"/>
    <x v="7"/>
    <d v="2020-11-09T00:00:00"/>
    <x v="0"/>
    <s v="QWE              "/>
    <s v="          "/>
    <s v="FSK"/>
    <n v="311546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115467"/>
    <x v="0"/>
    <x v="0"/>
    <x v="7"/>
    <d v="2020-11-17T00:00:00"/>
    <x v="1"/>
    <s v="QWE              "/>
    <s v="          "/>
    <s v="FSK"/>
    <n v="311546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727879"/>
    <x v="0"/>
    <x v="0"/>
    <x v="8"/>
    <d v="2020-11-09T00:00:00"/>
    <x v="0"/>
    <s v="QWE              "/>
    <s v="          "/>
    <s v="FSK"/>
    <n v="272787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727879"/>
    <x v="0"/>
    <x v="0"/>
    <x v="8"/>
    <d v="2020-11-17T00:00:00"/>
    <x v="1"/>
    <s v="QWE              "/>
    <s v="          "/>
    <s v="FSK"/>
    <n v="272787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297468"/>
    <x v="0"/>
    <x v="0"/>
    <x v="9"/>
    <d v="2020-11-09T00:00:00"/>
    <x v="0"/>
    <s v="QWE              "/>
    <s v="          "/>
    <s v="FSK"/>
    <n v="329746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297468"/>
    <x v="0"/>
    <x v="0"/>
    <x v="9"/>
    <d v="2020-11-17T00:00:00"/>
    <x v="1"/>
    <s v="QWE              "/>
    <s v="          "/>
    <s v="FSK"/>
    <n v="329746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257937"/>
    <x v="0"/>
    <x v="0"/>
    <x v="10"/>
    <d v="2020-11-09T00:00:00"/>
    <x v="0"/>
    <s v="QWE              "/>
    <s v="          "/>
    <s v="FSK"/>
    <n v="1466071.650000000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257937"/>
    <x v="0"/>
    <x v="0"/>
    <x v="10"/>
    <d v="2020-11-17T00:00:00"/>
    <x v="1"/>
    <s v="QWE              "/>
    <s v="          "/>
    <s v="FSK"/>
    <n v="1466071.650000000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294978"/>
    <x v="0"/>
    <x v="0"/>
    <x v="11"/>
    <d v="2020-11-09T00:00:00"/>
    <x v="0"/>
    <s v="QWE              "/>
    <s v="          "/>
    <s v="FSK"/>
    <n v="329497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294978"/>
    <x v="0"/>
    <x v="0"/>
    <x v="11"/>
    <d v="2020-11-17T00:00:00"/>
    <x v="1"/>
    <s v="QWE              "/>
    <s v="          "/>
    <s v="FSK"/>
    <n v="329497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1983955"/>
    <x v="0"/>
    <x v="1"/>
    <x v="0"/>
    <d v="2020-11-09T00:00:00"/>
    <x v="0"/>
    <s v="QWE              "/>
    <s v="          "/>
    <s v="FSK"/>
    <n v="198395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1983955"/>
    <x v="0"/>
    <x v="1"/>
    <x v="0"/>
    <d v="2020-11-17T00:00:00"/>
    <x v="1"/>
    <s v="QWE              "/>
    <s v="          "/>
    <s v="FSK"/>
    <n v="198395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390125"/>
    <x v="0"/>
    <x v="1"/>
    <x v="1"/>
    <d v="2020-11-09T00:00:00"/>
    <x v="0"/>
    <s v="QWE              "/>
    <s v="          "/>
    <s v="FSK"/>
    <n v="239012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390125"/>
    <x v="0"/>
    <x v="1"/>
    <x v="1"/>
    <d v="2020-11-17T00:00:00"/>
    <x v="1"/>
    <s v="QWE              "/>
    <s v="          "/>
    <s v="FSK"/>
    <n v="239012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107994"/>
    <x v="0"/>
    <x v="1"/>
    <x v="2"/>
    <d v="2020-11-09T00:00:00"/>
    <x v="0"/>
    <s v="QWE              "/>
    <s v="          "/>
    <s v="FSK"/>
    <n v="310799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107994"/>
    <x v="0"/>
    <x v="1"/>
    <x v="2"/>
    <d v="2020-11-17T00:00:00"/>
    <x v="1"/>
    <s v="QWE              "/>
    <s v="          "/>
    <s v="FSK"/>
    <n v="310799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365932"/>
    <x v="0"/>
    <x v="1"/>
    <x v="3"/>
    <d v="2020-11-09T00:00:00"/>
    <x v="0"/>
    <s v="QWE              "/>
    <s v="          "/>
    <s v="FSK"/>
    <n v="236593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365932"/>
    <x v="0"/>
    <x v="1"/>
    <x v="3"/>
    <d v="2020-11-17T00:00:00"/>
    <x v="1"/>
    <s v="QWE              "/>
    <s v="          "/>
    <s v="FSK"/>
    <n v="236593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254997"/>
    <x v="0"/>
    <x v="1"/>
    <x v="4"/>
    <d v="2020-11-09T00:00:00"/>
    <x v="0"/>
    <s v="QWE              "/>
    <s v="          "/>
    <s v="FSK"/>
    <n v="22549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2254997"/>
    <x v="0"/>
    <x v="1"/>
    <x v="4"/>
    <d v="2020-11-17T00:00:00"/>
    <x v="1"/>
    <s v="QWE              "/>
    <s v="          "/>
    <s v="FSK"/>
    <n v="22549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191445"/>
    <x v="0"/>
    <x v="1"/>
    <x v="5"/>
    <d v="2020-11-09T00:00:00"/>
    <x v="0"/>
    <s v="QWE              "/>
    <s v="          "/>
    <s v="FSK"/>
    <n v="319144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191445"/>
    <x v="0"/>
    <x v="1"/>
    <x v="5"/>
    <d v="2020-11-17T00:00:00"/>
    <x v="1"/>
    <s v="QWE              "/>
    <s v="          "/>
    <s v="FSK"/>
    <n v="319144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521146"/>
    <x v="0"/>
    <x v="1"/>
    <x v="6"/>
    <d v="2020-11-09T00:00:00"/>
    <x v="0"/>
    <s v="QWE              "/>
    <s v="          "/>
    <s v="FSK"/>
    <n v="352114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521146"/>
    <x v="0"/>
    <x v="1"/>
    <x v="6"/>
    <d v="2020-11-17T00:00:00"/>
    <x v="1"/>
    <s v="QWE              "/>
    <s v="          "/>
    <s v="FSK"/>
    <n v="352114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568885"/>
    <x v="0"/>
    <x v="1"/>
    <x v="7"/>
    <d v="2020-11-09T00:00:00"/>
    <x v="0"/>
    <s v="QWE              "/>
    <s v="          "/>
    <s v="FSK"/>
    <n v="356888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568885"/>
    <x v="0"/>
    <x v="1"/>
    <x v="7"/>
    <d v="2020-11-17T00:00:00"/>
    <x v="1"/>
    <s v="QWE              "/>
    <s v="          "/>
    <s v="FSK"/>
    <n v="356888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826801"/>
    <x v="0"/>
    <x v="1"/>
    <x v="8"/>
    <d v="2020-11-09T00:00:00"/>
    <x v="0"/>
    <s v="QWE              "/>
    <s v="          "/>
    <s v="FSK"/>
    <n v="382680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826801"/>
    <x v="0"/>
    <x v="1"/>
    <x v="8"/>
    <d v="2020-11-17T00:00:00"/>
    <x v="1"/>
    <s v="QWE              "/>
    <s v="          "/>
    <s v="FSK"/>
    <n v="382680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656558"/>
    <x v="0"/>
    <x v="1"/>
    <x v="9"/>
    <d v="2020-11-09T00:00:00"/>
    <x v="0"/>
    <s v="QWE              "/>
    <s v="          "/>
    <s v="FSK"/>
    <n v="365655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3656558"/>
    <x v="0"/>
    <x v="1"/>
    <x v="9"/>
    <d v="2020-11-17T00:00:00"/>
    <x v="1"/>
    <s v="QWE              "/>
    <s v="          "/>
    <s v="FSK"/>
    <n v="365655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746064"/>
    <x v="0"/>
    <x v="1"/>
    <x v="10"/>
    <d v="2020-11-09T00:00:00"/>
    <x v="0"/>
    <s v="QWE              "/>
    <s v="          "/>
    <s v="FSK"/>
    <n v="74606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6"/>
    <x v="0"/>
    <n v="1800339"/>
    <x v="0"/>
    <x v="1"/>
    <x v="10"/>
    <d v="2020-11-17T00:00:00"/>
    <x v="1"/>
    <s v="QWE              "/>
    <s v="          "/>
    <s v="FSK"/>
    <n v="180033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1388223"/>
    <x v="0"/>
    <x v="0"/>
    <x v="0"/>
    <d v="2020-11-09T00:00:00"/>
    <x v="0"/>
    <s v="QWE              "/>
    <s v="          "/>
    <s v="FSK"/>
    <n v="138822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1388223"/>
    <x v="0"/>
    <x v="0"/>
    <x v="0"/>
    <d v="2020-11-17T00:00:00"/>
    <x v="1"/>
    <s v="QWE              "/>
    <s v="          "/>
    <s v="FSK"/>
    <n v="138822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1828649"/>
    <x v="0"/>
    <x v="0"/>
    <x v="1"/>
    <d v="2020-11-09T00:00:00"/>
    <x v="0"/>
    <s v="QWE              "/>
    <s v="          "/>
    <s v="FSK"/>
    <n v="182864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1828649"/>
    <x v="0"/>
    <x v="0"/>
    <x v="1"/>
    <d v="2020-11-17T00:00:00"/>
    <x v="1"/>
    <s v="QWE              "/>
    <s v="          "/>
    <s v="FSK"/>
    <n v="182864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1980702"/>
    <x v="0"/>
    <x v="0"/>
    <x v="2"/>
    <d v="2020-11-09T00:00:00"/>
    <x v="0"/>
    <s v="QWE              "/>
    <s v="          "/>
    <s v="FSK"/>
    <n v="198070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1980702"/>
    <x v="0"/>
    <x v="0"/>
    <x v="2"/>
    <d v="2020-11-17T00:00:00"/>
    <x v="1"/>
    <s v="QWE              "/>
    <s v="          "/>
    <s v="FSK"/>
    <n v="198070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404606"/>
    <x v="0"/>
    <x v="0"/>
    <x v="3"/>
    <d v="2020-11-09T00:00:00"/>
    <x v="0"/>
    <s v="QWE              "/>
    <s v="          "/>
    <s v="FSK"/>
    <n v="240460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404606"/>
    <x v="0"/>
    <x v="0"/>
    <x v="3"/>
    <d v="2020-11-17T00:00:00"/>
    <x v="1"/>
    <s v="QWE              "/>
    <s v="          "/>
    <s v="FSK"/>
    <n v="240460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217494"/>
    <x v="0"/>
    <x v="0"/>
    <x v="4"/>
    <d v="2020-11-09T00:00:00"/>
    <x v="0"/>
    <s v="QWE              "/>
    <s v="          "/>
    <s v="FSK"/>
    <n v="221749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217494"/>
    <x v="0"/>
    <x v="0"/>
    <x v="4"/>
    <d v="2020-11-17T00:00:00"/>
    <x v="1"/>
    <s v="QWE              "/>
    <s v="          "/>
    <s v="FSK"/>
    <n v="221749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241580"/>
    <x v="0"/>
    <x v="0"/>
    <x v="5"/>
    <d v="2020-11-09T00:00:00"/>
    <x v="0"/>
    <s v="QWE              "/>
    <s v="          "/>
    <s v="FSK"/>
    <n v="224158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241580"/>
    <x v="0"/>
    <x v="0"/>
    <x v="5"/>
    <d v="2020-11-17T00:00:00"/>
    <x v="1"/>
    <s v="QWE              "/>
    <s v="          "/>
    <s v="FSK"/>
    <n v="224158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193204"/>
    <x v="0"/>
    <x v="0"/>
    <x v="6"/>
    <d v="2020-11-09T00:00:00"/>
    <x v="0"/>
    <s v="QWE              "/>
    <s v="          "/>
    <s v="FSK"/>
    <n v="319320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193204"/>
    <x v="0"/>
    <x v="0"/>
    <x v="6"/>
    <d v="2020-11-17T00:00:00"/>
    <x v="1"/>
    <s v="QWE              "/>
    <s v="          "/>
    <s v="FSK"/>
    <n v="319320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843039"/>
    <x v="0"/>
    <x v="0"/>
    <x v="7"/>
    <d v="2020-11-09T00:00:00"/>
    <x v="0"/>
    <s v="QWE              "/>
    <s v="          "/>
    <s v="FSK"/>
    <n v="284303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843039"/>
    <x v="0"/>
    <x v="0"/>
    <x v="7"/>
    <d v="2020-11-17T00:00:00"/>
    <x v="1"/>
    <s v="QWE              "/>
    <s v="          "/>
    <s v="FSK"/>
    <n v="284303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828626"/>
    <x v="0"/>
    <x v="0"/>
    <x v="8"/>
    <d v="2020-11-09T00:00:00"/>
    <x v="0"/>
    <s v="QWE              "/>
    <s v="          "/>
    <s v="FSK"/>
    <n v="282862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828626"/>
    <x v="0"/>
    <x v="0"/>
    <x v="8"/>
    <d v="2020-11-17T00:00:00"/>
    <x v="1"/>
    <s v="QWE              "/>
    <s v="          "/>
    <s v="FSK"/>
    <n v="282862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304884"/>
    <x v="0"/>
    <x v="0"/>
    <x v="9"/>
    <d v="2020-11-09T00:00:00"/>
    <x v="0"/>
    <s v="QWE              "/>
    <s v="          "/>
    <s v="FSK"/>
    <n v="33048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304884"/>
    <x v="0"/>
    <x v="0"/>
    <x v="9"/>
    <d v="2020-11-17T00:00:00"/>
    <x v="1"/>
    <s v="QWE              "/>
    <s v="          "/>
    <s v="FSK"/>
    <n v="33048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326628"/>
    <x v="0"/>
    <x v="0"/>
    <x v="10"/>
    <d v="2020-11-09T00:00:00"/>
    <x v="0"/>
    <s v="QWE              "/>
    <s v="          "/>
    <s v="FSK"/>
    <n v="1496982.599999999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326628"/>
    <x v="0"/>
    <x v="0"/>
    <x v="10"/>
    <d v="2020-11-17T00:00:00"/>
    <x v="1"/>
    <s v="QWE              "/>
    <s v="          "/>
    <s v="FSK"/>
    <n v="1496982.599999999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850786"/>
    <x v="0"/>
    <x v="0"/>
    <x v="11"/>
    <d v="2020-11-09T00:00:00"/>
    <x v="0"/>
    <s v="QWE              "/>
    <s v="          "/>
    <s v="FSK"/>
    <n v="285078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850786"/>
    <x v="0"/>
    <x v="0"/>
    <x v="11"/>
    <d v="2020-11-17T00:00:00"/>
    <x v="1"/>
    <s v="QWE              "/>
    <s v="          "/>
    <s v="FSK"/>
    <n v="285078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1721750"/>
    <x v="0"/>
    <x v="1"/>
    <x v="0"/>
    <d v="2020-11-09T00:00:00"/>
    <x v="0"/>
    <s v="QWE              "/>
    <s v="          "/>
    <s v="FSK"/>
    <n v="172175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1721750"/>
    <x v="0"/>
    <x v="1"/>
    <x v="0"/>
    <d v="2020-11-17T00:00:00"/>
    <x v="1"/>
    <s v="QWE              "/>
    <s v="          "/>
    <s v="FSK"/>
    <n v="172175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060540"/>
    <x v="0"/>
    <x v="1"/>
    <x v="1"/>
    <d v="2020-11-09T00:00:00"/>
    <x v="0"/>
    <s v="QWE              "/>
    <s v="          "/>
    <s v="FSK"/>
    <n v="206054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060540"/>
    <x v="0"/>
    <x v="1"/>
    <x v="1"/>
    <d v="2020-11-17T00:00:00"/>
    <x v="1"/>
    <s v="QWE              "/>
    <s v="          "/>
    <s v="FSK"/>
    <n v="206054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896785"/>
    <x v="0"/>
    <x v="1"/>
    <x v="2"/>
    <d v="2020-11-09T00:00:00"/>
    <x v="0"/>
    <s v="QWE              "/>
    <s v="          "/>
    <s v="FSK"/>
    <n v="289678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896785"/>
    <x v="0"/>
    <x v="1"/>
    <x v="2"/>
    <d v="2020-11-17T00:00:00"/>
    <x v="1"/>
    <s v="QWE              "/>
    <s v="          "/>
    <s v="FSK"/>
    <n v="289678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434987"/>
    <x v="0"/>
    <x v="1"/>
    <x v="3"/>
    <d v="2020-11-09T00:00:00"/>
    <x v="0"/>
    <s v="QWE              "/>
    <s v="          "/>
    <s v="FSK"/>
    <n v="243498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434987"/>
    <x v="0"/>
    <x v="1"/>
    <x v="3"/>
    <d v="2020-11-17T00:00:00"/>
    <x v="1"/>
    <s v="QWE              "/>
    <s v="          "/>
    <s v="FSK"/>
    <n v="243498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211118"/>
    <x v="0"/>
    <x v="1"/>
    <x v="4"/>
    <d v="2020-11-09T00:00:00"/>
    <x v="0"/>
    <s v="QWE              "/>
    <s v="          "/>
    <s v="FSK"/>
    <n v="221111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2211118"/>
    <x v="0"/>
    <x v="1"/>
    <x v="4"/>
    <d v="2020-11-17T00:00:00"/>
    <x v="1"/>
    <s v="QWE              "/>
    <s v="          "/>
    <s v="FSK"/>
    <n v="221111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266512"/>
    <x v="0"/>
    <x v="1"/>
    <x v="5"/>
    <d v="2020-11-09T00:00:00"/>
    <x v="0"/>
    <s v="QWE              "/>
    <s v="          "/>
    <s v="FSK"/>
    <n v="326651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266512"/>
    <x v="0"/>
    <x v="1"/>
    <x v="5"/>
    <d v="2020-11-17T00:00:00"/>
    <x v="1"/>
    <s v="QWE              "/>
    <s v="          "/>
    <s v="FSK"/>
    <n v="326651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770219"/>
    <x v="0"/>
    <x v="1"/>
    <x v="6"/>
    <d v="2020-11-09T00:00:00"/>
    <x v="0"/>
    <s v="QWE              "/>
    <s v="          "/>
    <s v="FSK"/>
    <n v="377021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770219"/>
    <x v="0"/>
    <x v="1"/>
    <x v="6"/>
    <d v="2020-11-17T00:00:00"/>
    <x v="1"/>
    <s v="QWE              "/>
    <s v="          "/>
    <s v="FSK"/>
    <n v="377021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773497"/>
    <x v="0"/>
    <x v="1"/>
    <x v="7"/>
    <d v="2020-11-09T00:00:00"/>
    <x v="0"/>
    <s v="QWE              "/>
    <s v="          "/>
    <s v="FSK"/>
    <n v="37734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3773497"/>
    <x v="0"/>
    <x v="1"/>
    <x v="7"/>
    <d v="2020-11-17T00:00:00"/>
    <x v="1"/>
    <s v="QWE              "/>
    <s v="          "/>
    <s v="FSK"/>
    <n v="377349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4016861"/>
    <x v="0"/>
    <x v="1"/>
    <x v="8"/>
    <d v="2020-11-09T00:00:00"/>
    <x v="0"/>
    <s v="QWE              "/>
    <s v="          "/>
    <s v="FSK"/>
    <n v="401686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4016861"/>
    <x v="0"/>
    <x v="1"/>
    <x v="8"/>
    <d v="2020-11-17T00:00:00"/>
    <x v="1"/>
    <s v="QWE              "/>
    <s v="          "/>
    <s v="FSK"/>
    <n v="401686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4053209"/>
    <x v="0"/>
    <x v="1"/>
    <x v="9"/>
    <d v="2020-11-09T00:00:00"/>
    <x v="0"/>
    <s v="QWE              "/>
    <s v="          "/>
    <s v="FSK"/>
    <n v="405320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4053209"/>
    <x v="0"/>
    <x v="1"/>
    <x v="9"/>
    <d v="2020-11-17T00:00:00"/>
    <x v="1"/>
    <s v="QWE              "/>
    <s v="          "/>
    <s v="FSK"/>
    <n v="405320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682145"/>
    <x v="0"/>
    <x v="1"/>
    <x v="10"/>
    <d v="2020-11-09T00:00:00"/>
    <x v="0"/>
    <s v="QWE              "/>
    <s v="          "/>
    <s v="FSK"/>
    <n v="68214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7"/>
    <x v="0"/>
    <n v="1727605"/>
    <x v="0"/>
    <x v="1"/>
    <x v="10"/>
    <d v="2020-11-17T00:00:00"/>
    <x v="1"/>
    <s v="QWE              "/>
    <s v="          "/>
    <s v="FSK"/>
    <n v="172760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8753"/>
    <x v="0"/>
    <x v="0"/>
    <x v="0"/>
    <d v="2020-11-09T00:00:00"/>
    <x v="0"/>
    <s v="QWE              "/>
    <s v="          "/>
    <s v="FSK"/>
    <n v="1875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8753"/>
    <x v="0"/>
    <x v="0"/>
    <x v="0"/>
    <d v="2020-11-17T00:00:00"/>
    <x v="1"/>
    <s v="QWE              "/>
    <s v="          "/>
    <s v="FSK"/>
    <n v="1875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35881"/>
    <x v="0"/>
    <x v="0"/>
    <x v="1"/>
    <d v="2020-11-09T00:00:00"/>
    <x v="0"/>
    <s v="QWE              "/>
    <s v="          "/>
    <s v="FSK"/>
    <n v="3588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35881"/>
    <x v="0"/>
    <x v="0"/>
    <x v="1"/>
    <d v="2020-11-17T00:00:00"/>
    <x v="1"/>
    <s v="QWE              "/>
    <s v="          "/>
    <s v="FSK"/>
    <n v="3588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25245"/>
    <x v="0"/>
    <x v="0"/>
    <x v="2"/>
    <d v="2020-11-09T00:00:00"/>
    <x v="0"/>
    <s v="QWE              "/>
    <s v="          "/>
    <s v="FSK"/>
    <n v="2524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25245"/>
    <x v="0"/>
    <x v="0"/>
    <x v="2"/>
    <d v="2020-11-17T00:00:00"/>
    <x v="1"/>
    <s v="QWE              "/>
    <s v="          "/>
    <s v="FSK"/>
    <n v="2524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46421"/>
    <x v="0"/>
    <x v="0"/>
    <x v="3"/>
    <d v="2020-11-09T00:00:00"/>
    <x v="0"/>
    <s v="QWE              "/>
    <s v="          "/>
    <s v="FSK"/>
    <n v="4642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46421"/>
    <x v="0"/>
    <x v="0"/>
    <x v="3"/>
    <d v="2020-11-17T00:00:00"/>
    <x v="1"/>
    <s v="QWE              "/>
    <s v="          "/>
    <s v="FSK"/>
    <n v="4642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36863"/>
    <x v="0"/>
    <x v="0"/>
    <x v="4"/>
    <d v="2020-11-09T00:00:00"/>
    <x v="0"/>
    <s v="QWE              "/>
    <s v="          "/>
    <s v="FSK"/>
    <n v="3686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36863"/>
    <x v="0"/>
    <x v="0"/>
    <x v="4"/>
    <d v="2020-11-17T00:00:00"/>
    <x v="1"/>
    <s v="QWE              "/>
    <s v="          "/>
    <s v="FSK"/>
    <n v="36863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78884"/>
    <x v="0"/>
    <x v="0"/>
    <x v="5"/>
    <d v="2020-11-09T00:00:00"/>
    <x v="0"/>
    <s v="QWE              "/>
    <s v="          "/>
    <s v="FSK"/>
    <n v="788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78884"/>
    <x v="0"/>
    <x v="0"/>
    <x v="5"/>
    <d v="2020-11-17T00:00:00"/>
    <x v="1"/>
    <s v="QWE              "/>
    <s v="          "/>
    <s v="FSK"/>
    <n v="7888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77262"/>
    <x v="0"/>
    <x v="0"/>
    <x v="6"/>
    <d v="2020-11-09T00:00:00"/>
    <x v="0"/>
    <s v="QWE              "/>
    <s v="          "/>
    <s v="FSK"/>
    <n v="7726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77262"/>
    <x v="0"/>
    <x v="0"/>
    <x v="6"/>
    <d v="2020-11-17T00:00:00"/>
    <x v="1"/>
    <s v="QWE              "/>
    <s v="          "/>
    <s v="FSK"/>
    <n v="7726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96949"/>
    <x v="0"/>
    <x v="0"/>
    <x v="7"/>
    <d v="2020-11-09T00:00:00"/>
    <x v="0"/>
    <s v="QWE              "/>
    <s v="          "/>
    <s v="FSK"/>
    <n v="9694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96949"/>
    <x v="0"/>
    <x v="0"/>
    <x v="7"/>
    <d v="2020-11-17T00:00:00"/>
    <x v="1"/>
    <s v="QWE              "/>
    <s v="          "/>
    <s v="FSK"/>
    <n v="9694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26047"/>
    <x v="0"/>
    <x v="0"/>
    <x v="8"/>
    <d v="2020-11-09T00:00:00"/>
    <x v="0"/>
    <s v="QWE              "/>
    <s v="          "/>
    <s v="FSK"/>
    <n v="12604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26047"/>
    <x v="0"/>
    <x v="0"/>
    <x v="8"/>
    <d v="2020-11-17T00:00:00"/>
    <x v="1"/>
    <s v="QWE              "/>
    <s v="          "/>
    <s v="FSK"/>
    <n v="12604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57758"/>
    <x v="0"/>
    <x v="0"/>
    <x v="9"/>
    <d v="2020-11-09T00:00:00"/>
    <x v="0"/>
    <s v="QWE              "/>
    <s v="          "/>
    <s v="FSK"/>
    <n v="15775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57758"/>
    <x v="0"/>
    <x v="0"/>
    <x v="9"/>
    <d v="2020-11-17T00:00:00"/>
    <x v="1"/>
    <s v="QWE              "/>
    <s v="          "/>
    <s v="FSK"/>
    <n v="15775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19307"/>
    <x v="0"/>
    <x v="0"/>
    <x v="10"/>
    <d v="2020-11-09T00:00:00"/>
    <x v="0"/>
    <s v="QWE              "/>
    <s v="          "/>
    <s v="FSK"/>
    <n v="53688.1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19307"/>
    <x v="0"/>
    <x v="0"/>
    <x v="10"/>
    <d v="2020-11-17T00:00:00"/>
    <x v="1"/>
    <s v="QWE              "/>
    <s v="          "/>
    <s v="FSK"/>
    <n v="53688.1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02279"/>
    <x v="0"/>
    <x v="0"/>
    <x v="11"/>
    <d v="2020-11-09T00:00:00"/>
    <x v="0"/>
    <s v="QWE              "/>
    <s v="          "/>
    <s v="FSK"/>
    <n v="10227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02279"/>
    <x v="0"/>
    <x v="0"/>
    <x v="11"/>
    <d v="2020-11-17T00:00:00"/>
    <x v="1"/>
    <s v="QWE              "/>
    <s v="          "/>
    <s v="FSK"/>
    <n v="10227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89252"/>
    <x v="0"/>
    <x v="1"/>
    <x v="0"/>
    <d v="2020-11-09T00:00:00"/>
    <x v="0"/>
    <s v="QWE              "/>
    <s v="          "/>
    <s v="FSK"/>
    <n v="8925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89252"/>
    <x v="0"/>
    <x v="1"/>
    <x v="0"/>
    <d v="2020-11-17T00:00:00"/>
    <x v="1"/>
    <s v="QWE              "/>
    <s v="          "/>
    <s v="FSK"/>
    <n v="8925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56951"/>
    <x v="0"/>
    <x v="1"/>
    <x v="1"/>
    <d v="2020-11-09T00:00:00"/>
    <x v="0"/>
    <s v="QWE              "/>
    <s v="          "/>
    <s v="FSK"/>
    <n v="5695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56951"/>
    <x v="0"/>
    <x v="1"/>
    <x v="1"/>
    <d v="2020-11-17T00:00:00"/>
    <x v="1"/>
    <s v="QWE              "/>
    <s v="          "/>
    <s v="FSK"/>
    <n v="5695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87209"/>
    <x v="0"/>
    <x v="1"/>
    <x v="2"/>
    <d v="2020-11-09T00:00:00"/>
    <x v="0"/>
    <s v="QWE              "/>
    <s v="          "/>
    <s v="FSK"/>
    <n v="8720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87209"/>
    <x v="0"/>
    <x v="1"/>
    <x v="2"/>
    <d v="2020-11-17T00:00:00"/>
    <x v="1"/>
    <s v="QWE              "/>
    <s v="          "/>
    <s v="FSK"/>
    <n v="87209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47586"/>
    <x v="0"/>
    <x v="1"/>
    <x v="3"/>
    <d v="2020-11-09T00:00:00"/>
    <x v="0"/>
    <s v="QWE              "/>
    <s v="          "/>
    <s v="FSK"/>
    <n v="4758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47586"/>
    <x v="0"/>
    <x v="1"/>
    <x v="3"/>
    <d v="2020-11-17T00:00:00"/>
    <x v="1"/>
    <s v="QWE              "/>
    <s v="          "/>
    <s v="FSK"/>
    <n v="4758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36512"/>
    <x v="0"/>
    <x v="1"/>
    <x v="4"/>
    <d v="2020-11-09T00:00:00"/>
    <x v="0"/>
    <s v="QWE              "/>
    <s v="          "/>
    <s v="FSK"/>
    <n v="3651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36512"/>
    <x v="0"/>
    <x v="1"/>
    <x v="4"/>
    <d v="2020-11-17T00:00:00"/>
    <x v="1"/>
    <s v="QWE              "/>
    <s v="          "/>
    <s v="FSK"/>
    <n v="36512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28961"/>
    <x v="0"/>
    <x v="1"/>
    <x v="5"/>
    <d v="2020-11-09T00:00:00"/>
    <x v="0"/>
    <s v="QWE              "/>
    <s v="          "/>
    <s v="FSK"/>
    <n v="12896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28961"/>
    <x v="0"/>
    <x v="1"/>
    <x v="5"/>
    <d v="2020-11-17T00:00:00"/>
    <x v="1"/>
    <s v="QWE              "/>
    <s v="          "/>
    <s v="FSK"/>
    <n v="12896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316308"/>
    <x v="0"/>
    <x v="1"/>
    <x v="6"/>
    <d v="2020-11-09T00:00:00"/>
    <x v="0"/>
    <s v="QWE              "/>
    <s v="          "/>
    <s v="FSK"/>
    <n v="31630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316308"/>
    <x v="0"/>
    <x v="1"/>
    <x v="6"/>
    <d v="2020-11-17T00:00:00"/>
    <x v="1"/>
    <s v="QWE              "/>
    <s v="          "/>
    <s v="FSK"/>
    <n v="316308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17107"/>
    <x v="0"/>
    <x v="1"/>
    <x v="7"/>
    <d v="2020-11-09T00:00:00"/>
    <x v="0"/>
    <s v="QWE              "/>
    <s v="          "/>
    <s v="FSK"/>
    <n v="11710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17107"/>
    <x v="0"/>
    <x v="1"/>
    <x v="7"/>
    <d v="2020-11-17T00:00:00"/>
    <x v="1"/>
    <s v="QWE              "/>
    <s v="          "/>
    <s v="FSK"/>
    <n v="11710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89794"/>
    <x v="0"/>
    <x v="1"/>
    <x v="8"/>
    <d v="2020-11-09T00:00:00"/>
    <x v="0"/>
    <s v="QWE              "/>
    <s v="          "/>
    <s v="FSK"/>
    <n v="18979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3835"/>
    <x v="0"/>
    <x v="1"/>
    <x v="8"/>
    <d v="2020-11-09T00:00:00"/>
    <x v="0"/>
    <s v="QWE              "/>
    <s v="          "/>
    <s v="FSK"/>
    <n v="1383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89794"/>
    <x v="0"/>
    <x v="1"/>
    <x v="8"/>
    <d v="2020-11-17T00:00:00"/>
    <x v="1"/>
    <s v="QWE              "/>
    <s v="          "/>
    <s v="FSK"/>
    <n v="189794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3835"/>
    <x v="0"/>
    <x v="1"/>
    <x v="8"/>
    <d v="2020-11-17T00:00:00"/>
    <x v="1"/>
    <s v="QWE              "/>
    <s v="          "/>
    <s v="FSK"/>
    <n v="13835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25477"/>
    <x v="0"/>
    <x v="1"/>
    <x v="9"/>
    <d v="2020-11-09T00:00:00"/>
    <x v="0"/>
    <s v="QWE              "/>
    <s v="          "/>
    <s v="FSK"/>
    <n v="12547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1916"/>
    <x v="0"/>
    <x v="1"/>
    <x v="9"/>
    <d v="2020-11-09T00:00:00"/>
    <x v="0"/>
    <s v="QWE              "/>
    <s v="          "/>
    <s v="FSK"/>
    <n v="1191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25477"/>
    <x v="0"/>
    <x v="1"/>
    <x v="9"/>
    <d v="2020-11-17T00:00:00"/>
    <x v="1"/>
    <s v="QWE              "/>
    <s v="          "/>
    <s v="FSK"/>
    <n v="125477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1916"/>
    <x v="0"/>
    <x v="1"/>
    <x v="9"/>
    <d v="2020-11-17T00:00:00"/>
    <x v="1"/>
    <s v="QWE              "/>
    <s v="          "/>
    <s v="FSK"/>
    <n v="1191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31141"/>
    <x v="0"/>
    <x v="1"/>
    <x v="10"/>
    <d v="2020-11-09T00:00:00"/>
    <x v="0"/>
    <s v="QWE              "/>
    <s v="          "/>
    <s v="FSK"/>
    <n v="31141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1916"/>
    <x v="0"/>
    <x v="1"/>
    <x v="10"/>
    <d v="2020-11-09T00:00:00"/>
    <x v="0"/>
    <s v="QWE              "/>
    <s v="          "/>
    <s v="FSK"/>
    <n v="11916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51340"/>
    <x v="0"/>
    <x v="1"/>
    <x v="10"/>
    <d v="2020-11-17T00:00:00"/>
    <x v="1"/>
    <s v="QWE              "/>
    <s v="          "/>
    <s v="FSK"/>
    <n v="51340"/>
    <s v="QWE              "/>
    <s v=""/>
  </r>
  <r>
    <s v="QWE_компания                                                                                        "/>
    <x v="0"/>
    <s v="                                                                                                    "/>
    <x v="8"/>
    <x v="0"/>
    <n v="19246"/>
    <x v="0"/>
    <x v="1"/>
    <x v="10"/>
    <d v="2020-11-17T00:00:00"/>
    <x v="1"/>
    <s v="QWE              "/>
    <s v="          "/>
    <s v="FSK"/>
    <n v="19246"/>
    <s v="QWE              "/>
    <s v=""/>
  </r>
  <r>
    <s v="Компания_                                                                                           "/>
    <x v="1"/>
    <s v="Уральский Ф.О.                                                                                      "/>
    <x v="2"/>
    <x v="1"/>
    <n v="271287"/>
    <x v="0"/>
    <x v="0"/>
    <x v="0"/>
    <d v="2020-11-09T00:00:00"/>
    <x v="0"/>
    <s v="                 "/>
    <s v="          "/>
    <s v="Регионы"/>
    <n v="271287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1"/>
    <s v="Уральский Ф.О.                                                                                      "/>
    <x v="2"/>
    <x v="1"/>
    <n v="267928"/>
    <x v="0"/>
    <x v="0"/>
    <x v="1"/>
    <d v="2020-11-09T00:00:00"/>
    <x v="0"/>
    <s v="                 "/>
    <s v="          "/>
    <s v="Регионы"/>
    <n v="26792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1"/>
    <s v="Уральский Ф.О.                                                                                      "/>
    <x v="2"/>
    <x v="1"/>
    <n v="351611"/>
    <x v="0"/>
    <x v="0"/>
    <x v="2"/>
    <d v="2020-11-09T00:00:00"/>
    <x v="0"/>
    <s v="                 "/>
    <s v="          "/>
    <s v="Регионы"/>
    <n v="35161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1"/>
    <s v="Уральский Ф.О.                                                                                      "/>
    <x v="2"/>
    <x v="1"/>
    <n v="426578"/>
    <x v="0"/>
    <x v="0"/>
    <x v="3"/>
    <d v="2020-11-09T00:00:00"/>
    <x v="0"/>
    <s v="                 "/>
    <s v="          "/>
    <s v="Регионы"/>
    <n v="42657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1"/>
    <s v="Уральский Ф.О.                                                                                      "/>
    <x v="2"/>
    <x v="1"/>
    <n v="331120"/>
    <x v="0"/>
    <x v="0"/>
    <x v="4"/>
    <d v="2020-11-09T00:00:00"/>
    <x v="0"/>
    <s v="                 "/>
    <s v="          "/>
    <s v="Регионы"/>
    <n v="33112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1"/>
    <s v="Уральский Ф.О.                                                                                      "/>
    <x v="2"/>
    <x v="1"/>
    <n v="470425"/>
    <x v="0"/>
    <x v="0"/>
    <x v="5"/>
    <d v="2020-11-09T00:00:00"/>
    <x v="0"/>
    <s v="                 "/>
    <s v="          "/>
    <s v="Регионы"/>
    <n v="47042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737426"/>
    <x v="0"/>
    <x v="0"/>
    <x v="0"/>
    <d v="2020-11-09T00:00:00"/>
    <x v="0"/>
    <s v="                 "/>
    <s v="          "/>
    <s v="Регионы"/>
    <n v="73742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166088"/>
    <x v="0"/>
    <x v="0"/>
    <x v="0"/>
    <d v="2020-11-17T00:00:00"/>
    <x v="1"/>
    <s v="                 "/>
    <s v="          "/>
    <s v="Регионы"/>
    <n v="216608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271026"/>
    <x v="0"/>
    <x v="0"/>
    <x v="0"/>
    <d v="2020-11-17T00:00:00"/>
    <x v="1"/>
    <s v="                 "/>
    <s v="РЭП       "/>
    <s v="Регионы"/>
    <n v="127102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202217"/>
    <x v="0"/>
    <x v="0"/>
    <x v="1"/>
    <d v="2020-11-09T00:00:00"/>
    <x v="0"/>
    <s v="                 "/>
    <s v="          "/>
    <s v="Регионы"/>
    <n v="120221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313556"/>
    <x v="0"/>
    <x v="0"/>
    <x v="1"/>
    <d v="2020-11-17T00:00:00"/>
    <x v="1"/>
    <s v="                 "/>
    <s v="          "/>
    <s v="Регионы"/>
    <n v="331355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672734"/>
    <x v="0"/>
    <x v="0"/>
    <x v="1"/>
    <d v="2020-11-17T00:00:00"/>
    <x v="1"/>
    <s v="                 "/>
    <s v="РЭП       "/>
    <s v="Регионы"/>
    <n v="167273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718583"/>
    <x v="0"/>
    <x v="0"/>
    <x v="2"/>
    <d v="2020-11-09T00:00:00"/>
    <x v="0"/>
    <s v="                 "/>
    <s v="          "/>
    <s v="Регионы"/>
    <n v="171858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115461"/>
    <x v="0"/>
    <x v="0"/>
    <x v="2"/>
    <d v="2020-11-17T00:00:00"/>
    <x v="1"/>
    <s v="                 "/>
    <s v="          "/>
    <s v="Регионы"/>
    <n v="411546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796107"/>
    <x v="0"/>
    <x v="0"/>
    <x v="2"/>
    <d v="2020-11-17T00:00:00"/>
    <x v="1"/>
    <s v="                 "/>
    <s v="РЭП       "/>
    <s v="Регионы"/>
    <n v="179610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281429"/>
    <x v="0"/>
    <x v="0"/>
    <x v="3"/>
    <d v="2020-11-09T00:00:00"/>
    <x v="0"/>
    <s v="                 "/>
    <s v="          "/>
    <s v="Регионы"/>
    <n v="128142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567043"/>
    <x v="0"/>
    <x v="0"/>
    <x v="3"/>
    <d v="2020-11-17T00:00:00"/>
    <x v="1"/>
    <s v="                 "/>
    <s v="          "/>
    <s v="Регионы"/>
    <n v="356704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471725"/>
    <x v="0"/>
    <x v="0"/>
    <x v="3"/>
    <d v="2020-11-17T00:00:00"/>
    <x v="1"/>
    <s v="                 "/>
    <s v="РЭП       "/>
    <s v="Регионы"/>
    <n v="247172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152723"/>
    <x v="0"/>
    <x v="0"/>
    <x v="4"/>
    <d v="2020-11-09T00:00:00"/>
    <x v="0"/>
    <s v="                 "/>
    <s v="          "/>
    <s v="Регионы"/>
    <n v="115272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105867"/>
    <x v="0"/>
    <x v="0"/>
    <x v="4"/>
    <d v="2020-11-17T00:00:00"/>
    <x v="1"/>
    <s v="                 "/>
    <s v="          "/>
    <s v="Регионы"/>
    <n v="310586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860608"/>
    <x v="0"/>
    <x v="0"/>
    <x v="4"/>
    <d v="2020-11-17T00:00:00"/>
    <x v="1"/>
    <s v="                 "/>
    <s v="РЭП       "/>
    <s v="Регионы"/>
    <n v="186060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633195"/>
    <x v="0"/>
    <x v="0"/>
    <x v="5"/>
    <d v="2020-11-09T00:00:00"/>
    <x v="0"/>
    <s v="                 "/>
    <s v="          "/>
    <s v="Регионы"/>
    <n v="163319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099802"/>
    <x v="0"/>
    <x v="0"/>
    <x v="5"/>
    <d v="2020-11-17T00:00:00"/>
    <x v="1"/>
    <s v="                 "/>
    <s v="          "/>
    <s v="Регионы"/>
    <n v="409980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459080"/>
    <x v="0"/>
    <x v="0"/>
    <x v="5"/>
    <d v="2020-11-17T00:00:00"/>
    <x v="1"/>
    <s v="                 "/>
    <s v="РЭП       "/>
    <s v="Регионы"/>
    <n v="245908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926099"/>
    <x v="0"/>
    <x v="0"/>
    <x v="6"/>
    <d v="2020-11-09T00:00:00"/>
    <x v="0"/>
    <s v="                 "/>
    <s v="          "/>
    <s v="Регионы"/>
    <n v="392609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882989"/>
    <x v="0"/>
    <x v="0"/>
    <x v="6"/>
    <d v="2020-11-09T00:00:00"/>
    <x v="0"/>
    <s v="                 "/>
    <s v="РЭП       "/>
    <s v="Регионы"/>
    <n v="288298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926099"/>
    <x v="0"/>
    <x v="0"/>
    <x v="6"/>
    <d v="2020-11-17T00:00:00"/>
    <x v="1"/>
    <s v="                 "/>
    <s v="          "/>
    <s v="Регионы"/>
    <n v="392609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882989"/>
    <x v="0"/>
    <x v="0"/>
    <x v="6"/>
    <d v="2020-11-17T00:00:00"/>
    <x v="1"/>
    <s v="                 "/>
    <s v="РЭП       "/>
    <s v="Регионы"/>
    <n v="288298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418680"/>
    <x v="0"/>
    <x v="0"/>
    <x v="7"/>
    <d v="2020-11-09T00:00:00"/>
    <x v="0"/>
    <s v="                 "/>
    <s v="          "/>
    <s v="Регионы"/>
    <n v="441868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720677"/>
    <x v="0"/>
    <x v="0"/>
    <x v="7"/>
    <d v="2020-11-09T00:00:00"/>
    <x v="0"/>
    <s v="                 "/>
    <s v="РЭП       "/>
    <s v="Регионы"/>
    <n v="272067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418680"/>
    <x v="0"/>
    <x v="0"/>
    <x v="7"/>
    <d v="2020-11-17T00:00:00"/>
    <x v="1"/>
    <s v="                 "/>
    <s v="          "/>
    <s v="Регионы"/>
    <n v="441868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720677"/>
    <x v="0"/>
    <x v="0"/>
    <x v="7"/>
    <d v="2020-11-17T00:00:00"/>
    <x v="1"/>
    <s v="                 "/>
    <s v="РЭП       "/>
    <s v="Регионы"/>
    <n v="272067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240372"/>
    <x v="0"/>
    <x v="0"/>
    <x v="8"/>
    <d v="2020-11-09T00:00:00"/>
    <x v="0"/>
    <s v="                 "/>
    <s v="          "/>
    <s v="Регионы"/>
    <n v="424037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081635"/>
    <x v="0"/>
    <x v="0"/>
    <x v="8"/>
    <d v="2020-11-09T00:00:00"/>
    <x v="0"/>
    <s v="                 "/>
    <s v="РЭП       "/>
    <s v="Регионы"/>
    <n v="308163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240372"/>
    <x v="0"/>
    <x v="0"/>
    <x v="8"/>
    <d v="2020-11-17T00:00:00"/>
    <x v="1"/>
    <s v="                 "/>
    <s v="          "/>
    <s v="Регионы"/>
    <n v="424037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081635"/>
    <x v="0"/>
    <x v="0"/>
    <x v="8"/>
    <d v="2020-11-17T00:00:00"/>
    <x v="1"/>
    <s v="                 "/>
    <s v="РЭП       "/>
    <s v="Регионы"/>
    <n v="308163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787784"/>
    <x v="0"/>
    <x v="0"/>
    <x v="9"/>
    <d v="2020-11-09T00:00:00"/>
    <x v="0"/>
    <s v="                 "/>
    <s v="          "/>
    <s v="Регионы"/>
    <n v="478778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566990"/>
    <x v="0"/>
    <x v="0"/>
    <x v="9"/>
    <d v="2020-11-09T00:00:00"/>
    <x v="0"/>
    <s v="                 "/>
    <s v="РЭП       "/>
    <s v="Регионы"/>
    <n v="256699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787784"/>
    <x v="0"/>
    <x v="0"/>
    <x v="9"/>
    <d v="2020-11-17T00:00:00"/>
    <x v="1"/>
    <s v="                 "/>
    <s v="          "/>
    <s v="Регионы"/>
    <n v="478778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566990"/>
    <x v="0"/>
    <x v="0"/>
    <x v="9"/>
    <d v="2020-11-17T00:00:00"/>
    <x v="1"/>
    <s v="                 "/>
    <s v="РЭП       "/>
    <s v="Регионы"/>
    <n v="256699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611796"/>
    <x v="0"/>
    <x v="0"/>
    <x v="10"/>
    <d v="2020-11-09T00:00:00"/>
    <x v="0"/>
    <s v="                 "/>
    <s v="          "/>
    <s v="Регионы"/>
    <n v="2075308.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791447"/>
    <x v="0"/>
    <x v="0"/>
    <x v="10"/>
    <d v="2020-11-09T00:00:00"/>
    <x v="0"/>
    <s v="                 "/>
    <s v="РЭП       "/>
    <s v="Регионы"/>
    <n v="1256151.150000000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611796"/>
    <x v="0"/>
    <x v="0"/>
    <x v="10"/>
    <d v="2020-11-17T00:00:00"/>
    <x v="1"/>
    <s v="                 "/>
    <s v="          "/>
    <s v="Регионы"/>
    <n v="2075308.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791447"/>
    <x v="0"/>
    <x v="0"/>
    <x v="10"/>
    <d v="2020-11-17T00:00:00"/>
    <x v="1"/>
    <s v="                 "/>
    <s v="РЭП       "/>
    <s v="Регионы"/>
    <n v="1256151.150000000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231107"/>
    <x v="0"/>
    <x v="0"/>
    <x v="11"/>
    <d v="2020-11-09T00:00:00"/>
    <x v="0"/>
    <s v="                 "/>
    <s v="          "/>
    <s v="Регионы"/>
    <n v="423110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765474"/>
    <x v="0"/>
    <x v="0"/>
    <x v="11"/>
    <d v="2020-11-09T00:00:00"/>
    <x v="0"/>
    <s v="                 "/>
    <s v="РЭП       "/>
    <s v="Регионы"/>
    <n v="276547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231107"/>
    <x v="0"/>
    <x v="0"/>
    <x v="11"/>
    <d v="2020-11-17T00:00:00"/>
    <x v="1"/>
    <s v="                 "/>
    <s v="          "/>
    <s v="Регионы"/>
    <n v="423110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765474"/>
    <x v="0"/>
    <x v="0"/>
    <x v="11"/>
    <d v="2020-11-17T00:00:00"/>
    <x v="1"/>
    <s v="                 "/>
    <s v="РЭП       "/>
    <s v="Регионы"/>
    <n v="276547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322377"/>
    <x v="0"/>
    <x v="1"/>
    <x v="0"/>
    <d v="2020-11-09T00:00:00"/>
    <x v="0"/>
    <s v="                 "/>
    <s v="          "/>
    <s v="Регионы"/>
    <n v="332237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661917"/>
    <x v="0"/>
    <x v="1"/>
    <x v="0"/>
    <d v="2020-11-09T00:00:00"/>
    <x v="0"/>
    <s v="                 "/>
    <s v="РЭП       "/>
    <s v="Регионы"/>
    <n v="166191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322377"/>
    <x v="0"/>
    <x v="1"/>
    <x v="0"/>
    <d v="2020-11-17T00:00:00"/>
    <x v="1"/>
    <s v="                 "/>
    <s v="          "/>
    <s v="Регионы"/>
    <n v="332237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661917"/>
    <x v="0"/>
    <x v="1"/>
    <x v="0"/>
    <d v="2020-11-17T00:00:00"/>
    <x v="1"/>
    <s v="                 "/>
    <s v="РЭП       "/>
    <s v="Регионы"/>
    <n v="166191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104653"/>
    <x v="0"/>
    <x v="1"/>
    <x v="1"/>
    <d v="2020-11-09T00:00:00"/>
    <x v="0"/>
    <s v="                 "/>
    <s v="          "/>
    <s v="Регионы"/>
    <n v="410465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803539"/>
    <x v="0"/>
    <x v="1"/>
    <x v="1"/>
    <d v="2020-11-09T00:00:00"/>
    <x v="0"/>
    <s v="                 "/>
    <s v="РЭП       "/>
    <s v="Регионы"/>
    <n v="280353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104653"/>
    <x v="0"/>
    <x v="1"/>
    <x v="1"/>
    <d v="2020-11-17T00:00:00"/>
    <x v="1"/>
    <s v="                 "/>
    <s v="          "/>
    <s v="Регионы"/>
    <n v="410465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803539"/>
    <x v="0"/>
    <x v="1"/>
    <x v="1"/>
    <d v="2020-11-17T00:00:00"/>
    <x v="1"/>
    <s v="                 "/>
    <s v="РЭП       "/>
    <s v="Регионы"/>
    <n v="280353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950534"/>
    <x v="0"/>
    <x v="1"/>
    <x v="2"/>
    <d v="2020-11-09T00:00:00"/>
    <x v="0"/>
    <s v="                 "/>
    <s v="          "/>
    <s v="Регионы"/>
    <n v="495053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433679"/>
    <x v="0"/>
    <x v="1"/>
    <x v="2"/>
    <d v="2020-11-09T00:00:00"/>
    <x v="0"/>
    <s v="                 "/>
    <s v="РЭП       "/>
    <s v="Регионы"/>
    <n v="343367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950534"/>
    <x v="0"/>
    <x v="1"/>
    <x v="2"/>
    <d v="2020-11-17T00:00:00"/>
    <x v="1"/>
    <s v="                 "/>
    <s v="          "/>
    <s v="Регионы"/>
    <n v="495053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433679"/>
    <x v="0"/>
    <x v="1"/>
    <x v="2"/>
    <d v="2020-11-17T00:00:00"/>
    <x v="1"/>
    <s v="                 "/>
    <s v="РЭП       "/>
    <s v="Регионы"/>
    <n v="343367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074550"/>
    <x v="0"/>
    <x v="1"/>
    <x v="3"/>
    <d v="2020-11-09T00:00:00"/>
    <x v="0"/>
    <s v="                 "/>
    <s v="          "/>
    <s v="Регионы"/>
    <n v="307455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143394"/>
    <x v="0"/>
    <x v="1"/>
    <x v="3"/>
    <d v="2020-11-09T00:00:00"/>
    <x v="0"/>
    <s v="                 "/>
    <s v="РЭП       "/>
    <s v="Регионы"/>
    <n v="214339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074550"/>
    <x v="0"/>
    <x v="1"/>
    <x v="3"/>
    <d v="2020-11-17T00:00:00"/>
    <x v="1"/>
    <s v="                 "/>
    <s v="          "/>
    <s v="Регионы"/>
    <n v="307455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143394"/>
    <x v="0"/>
    <x v="1"/>
    <x v="3"/>
    <d v="2020-11-17T00:00:00"/>
    <x v="1"/>
    <s v="                 "/>
    <s v="РЭП       "/>
    <s v="Регионы"/>
    <n v="214339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613983"/>
    <x v="0"/>
    <x v="1"/>
    <x v="4"/>
    <d v="2020-11-09T00:00:00"/>
    <x v="0"/>
    <s v="                 "/>
    <s v="          "/>
    <s v="Регионы"/>
    <n v="361398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927227"/>
    <x v="0"/>
    <x v="1"/>
    <x v="4"/>
    <d v="2020-11-09T00:00:00"/>
    <x v="0"/>
    <s v="                 "/>
    <s v="РЭП       "/>
    <s v="Регионы"/>
    <n v="192722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613983"/>
    <x v="0"/>
    <x v="1"/>
    <x v="4"/>
    <d v="2020-11-17T00:00:00"/>
    <x v="1"/>
    <s v="                 "/>
    <s v="          "/>
    <s v="Регионы"/>
    <n v="361398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927227"/>
    <x v="0"/>
    <x v="1"/>
    <x v="4"/>
    <d v="2020-11-17T00:00:00"/>
    <x v="1"/>
    <s v="                 "/>
    <s v="РЭП       "/>
    <s v="Регионы"/>
    <n v="192722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655760"/>
    <x v="0"/>
    <x v="1"/>
    <x v="5"/>
    <d v="2020-11-09T00:00:00"/>
    <x v="0"/>
    <s v="                 "/>
    <s v="          "/>
    <s v="Регионы"/>
    <n v="465576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847286"/>
    <x v="0"/>
    <x v="1"/>
    <x v="5"/>
    <d v="2020-11-09T00:00:00"/>
    <x v="0"/>
    <s v="                 "/>
    <s v="РЭП       "/>
    <s v="Регионы"/>
    <n v="284728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655760"/>
    <x v="0"/>
    <x v="1"/>
    <x v="5"/>
    <d v="2020-11-17T00:00:00"/>
    <x v="1"/>
    <s v="                 "/>
    <s v="          "/>
    <s v="Регионы"/>
    <n v="465576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847286"/>
    <x v="0"/>
    <x v="1"/>
    <x v="5"/>
    <d v="2020-11-17T00:00:00"/>
    <x v="1"/>
    <s v="                 "/>
    <s v="РЭП       "/>
    <s v="Регионы"/>
    <n v="284728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063411"/>
    <x v="0"/>
    <x v="1"/>
    <x v="6"/>
    <d v="2020-11-09T00:00:00"/>
    <x v="0"/>
    <s v="                 "/>
    <s v="          "/>
    <s v="Регионы"/>
    <n v="506341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018703"/>
    <x v="0"/>
    <x v="1"/>
    <x v="6"/>
    <d v="2020-11-09T00:00:00"/>
    <x v="0"/>
    <s v="                 "/>
    <s v="РЭП       "/>
    <s v="Регионы"/>
    <n v="301870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063411"/>
    <x v="0"/>
    <x v="1"/>
    <x v="6"/>
    <d v="2020-11-17T00:00:00"/>
    <x v="1"/>
    <s v="                 "/>
    <s v="          "/>
    <s v="Регионы"/>
    <n v="506341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018703"/>
    <x v="0"/>
    <x v="1"/>
    <x v="6"/>
    <d v="2020-11-17T00:00:00"/>
    <x v="1"/>
    <s v="                 "/>
    <s v="РЭП       "/>
    <s v="Регионы"/>
    <n v="301870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560792"/>
    <x v="0"/>
    <x v="1"/>
    <x v="7"/>
    <d v="2020-11-09T00:00:00"/>
    <x v="0"/>
    <s v="                 "/>
    <s v="          "/>
    <s v="Регионы"/>
    <n v="456079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827323"/>
    <x v="0"/>
    <x v="1"/>
    <x v="7"/>
    <d v="2020-11-09T00:00:00"/>
    <x v="0"/>
    <s v="                 "/>
    <s v="РЭП       "/>
    <s v="Регионы"/>
    <n v="282732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560792"/>
    <x v="0"/>
    <x v="1"/>
    <x v="7"/>
    <d v="2020-11-17T00:00:00"/>
    <x v="1"/>
    <s v="                 "/>
    <s v="          "/>
    <s v="Регионы"/>
    <n v="456079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827323"/>
    <x v="0"/>
    <x v="1"/>
    <x v="7"/>
    <d v="2020-11-17T00:00:00"/>
    <x v="1"/>
    <s v="                 "/>
    <s v="РЭП       "/>
    <s v="Регионы"/>
    <n v="282732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321115"/>
    <x v="0"/>
    <x v="1"/>
    <x v="8"/>
    <d v="2020-11-09T00:00:00"/>
    <x v="0"/>
    <s v="                 "/>
    <s v="          "/>
    <s v="Регионы"/>
    <n v="532111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155781"/>
    <x v="0"/>
    <x v="1"/>
    <x v="8"/>
    <d v="2020-11-09T00:00:00"/>
    <x v="0"/>
    <s v="                 "/>
    <s v="РЭП       "/>
    <s v="Регионы"/>
    <n v="315578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321115"/>
    <x v="0"/>
    <x v="1"/>
    <x v="8"/>
    <d v="2020-11-17T00:00:00"/>
    <x v="1"/>
    <s v="                 "/>
    <s v="          "/>
    <s v="Регионы"/>
    <n v="532111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155781"/>
    <x v="0"/>
    <x v="1"/>
    <x v="8"/>
    <d v="2020-11-17T00:00:00"/>
    <x v="1"/>
    <s v="                 "/>
    <s v="РЭП       "/>
    <s v="Регионы"/>
    <n v="315578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519205"/>
    <x v="0"/>
    <x v="1"/>
    <x v="9"/>
    <d v="2020-11-09T00:00:00"/>
    <x v="0"/>
    <s v="                 "/>
    <s v="          "/>
    <s v="Регионы"/>
    <n v="551920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013129"/>
    <x v="0"/>
    <x v="1"/>
    <x v="9"/>
    <d v="2020-11-09T00:00:00"/>
    <x v="0"/>
    <s v="                 "/>
    <s v="РЭП       "/>
    <s v="Регионы"/>
    <n v="301312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519205"/>
    <x v="0"/>
    <x v="1"/>
    <x v="9"/>
    <d v="2020-11-17T00:00:00"/>
    <x v="1"/>
    <s v="                 "/>
    <s v="          "/>
    <s v="Регионы"/>
    <n v="551920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013129"/>
    <x v="0"/>
    <x v="1"/>
    <x v="9"/>
    <d v="2020-11-17T00:00:00"/>
    <x v="1"/>
    <s v="                 "/>
    <s v="РЭП       "/>
    <s v="Регионы"/>
    <n v="301312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173365"/>
    <x v="0"/>
    <x v="1"/>
    <x v="10"/>
    <d v="2020-11-09T00:00:00"/>
    <x v="0"/>
    <s v="                 "/>
    <s v="          "/>
    <s v="Регионы"/>
    <n v="117336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26339"/>
    <x v="0"/>
    <x v="1"/>
    <x v="10"/>
    <d v="2020-11-09T00:00:00"/>
    <x v="0"/>
    <s v="                 "/>
    <s v="РЭП       "/>
    <s v="Регионы"/>
    <n v="52633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316591"/>
    <x v="0"/>
    <x v="1"/>
    <x v="10"/>
    <d v="2020-11-17T00:00:00"/>
    <x v="1"/>
    <s v="                 "/>
    <s v="          "/>
    <s v="Регионы"/>
    <n v="231659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347153"/>
    <x v="0"/>
    <x v="1"/>
    <x v="10"/>
    <d v="2020-11-17T00:00:00"/>
    <x v="1"/>
    <s v="                 "/>
    <s v="РЭП       "/>
    <s v="Регионы"/>
    <n v="134715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2395"/>
    <x v="1"/>
    <x v="0"/>
    <x v="1"/>
    <d v="2020-11-09T00:00:00"/>
    <x v="0"/>
    <s v="                 "/>
    <s v="          "/>
    <s v="Регионы"/>
    <n v="4239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2395"/>
    <x v="1"/>
    <x v="0"/>
    <x v="1"/>
    <d v="2020-11-17T00:00:00"/>
    <x v="1"/>
    <s v="                 "/>
    <s v="          "/>
    <s v="Регионы"/>
    <n v="4239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47497"/>
    <x v="1"/>
    <x v="0"/>
    <x v="2"/>
    <d v="2020-11-09T00:00:00"/>
    <x v="0"/>
    <s v="                 "/>
    <s v="          "/>
    <s v="Регионы"/>
    <n v="14749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47497"/>
    <x v="1"/>
    <x v="0"/>
    <x v="2"/>
    <d v="2020-11-17T00:00:00"/>
    <x v="1"/>
    <s v="                 "/>
    <s v="          "/>
    <s v="Регионы"/>
    <n v="14749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7967"/>
    <x v="1"/>
    <x v="0"/>
    <x v="8"/>
    <d v="2020-11-09T00:00:00"/>
    <x v="0"/>
    <s v="                 "/>
    <s v="          "/>
    <s v="Регионы"/>
    <n v="4796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2675"/>
    <x v="1"/>
    <x v="0"/>
    <x v="8"/>
    <d v="2020-11-09T00:00:00"/>
    <x v="0"/>
    <s v="                 "/>
    <s v="РЭП       "/>
    <s v="Регионы"/>
    <n v="3267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7967"/>
    <x v="1"/>
    <x v="0"/>
    <x v="8"/>
    <d v="2020-11-17T00:00:00"/>
    <x v="1"/>
    <s v="                 "/>
    <s v="          "/>
    <s v="Регионы"/>
    <n v="4796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2675"/>
    <x v="1"/>
    <x v="0"/>
    <x v="8"/>
    <d v="2020-11-17T00:00:00"/>
    <x v="1"/>
    <s v="                 "/>
    <s v="РЭП       "/>
    <s v="Регионы"/>
    <n v="3267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8369"/>
    <x v="1"/>
    <x v="0"/>
    <x v="9"/>
    <d v="2020-11-09T00:00:00"/>
    <x v="0"/>
    <s v="                 "/>
    <s v="          "/>
    <s v="Регионы"/>
    <n v="3836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9526"/>
    <x v="1"/>
    <x v="0"/>
    <x v="9"/>
    <d v="2020-11-09T00:00:00"/>
    <x v="0"/>
    <s v="                 "/>
    <s v="РЭП       "/>
    <s v="Регионы"/>
    <n v="3952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8369"/>
    <x v="1"/>
    <x v="0"/>
    <x v="9"/>
    <d v="2020-11-17T00:00:00"/>
    <x v="1"/>
    <s v="                 "/>
    <s v="          "/>
    <s v="Регионы"/>
    <n v="3836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9526"/>
    <x v="1"/>
    <x v="0"/>
    <x v="9"/>
    <d v="2020-11-17T00:00:00"/>
    <x v="1"/>
    <s v="                 "/>
    <s v="РЭП       "/>
    <s v="Регионы"/>
    <n v="3952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4502"/>
    <x v="1"/>
    <x v="0"/>
    <x v="11"/>
    <d v="2020-11-09T00:00:00"/>
    <x v="0"/>
    <s v="                 "/>
    <s v="          "/>
    <s v="Регионы"/>
    <n v="4450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6983"/>
    <x v="1"/>
    <x v="0"/>
    <x v="11"/>
    <d v="2020-11-09T00:00:00"/>
    <x v="0"/>
    <s v="                 "/>
    <s v="РЭП       "/>
    <s v="Регионы"/>
    <n v="3698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4502"/>
    <x v="1"/>
    <x v="0"/>
    <x v="11"/>
    <d v="2020-11-17T00:00:00"/>
    <x v="1"/>
    <s v="                 "/>
    <s v="          "/>
    <s v="Регионы"/>
    <n v="4450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6983"/>
    <x v="1"/>
    <x v="0"/>
    <x v="11"/>
    <d v="2020-11-17T00:00:00"/>
    <x v="1"/>
    <s v="                 "/>
    <s v="РЭП       "/>
    <s v="Регионы"/>
    <n v="3698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86771"/>
    <x v="1"/>
    <x v="1"/>
    <x v="0"/>
    <d v="2020-11-09T00:00:00"/>
    <x v="0"/>
    <s v="                 "/>
    <s v="          "/>
    <s v="Регионы"/>
    <n v="8677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7943"/>
    <x v="1"/>
    <x v="1"/>
    <x v="0"/>
    <d v="2020-11-09T00:00:00"/>
    <x v="0"/>
    <s v="                 "/>
    <s v="РЭП       "/>
    <s v="Регионы"/>
    <n v="5794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86771"/>
    <x v="1"/>
    <x v="1"/>
    <x v="0"/>
    <d v="2020-11-17T00:00:00"/>
    <x v="1"/>
    <s v="                 "/>
    <s v="          "/>
    <s v="Регионы"/>
    <n v="8677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7943"/>
    <x v="1"/>
    <x v="1"/>
    <x v="0"/>
    <d v="2020-11-17T00:00:00"/>
    <x v="1"/>
    <s v="                 "/>
    <s v="РЭП       "/>
    <s v="Регионы"/>
    <n v="5794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23650"/>
    <x v="1"/>
    <x v="1"/>
    <x v="1"/>
    <d v="2020-11-09T00:00:00"/>
    <x v="0"/>
    <s v="                 "/>
    <s v="          "/>
    <s v="Регионы"/>
    <n v="12365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72891"/>
    <x v="1"/>
    <x v="1"/>
    <x v="1"/>
    <d v="2020-11-09T00:00:00"/>
    <x v="0"/>
    <s v="                 "/>
    <s v="РЭП       "/>
    <s v="Регионы"/>
    <n v="7289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23650"/>
    <x v="1"/>
    <x v="1"/>
    <x v="1"/>
    <d v="2020-11-17T00:00:00"/>
    <x v="1"/>
    <s v="                 "/>
    <s v="          "/>
    <s v="Регионы"/>
    <n v="12365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72891"/>
    <x v="1"/>
    <x v="1"/>
    <x v="1"/>
    <d v="2020-11-17T00:00:00"/>
    <x v="1"/>
    <s v="                 "/>
    <s v="РЭП       "/>
    <s v="Регионы"/>
    <n v="7289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26280"/>
    <x v="1"/>
    <x v="1"/>
    <x v="2"/>
    <d v="2020-11-09T00:00:00"/>
    <x v="0"/>
    <s v="                 "/>
    <s v="          "/>
    <s v="Регионы"/>
    <n v="22628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50655"/>
    <x v="1"/>
    <x v="1"/>
    <x v="2"/>
    <d v="2020-11-09T00:00:00"/>
    <x v="0"/>
    <s v="                 "/>
    <s v="РЭП       "/>
    <s v="Регионы"/>
    <n v="15065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26280"/>
    <x v="1"/>
    <x v="1"/>
    <x v="2"/>
    <d v="2020-11-17T00:00:00"/>
    <x v="1"/>
    <s v="                 "/>
    <s v="          "/>
    <s v="Регионы"/>
    <n v="22628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50655"/>
    <x v="1"/>
    <x v="1"/>
    <x v="2"/>
    <d v="2020-11-17T00:00:00"/>
    <x v="1"/>
    <s v="                 "/>
    <s v="РЭП       "/>
    <s v="Регионы"/>
    <n v="15065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27393"/>
    <x v="1"/>
    <x v="1"/>
    <x v="3"/>
    <d v="2020-11-09T00:00:00"/>
    <x v="0"/>
    <s v="                 "/>
    <s v="          "/>
    <s v="Регионы"/>
    <n v="12739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62975"/>
    <x v="1"/>
    <x v="1"/>
    <x v="3"/>
    <d v="2020-11-09T00:00:00"/>
    <x v="0"/>
    <s v="                 "/>
    <s v="РЭП       "/>
    <s v="Регионы"/>
    <n v="6297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27393"/>
    <x v="1"/>
    <x v="1"/>
    <x v="3"/>
    <d v="2020-11-17T00:00:00"/>
    <x v="1"/>
    <s v="                 "/>
    <s v="          "/>
    <s v="Регионы"/>
    <n v="12739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62975"/>
    <x v="1"/>
    <x v="1"/>
    <x v="3"/>
    <d v="2020-11-17T00:00:00"/>
    <x v="1"/>
    <s v="                 "/>
    <s v="РЭП       "/>
    <s v="Регионы"/>
    <n v="6297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08386"/>
    <x v="1"/>
    <x v="1"/>
    <x v="4"/>
    <d v="2020-11-09T00:00:00"/>
    <x v="0"/>
    <s v="                 "/>
    <s v="          "/>
    <s v="Регионы"/>
    <n v="10838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70193"/>
    <x v="1"/>
    <x v="1"/>
    <x v="4"/>
    <d v="2020-11-09T00:00:00"/>
    <x v="0"/>
    <s v="                 "/>
    <s v="РЭП       "/>
    <s v="Регионы"/>
    <n v="7019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08386"/>
    <x v="1"/>
    <x v="1"/>
    <x v="4"/>
    <d v="2020-11-17T00:00:00"/>
    <x v="1"/>
    <s v="                 "/>
    <s v="          "/>
    <s v="Регионы"/>
    <n v="10838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70193"/>
    <x v="1"/>
    <x v="1"/>
    <x v="4"/>
    <d v="2020-11-17T00:00:00"/>
    <x v="1"/>
    <s v="                 "/>
    <s v="РЭП       "/>
    <s v="Регионы"/>
    <n v="7019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99190"/>
    <x v="1"/>
    <x v="1"/>
    <x v="5"/>
    <d v="2020-11-09T00:00:00"/>
    <x v="0"/>
    <s v="                 "/>
    <s v="          "/>
    <s v="Регионы"/>
    <n v="19919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39022"/>
    <x v="1"/>
    <x v="1"/>
    <x v="5"/>
    <d v="2020-11-09T00:00:00"/>
    <x v="0"/>
    <s v="                 "/>
    <s v="РЭП       "/>
    <s v="Регионы"/>
    <n v="13902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99190"/>
    <x v="1"/>
    <x v="1"/>
    <x v="5"/>
    <d v="2020-11-17T00:00:00"/>
    <x v="1"/>
    <s v="                 "/>
    <s v="          "/>
    <s v="Регионы"/>
    <n v="19919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39022"/>
    <x v="1"/>
    <x v="1"/>
    <x v="5"/>
    <d v="2020-11-17T00:00:00"/>
    <x v="1"/>
    <s v="                 "/>
    <s v="РЭП       "/>
    <s v="Регионы"/>
    <n v="13902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54766"/>
    <x v="1"/>
    <x v="1"/>
    <x v="6"/>
    <d v="2020-11-09T00:00:00"/>
    <x v="0"/>
    <s v="                 "/>
    <s v="          "/>
    <s v="Регионы"/>
    <n v="25476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88366"/>
    <x v="1"/>
    <x v="1"/>
    <x v="6"/>
    <d v="2020-11-09T00:00:00"/>
    <x v="0"/>
    <s v="                 "/>
    <s v="РЭП       "/>
    <s v="Регионы"/>
    <n v="8836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54766"/>
    <x v="1"/>
    <x v="1"/>
    <x v="6"/>
    <d v="2020-11-17T00:00:00"/>
    <x v="1"/>
    <s v="                 "/>
    <s v="          "/>
    <s v="Регионы"/>
    <n v="25476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88366"/>
    <x v="1"/>
    <x v="1"/>
    <x v="6"/>
    <d v="2020-11-17T00:00:00"/>
    <x v="1"/>
    <s v="                 "/>
    <s v="РЭП       "/>
    <s v="Регионы"/>
    <n v="8836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43320"/>
    <x v="1"/>
    <x v="1"/>
    <x v="7"/>
    <d v="2020-11-09T00:00:00"/>
    <x v="0"/>
    <s v="                 "/>
    <s v="          "/>
    <s v="Регионы"/>
    <n v="24332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16086"/>
    <x v="1"/>
    <x v="1"/>
    <x v="7"/>
    <d v="2020-11-09T00:00:00"/>
    <x v="0"/>
    <s v="                 "/>
    <s v="РЭП       "/>
    <s v="Регионы"/>
    <n v="11608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43320"/>
    <x v="1"/>
    <x v="1"/>
    <x v="7"/>
    <d v="2020-11-17T00:00:00"/>
    <x v="1"/>
    <s v="                 "/>
    <s v="          "/>
    <s v="Регионы"/>
    <n v="24332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16086"/>
    <x v="1"/>
    <x v="1"/>
    <x v="7"/>
    <d v="2020-11-17T00:00:00"/>
    <x v="1"/>
    <s v="                 "/>
    <s v="РЭП       "/>
    <s v="Регионы"/>
    <n v="11608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68103"/>
    <x v="1"/>
    <x v="1"/>
    <x v="8"/>
    <d v="2020-11-09T00:00:00"/>
    <x v="0"/>
    <s v="                 "/>
    <s v="          "/>
    <s v="Регионы"/>
    <n v="36810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02430"/>
    <x v="1"/>
    <x v="1"/>
    <x v="8"/>
    <d v="2020-11-09T00:00:00"/>
    <x v="0"/>
    <s v="                 "/>
    <s v="РЭП       "/>
    <s v="Регионы"/>
    <n v="20243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368103"/>
    <x v="1"/>
    <x v="1"/>
    <x v="8"/>
    <d v="2020-11-17T00:00:00"/>
    <x v="1"/>
    <s v="                 "/>
    <s v="          "/>
    <s v="Регионы"/>
    <n v="36810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02430"/>
    <x v="1"/>
    <x v="1"/>
    <x v="8"/>
    <d v="2020-11-17T00:00:00"/>
    <x v="1"/>
    <s v="                 "/>
    <s v="РЭП       "/>
    <s v="Регионы"/>
    <n v="20243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02436"/>
    <x v="1"/>
    <x v="1"/>
    <x v="9"/>
    <d v="2020-11-09T00:00:00"/>
    <x v="0"/>
    <s v="                 "/>
    <s v="          "/>
    <s v="Регионы"/>
    <n v="40243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53120"/>
    <x v="1"/>
    <x v="1"/>
    <x v="9"/>
    <d v="2020-11-09T00:00:00"/>
    <x v="0"/>
    <s v="                 "/>
    <s v="РЭП       "/>
    <s v="Регионы"/>
    <n v="25312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02436"/>
    <x v="1"/>
    <x v="1"/>
    <x v="9"/>
    <d v="2020-11-17T00:00:00"/>
    <x v="1"/>
    <s v="                 "/>
    <s v="          "/>
    <s v="Регионы"/>
    <n v="40243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53120"/>
    <x v="1"/>
    <x v="1"/>
    <x v="9"/>
    <d v="2020-11-17T00:00:00"/>
    <x v="1"/>
    <s v="                 "/>
    <s v="РЭП       "/>
    <s v="Регионы"/>
    <n v="25312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6217"/>
    <x v="1"/>
    <x v="1"/>
    <x v="10"/>
    <d v="2020-11-09T00:00:00"/>
    <x v="0"/>
    <s v="                 "/>
    <s v="          "/>
    <s v="Регионы"/>
    <n v="5621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67013"/>
    <x v="1"/>
    <x v="1"/>
    <x v="10"/>
    <d v="2020-11-09T00:00:00"/>
    <x v="0"/>
    <s v="                 "/>
    <s v="РЭП       "/>
    <s v="Регионы"/>
    <n v="6701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67197"/>
    <x v="1"/>
    <x v="1"/>
    <x v="10"/>
    <d v="2020-11-17T00:00:00"/>
    <x v="1"/>
    <s v="                 "/>
    <s v="          "/>
    <s v="Регионы"/>
    <n v="26719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16084"/>
    <x v="1"/>
    <x v="1"/>
    <x v="10"/>
    <d v="2020-11-17T00:00:00"/>
    <x v="1"/>
    <s v="                 "/>
    <s v="РЭП       "/>
    <s v="Регионы"/>
    <n v="11608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61534"/>
    <x v="2"/>
    <x v="1"/>
    <x v="0"/>
    <d v="2020-11-09T00:00:00"/>
    <x v="0"/>
    <s v="                 "/>
    <s v="РЭП       "/>
    <s v="Регионы"/>
    <n v="6153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61534"/>
    <x v="2"/>
    <x v="1"/>
    <x v="0"/>
    <d v="2020-11-17T00:00:00"/>
    <x v="1"/>
    <s v="                 "/>
    <s v="РЭП       "/>
    <s v="Регионы"/>
    <n v="6153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16074"/>
    <x v="2"/>
    <x v="1"/>
    <x v="1"/>
    <d v="2020-11-09T00:00:00"/>
    <x v="0"/>
    <s v="                 "/>
    <s v="РЭП       "/>
    <s v="Регионы"/>
    <n v="11607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116074"/>
    <x v="2"/>
    <x v="1"/>
    <x v="1"/>
    <d v="2020-11-17T00:00:00"/>
    <x v="1"/>
    <s v="                 "/>
    <s v="РЭП       "/>
    <s v="Регионы"/>
    <n v="11607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5838"/>
    <x v="2"/>
    <x v="1"/>
    <x v="2"/>
    <d v="2020-11-09T00:00:00"/>
    <x v="0"/>
    <s v="                 "/>
    <s v="РЭП       "/>
    <s v="Регионы"/>
    <n v="4583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5838"/>
    <x v="2"/>
    <x v="1"/>
    <x v="2"/>
    <d v="2020-11-17T00:00:00"/>
    <x v="1"/>
    <s v="                 "/>
    <s v="РЭП       "/>
    <s v="Регионы"/>
    <n v="4583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0102"/>
    <x v="2"/>
    <x v="1"/>
    <x v="3"/>
    <d v="2020-11-09T00:00:00"/>
    <x v="0"/>
    <s v="                 "/>
    <s v="РЭП       "/>
    <s v="Регионы"/>
    <n v="4010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40102"/>
    <x v="2"/>
    <x v="1"/>
    <x v="3"/>
    <d v="2020-11-17T00:00:00"/>
    <x v="1"/>
    <s v="                 "/>
    <s v="РЭП       "/>
    <s v="Регионы"/>
    <n v="4010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7500"/>
    <x v="2"/>
    <x v="1"/>
    <x v="4"/>
    <d v="2020-11-09T00:00:00"/>
    <x v="0"/>
    <s v="                 "/>
    <s v="РЭП       "/>
    <s v="Регионы"/>
    <n v="575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57500"/>
    <x v="2"/>
    <x v="1"/>
    <x v="4"/>
    <d v="2020-11-17T00:00:00"/>
    <x v="1"/>
    <s v="                 "/>
    <s v="РЭП       "/>
    <s v="Регионы"/>
    <n v="575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4020"/>
    <x v="2"/>
    <x v="1"/>
    <x v="5"/>
    <d v="2020-11-09T00:00:00"/>
    <x v="0"/>
    <s v="                 "/>
    <s v="РЭП       "/>
    <s v="Регионы"/>
    <n v="2402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4020"/>
    <x v="2"/>
    <x v="1"/>
    <x v="5"/>
    <d v="2020-11-17T00:00:00"/>
    <x v="1"/>
    <s v="                 "/>
    <s v="РЭП       "/>
    <s v="Регионы"/>
    <n v="2402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87722"/>
    <x v="2"/>
    <x v="1"/>
    <x v="6"/>
    <d v="2020-11-09T00:00:00"/>
    <x v="0"/>
    <s v="                 "/>
    <s v="РЭП       "/>
    <s v="Регионы"/>
    <n v="8772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87722"/>
    <x v="2"/>
    <x v="1"/>
    <x v="6"/>
    <d v="2020-11-17T00:00:00"/>
    <x v="1"/>
    <s v="                 "/>
    <s v="РЭП       "/>
    <s v="Регионы"/>
    <n v="8772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74533"/>
    <x v="2"/>
    <x v="1"/>
    <x v="7"/>
    <d v="2020-11-09T00:00:00"/>
    <x v="0"/>
    <s v="                 "/>
    <s v="РЭП       "/>
    <s v="Регионы"/>
    <n v="7453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74533"/>
    <x v="2"/>
    <x v="1"/>
    <x v="7"/>
    <d v="2020-11-17T00:00:00"/>
    <x v="1"/>
    <s v="                 "/>
    <s v="РЭП       "/>
    <s v="Регионы"/>
    <n v="7453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60000"/>
    <x v="2"/>
    <x v="1"/>
    <x v="8"/>
    <d v="2020-11-09T00:00:00"/>
    <x v="0"/>
    <s v="                 "/>
    <s v="РЭП       "/>
    <s v="Регионы"/>
    <n v="600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60000"/>
    <x v="2"/>
    <x v="1"/>
    <x v="8"/>
    <d v="2020-11-17T00:00:00"/>
    <x v="1"/>
    <s v="                 "/>
    <s v="РЭП       "/>
    <s v="Регионы"/>
    <n v="600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76618"/>
    <x v="2"/>
    <x v="1"/>
    <x v="9"/>
    <d v="2020-11-09T00:00:00"/>
    <x v="0"/>
    <s v="                 "/>
    <s v="РЭП       "/>
    <s v="Регионы"/>
    <n v="7661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76618"/>
    <x v="2"/>
    <x v="1"/>
    <x v="9"/>
    <d v="2020-11-17T00:00:00"/>
    <x v="1"/>
    <s v="                 "/>
    <s v="РЭП       "/>
    <s v="Регионы"/>
    <n v="7661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Москва Ф.О.                                                                                         "/>
    <x v="3"/>
    <x v="2"/>
    <n v="20873"/>
    <x v="2"/>
    <x v="1"/>
    <x v="10"/>
    <d v="2020-11-17T00:00:00"/>
    <x v="1"/>
    <s v="                 "/>
    <s v="РЭП       "/>
    <s v="Регионы"/>
    <n v="2087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71298"/>
    <x v="0"/>
    <x v="0"/>
    <x v="0"/>
    <d v="2020-11-09T00:00:00"/>
    <x v="0"/>
    <s v="                 "/>
    <s v="          "/>
    <s v="Регионы"/>
    <n v="17129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685708"/>
    <x v="0"/>
    <x v="0"/>
    <x v="0"/>
    <d v="2020-11-17T00:00:00"/>
    <x v="1"/>
    <s v="                 "/>
    <s v="          "/>
    <s v="Регионы"/>
    <n v="168570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01373"/>
    <x v="0"/>
    <x v="0"/>
    <x v="0"/>
    <d v="2020-11-17T00:00:00"/>
    <x v="1"/>
    <s v="                 "/>
    <s v="РЭП       "/>
    <s v="Регионы"/>
    <n v="20137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03076"/>
    <x v="0"/>
    <x v="0"/>
    <x v="1"/>
    <d v="2020-11-09T00:00:00"/>
    <x v="0"/>
    <s v="                 "/>
    <s v="          "/>
    <s v="Регионы"/>
    <n v="20307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175007"/>
    <x v="0"/>
    <x v="0"/>
    <x v="1"/>
    <d v="2020-11-17T00:00:00"/>
    <x v="1"/>
    <s v="                 "/>
    <s v="          "/>
    <s v="Регионы"/>
    <n v="217500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64770"/>
    <x v="0"/>
    <x v="0"/>
    <x v="1"/>
    <d v="2020-11-17T00:00:00"/>
    <x v="1"/>
    <s v="                 "/>
    <s v="РЭП       "/>
    <s v="Регионы"/>
    <n v="16477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61623"/>
    <x v="0"/>
    <x v="0"/>
    <x v="2"/>
    <d v="2020-11-09T00:00:00"/>
    <x v="0"/>
    <s v="                 "/>
    <s v="          "/>
    <s v="Регионы"/>
    <n v="26162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289169"/>
    <x v="0"/>
    <x v="0"/>
    <x v="2"/>
    <d v="2020-11-17T00:00:00"/>
    <x v="1"/>
    <s v="                 "/>
    <s v="          "/>
    <s v="Регионы"/>
    <n v="228916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95116"/>
    <x v="0"/>
    <x v="0"/>
    <x v="2"/>
    <d v="2020-11-17T00:00:00"/>
    <x v="1"/>
    <s v="                 "/>
    <s v="РЭП       "/>
    <s v="Регионы"/>
    <n v="39511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12902"/>
    <x v="0"/>
    <x v="0"/>
    <x v="3"/>
    <d v="2020-11-09T00:00:00"/>
    <x v="0"/>
    <s v="                 "/>
    <s v="          "/>
    <s v="Регионы"/>
    <n v="31290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515902"/>
    <x v="0"/>
    <x v="0"/>
    <x v="3"/>
    <d v="2020-11-17T00:00:00"/>
    <x v="1"/>
    <s v="                 "/>
    <s v="          "/>
    <s v="Регионы"/>
    <n v="251590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35892"/>
    <x v="0"/>
    <x v="0"/>
    <x v="3"/>
    <d v="2020-11-17T00:00:00"/>
    <x v="1"/>
    <s v="                 "/>
    <s v="РЭП       "/>
    <s v="Регионы"/>
    <n v="23589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02686"/>
    <x v="0"/>
    <x v="0"/>
    <x v="4"/>
    <d v="2020-11-09T00:00:00"/>
    <x v="0"/>
    <s v="                 "/>
    <s v="          "/>
    <s v="Регионы"/>
    <n v="30268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375977"/>
    <x v="0"/>
    <x v="0"/>
    <x v="4"/>
    <d v="2020-11-17T00:00:00"/>
    <x v="1"/>
    <s v="                 "/>
    <s v="          "/>
    <s v="Регионы"/>
    <n v="237597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64229"/>
    <x v="0"/>
    <x v="0"/>
    <x v="4"/>
    <d v="2020-11-17T00:00:00"/>
    <x v="1"/>
    <s v="                 "/>
    <s v="РЭП       "/>
    <s v="Регионы"/>
    <n v="26422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22948"/>
    <x v="0"/>
    <x v="0"/>
    <x v="5"/>
    <d v="2020-11-09T00:00:00"/>
    <x v="0"/>
    <s v="                 "/>
    <s v="          "/>
    <s v="Регионы"/>
    <n v="32294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781199"/>
    <x v="0"/>
    <x v="0"/>
    <x v="5"/>
    <d v="2020-11-17T00:00:00"/>
    <x v="1"/>
    <s v="                 "/>
    <s v="          "/>
    <s v="Регионы"/>
    <n v="278119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485403"/>
    <x v="0"/>
    <x v="0"/>
    <x v="5"/>
    <d v="2020-11-17T00:00:00"/>
    <x v="1"/>
    <s v="                 "/>
    <s v="РЭП       "/>
    <s v="Регионы"/>
    <n v="48540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264801"/>
    <x v="0"/>
    <x v="0"/>
    <x v="6"/>
    <d v="2020-11-09T00:00:00"/>
    <x v="0"/>
    <s v="                 "/>
    <s v="          "/>
    <s v="Регионы"/>
    <n v="326480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497728"/>
    <x v="0"/>
    <x v="0"/>
    <x v="6"/>
    <d v="2020-11-09T00:00:00"/>
    <x v="0"/>
    <s v="                 "/>
    <s v="РЭП       "/>
    <s v="Регионы"/>
    <n v="49772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264801"/>
    <x v="0"/>
    <x v="0"/>
    <x v="6"/>
    <d v="2020-11-17T00:00:00"/>
    <x v="1"/>
    <s v="                 "/>
    <s v="          "/>
    <s v="Регионы"/>
    <n v="326480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497728"/>
    <x v="0"/>
    <x v="0"/>
    <x v="6"/>
    <d v="2020-11-17T00:00:00"/>
    <x v="1"/>
    <s v="                 "/>
    <s v="РЭП       "/>
    <s v="Регионы"/>
    <n v="49772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387537"/>
    <x v="0"/>
    <x v="0"/>
    <x v="7"/>
    <d v="2020-11-09T00:00:00"/>
    <x v="0"/>
    <s v="                 "/>
    <s v="          "/>
    <s v="Регионы"/>
    <n v="338753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43954"/>
    <x v="0"/>
    <x v="0"/>
    <x v="7"/>
    <d v="2020-11-09T00:00:00"/>
    <x v="0"/>
    <s v="                 "/>
    <s v="РЭП       "/>
    <s v="Регионы"/>
    <n v="34395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387537"/>
    <x v="0"/>
    <x v="0"/>
    <x v="7"/>
    <d v="2020-11-17T00:00:00"/>
    <x v="1"/>
    <s v="                 "/>
    <s v="          "/>
    <s v="Регионы"/>
    <n v="338753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43954"/>
    <x v="0"/>
    <x v="0"/>
    <x v="7"/>
    <d v="2020-11-17T00:00:00"/>
    <x v="1"/>
    <s v="                 "/>
    <s v="РЭП       "/>
    <s v="Регионы"/>
    <n v="34395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258120"/>
    <x v="0"/>
    <x v="0"/>
    <x v="8"/>
    <d v="2020-11-09T00:00:00"/>
    <x v="0"/>
    <s v="                 "/>
    <s v="          "/>
    <s v="Регионы"/>
    <n v="325812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43825"/>
    <x v="0"/>
    <x v="0"/>
    <x v="8"/>
    <d v="2020-11-09T00:00:00"/>
    <x v="0"/>
    <s v="                 "/>
    <s v="РЭП       "/>
    <s v="Регионы"/>
    <n v="34382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258120"/>
    <x v="0"/>
    <x v="0"/>
    <x v="8"/>
    <d v="2020-11-17T00:00:00"/>
    <x v="1"/>
    <s v="                 "/>
    <s v="          "/>
    <s v="Регионы"/>
    <n v="325812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43825"/>
    <x v="0"/>
    <x v="0"/>
    <x v="8"/>
    <d v="2020-11-17T00:00:00"/>
    <x v="1"/>
    <s v="                 "/>
    <s v="РЭП       "/>
    <s v="Регионы"/>
    <n v="34382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763517"/>
    <x v="0"/>
    <x v="0"/>
    <x v="9"/>
    <d v="2020-11-09T00:00:00"/>
    <x v="0"/>
    <s v="                 "/>
    <s v="          "/>
    <s v="Регионы"/>
    <n v="376351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79848"/>
    <x v="0"/>
    <x v="0"/>
    <x v="9"/>
    <d v="2020-11-09T00:00:00"/>
    <x v="0"/>
    <s v="                 "/>
    <s v="РЭП       "/>
    <s v="Регионы"/>
    <n v="27984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763517"/>
    <x v="0"/>
    <x v="0"/>
    <x v="9"/>
    <d v="2020-11-17T00:00:00"/>
    <x v="1"/>
    <s v="                 "/>
    <s v="          "/>
    <s v="Регионы"/>
    <n v="376351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79848"/>
    <x v="0"/>
    <x v="0"/>
    <x v="9"/>
    <d v="2020-11-17T00:00:00"/>
    <x v="1"/>
    <s v="                 "/>
    <s v="РЭП       "/>
    <s v="Регионы"/>
    <n v="27984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134634"/>
    <x v="0"/>
    <x v="0"/>
    <x v="10"/>
    <d v="2020-11-09T00:00:00"/>
    <x v="0"/>
    <s v="                 "/>
    <s v="          "/>
    <s v="Регионы"/>
    <n v="1410585.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60258"/>
    <x v="0"/>
    <x v="0"/>
    <x v="10"/>
    <d v="2020-11-09T00:00:00"/>
    <x v="0"/>
    <s v="                 "/>
    <s v="РЭП       "/>
    <s v="Регионы"/>
    <n v="162116.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134634"/>
    <x v="0"/>
    <x v="0"/>
    <x v="10"/>
    <d v="2020-11-17T00:00:00"/>
    <x v="1"/>
    <s v="                 "/>
    <s v="          "/>
    <s v="Регионы"/>
    <n v="1410585.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60258"/>
    <x v="0"/>
    <x v="0"/>
    <x v="10"/>
    <d v="2020-11-17T00:00:00"/>
    <x v="1"/>
    <s v="                 "/>
    <s v="РЭП       "/>
    <s v="Регионы"/>
    <n v="162116.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558735"/>
    <x v="0"/>
    <x v="0"/>
    <x v="11"/>
    <d v="2020-11-09T00:00:00"/>
    <x v="0"/>
    <s v="                 "/>
    <s v="          "/>
    <s v="Регионы"/>
    <n v="355873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709478"/>
    <x v="0"/>
    <x v="0"/>
    <x v="11"/>
    <d v="2020-11-09T00:00:00"/>
    <x v="0"/>
    <s v="                 "/>
    <s v="РЭП       "/>
    <s v="Регионы"/>
    <n v="70947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558735"/>
    <x v="0"/>
    <x v="0"/>
    <x v="11"/>
    <d v="2020-11-17T00:00:00"/>
    <x v="1"/>
    <s v="                 "/>
    <s v="          "/>
    <s v="Регионы"/>
    <n v="355873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709478"/>
    <x v="0"/>
    <x v="0"/>
    <x v="11"/>
    <d v="2020-11-17T00:00:00"/>
    <x v="1"/>
    <s v="                 "/>
    <s v="РЭП       "/>
    <s v="Регионы"/>
    <n v="70947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175266"/>
    <x v="0"/>
    <x v="1"/>
    <x v="0"/>
    <d v="2020-11-09T00:00:00"/>
    <x v="0"/>
    <s v="                 "/>
    <s v="          "/>
    <s v="Регионы"/>
    <n v="217526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26783"/>
    <x v="0"/>
    <x v="1"/>
    <x v="0"/>
    <d v="2020-11-09T00:00:00"/>
    <x v="0"/>
    <s v="                 "/>
    <s v="РЭП       "/>
    <s v="Регионы"/>
    <n v="22678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175266"/>
    <x v="0"/>
    <x v="1"/>
    <x v="0"/>
    <d v="2020-11-17T00:00:00"/>
    <x v="1"/>
    <s v="                 "/>
    <s v="          "/>
    <s v="Регионы"/>
    <n v="217526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26783"/>
    <x v="0"/>
    <x v="1"/>
    <x v="0"/>
    <d v="2020-11-17T00:00:00"/>
    <x v="1"/>
    <s v="                 "/>
    <s v="РЭП       "/>
    <s v="Регионы"/>
    <n v="22678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460680"/>
    <x v="0"/>
    <x v="1"/>
    <x v="1"/>
    <d v="2020-11-09T00:00:00"/>
    <x v="0"/>
    <s v="                 "/>
    <s v="          "/>
    <s v="Регионы"/>
    <n v="246068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80730"/>
    <x v="0"/>
    <x v="1"/>
    <x v="1"/>
    <d v="2020-11-09T00:00:00"/>
    <x v="0"/>
    <s v="                 "/>
    <s v="РЭП       "/>
    <s v="Регионы"/>
    <n v="38073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460680"/>
    <x v="0"/>
    <x v="1"/>
    <x v="1"/>
    <d v="2020-11-17T00:00:00"/>
    <x v="1"/>
    <s v="                 "/>
    <s v="          "/>
    <s v="Регионы"/>
    <n v="246068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80730"/>
    <x v="0"/>
    <x v="1"/>
    <x v="1"/>
    <d v="2020-11-17T00:00:00"/>
    <x v="1"/>
    <s v="                 "/>
    <s v="РЭП       "/>
    <s v="Регионы"/>
    <n v="38073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544544"/>
    <x v="0"/>
    <x v="1"/>
    <x v="2"/>
    <d v="2020-11-09T00:00:00"/>
    <x v="0"/>
    <s v="                 "/>
    <s v="          "/>
    <s v="Регионы"/>
    <n v="254454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38546"/>
    <x v="0"/>
    <x v="1"/>
    <x v="2"/>
    <d v="2020-11-09T00:00:00"/>
    <x v="0"/>
    <s v="                 "/>
    <s v="РЭП       "/>
    <s v="Регионы"/>
    <n v="13854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544544"/>
    <x v="0"/>
    <x v="1"/>
    <x v="2"/>
    <d v="2020-11-17T00:00:00"/>
    <x v="1"/>
    <s v="                 "/>
    <s v="          "/>
    <s v="Регионы"/>
    <n v="254454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38546"/>
    <x v="0"/>
    <x v="1"/>
    <x v="2"/>
    <d v="2020-11-17T00:00:00"/>
    <x v="1"/>
    <s v="                 "/>
    <s v="РЭП       "/>
    <s v="Регионы"/>
    <n v="13854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295706"/>
    <x v="0"/>
    <x v="1"/>
    <x v="3"/>
    <d v="2020-11-09T00:00:00"/>
    <x v="0"/>
    <s v="                 "/>
    <s v="          "/>
    <s v="Регионы"/>
    <n v="229570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63827"/>
    <x v="0"/>
    <x v="1"/>
    <x v="3"/>
    <d v="2020-11-09T00:00:00"/>
    <x v="0"/>
    <s v="                 "/>
    <s v="РЭП       "/>
    <s v="Регионы"/>
    <n v="6382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295706"/>
    <x v="0"/>
    <x v="1"/>
    <x v="3"/>
    <d v="2020-11-17T00:00:00"/>
    <x v="1"/>
    <s v="                 "/>
    <s v="          "/>
    <s v="Регионы"/>
    <n v="229570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63827"/>
    <x v="0"/>
    <x v="1"/>
    <x v="3"/>
    <d v="2020-11-17T00:00:00"/>
    <x v="1"/>
    <s v="                 "/>
    <s v="РЭП       "/>
    <s v="Регионы"/>
    <n v="6382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407657"/>
    <x v="0"/>
    <x v="1"/>
    <x v="4"/>
    <d v="2020-11-09T00:00:00"/>
    <x v="0"/>
    <s v="                 "/>
    <s v="          "/>
    <s v="Регионы"/>
    <n v="240765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73621"/>
    <x v="0"/>
    <x v="1"/>
    <x v="4"/>
    <d v="2020-11-09T00:00:00"/>
    <x v="0"/>
    <s v="                 "/>
    <s v="РЭП       "/>
    <s v="Регионы"/>
    <n v="7362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407657"/>
    <x v="0"/>
    <x v="1"/>
    <x v="4"/>
    <d v="2020-11-17T00:00:00"/>
    <x v="1"/>
    <s v="                 "/>
    <s v="          "/>
    <s v="Регионы"/>
    <n v="240765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73621"/>
    <x v="0"/>
    <x v="1"/>
    <x v="4"/>
    <d v="2020-11-17T00:00:00"/>
    <x v="1"/>
    <s v="                 "/>
    <s v="РЭП       "/>
    <s v="Регионы"/>
    <n v="7362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190990"/>
    <x v="0"/>
    <x v="1"/>
    <x v="5"/>
    <d v="2020-11-09T00:00:00"/>
    <x v="0"/>
    <s v="                 "/>
    <s v="          "/>
    <s v="Регионы"/>
    <n v="319099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67590"/>
    <x v="0"/>
    <x v="1"/>
    <x v="5"/>
    <d v="2020-11-09T00:00:00"/>
    <x v="0"/>
    <s v="                 "/>
    <s v="РЭП       "/>
    <s v="Регионы"/>
    <n v="6759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190990"/>
    <x v="0"/>
    <x v="1"/>
    <x v="5"/>
    <d v="2020-11-17T00:00:00"/>
    <x v="1"/>
    <s v="                 "/>
    <s v="          "/>
    <s v="Регионы"/>
    <n v="319099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67590"/>
    <x v="0"/>
    <x v="1"/>
    <x v="5"/>
    <d v="2020-11-17T00:00:00"/>
    <x v="1"/>
    <s v="                 "/>
    <s v="РЭП       "/>
    <s v="Регионы"/>
    <n v="6759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417071"/>
    <x v="0"/>
    <x v="1"/>
    <x v="6"/>
    <d v="2020-11-09T00:00:00"/>
    <x v="0"/>
    <s v="                 "/>
    <s v="          "/>
    <s v="Регионы"/>
    <n v="341707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7853"/>
    <x v="0"/>
    <x v="1"/>
    <x v="6"/>
    <d v="2020-11-09T00:00:00"/>
    <x v="0"/>
    <s v="                 "/>
    <s v="РЭП       "/>
    <s v="Регионы"/>
    <n v="1785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417071"/>
    <x v="0"/>
    <x v="1"/>
    <x v="6"/>
    <d v="2020-11-17T00:00:00"/>
    <x v="1"/>
    <s v="                 "/>
    <s v="          "/>
    <s v="Регионы"/>
    <n v="341707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7853"/>
    <x v="0"/>
    <x v="1"/>
    <x v="6"/>
    <d v="2020-11-17T00:00:00"/>
    <x v="1"/>
    <s v="                 "/>
    <s v="РЭП       "/>
    <s v="Регионы"/>
    <n v="1785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907504"/>
    <x v="0"/>
    <x v="1"/>
    <x v="7"/>
    <d v="2020-11-09T00:00:00"/>
    <x v="0"/>
    <s v="                 "/>
    <s v="          "/>
    <s v="Регионы"/>
    <n v="390750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47917"/>
    <x v="0"/>
    <x v="1"/>
    <x v="7"/>
    <d v="2020-11-09T00:00:00"/>
    <x v="0"/>
    <s v="                 "/>
    <s v="РЭП       "/>
    <s v="Регионы"/>
    <n v="4791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907504"/>
    <x v="0"/>
    <x v="1"/>
    <x v="7"/>
    <d v="2020-11-17T00:00:00"/>
    <x v="1"/>
    <s v="                 "/>
    <s v="          "/>
    <s v="Регионы"/>
    <n v="390750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47917"/>
    <x v="0"/>
    <x v="1"/>
    <x v="7"/>
    <d v="2020-11-17T00:00:00"/>
    <x v="1"/>
    <s v="                 "/>
    <s v="РЭП       "/>
    <s v="Регионы"/>
    <n v="4791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975233"/>
    <x v="0"/>
    <x v="1"/>
    <x v="8"/>
    <d v="2020-11-09T00:00:00"/>
    <x v="0"/>
    <s v="                 "/>
    <s v="          "/>
    <s v="Регионы"/>
    <n v="397523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0725"/>
    <x v="0"/>
    <x v="1"/>
    <x v="8"/>
    <d v="2020-11-09T00:00:00"/>
    <x v="0"/>
    <s v="                 "/>
    <s v="РЭП       "/>
    <s v="Регионы"/>
    <n v="1072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975233"/>
    <x v="0"/>
    <x v="1"/>
    <x v="8"/>
    <d v="2020-11-17T00:00:00"/>
    <x v="1"/>
    <s v="                 "/>
    <s v="          "/>
    <s v="Регионы"/>
    <n v="397523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0725"/>
    <x v="0"/>
    <x v="1"/>
    <x v="8"/>
    <d v="2020-11-17T00:00:00"/>
    <x v="1"/>
    <s v="                 "/>
    <s v="РЭП       "/>
    <s v="Регионы"/>
    <n v="1072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856855"/>
    <x v="0"/>
    <x v="1"/>
    <x v="9"/>
    <d v="2020-11-09T00:00:00"/>
    <x v="0"/>
    <s v="                 "/>
    <s v="          "/>
    <s v="Регионы"/>
    <n v="385685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6707"/>
    <x v="0"/>
    <x v="1"/>
    <x v="9"/>
    <d v="2020-11-09T00:00:00"/>
    <x v="0"/>
    <s v="                 "/>
    <s v="РЭП       "/>
    <s v="Регионы"/>
    <n v="1670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3834852"/>
    <x v="0"/>
    <x v="1"/>
    <x v="9"/>
    <d v="2020-11-17T00:00:00"/>
    <x v="1"/>
    <s v="                 "/>
    <s v="          "/>
    <s v="Регионы"/>
    <n v="383485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6707"/>
    <x v="0"/>
    <x v="1"/>
    <x v="9"/>
    <d v="2020-11-17T00:00:00"/>
    <x v="1"/>
    <s v="                 "/>
    <s v="РЭП       "/>
    <s v="Регионы"/>
    <n v="1670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700866"/>
    <x v="0"/>
    <x v="1"/>
    <x v="10"/>
    <d v="2020-11-09T00:00:00"/>
    <x v="0"/>
    <s v="                 "/>
    <s v="          "/>
    <s v="Регионы"/>
    <n v="70086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3484"/>
    <x v="0"/>
    <x v="1"/>
    <x v="10"/>
    <d v="2020-11-09T00:00:00"/>
    <x v="0"/>
    <s v="                 "/>
    <s v="РЭП       "/>
    <s v="Регионы"/>
    <n v="1348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1445235"/>
    <x v="0"/>
    <x v="1"/>
    <x v="10"/>
    <d v="2020-11-17T00:00:00"/>
    <x v="1"/>
    <s v="                 "/>
    <s v="          "/>
    <s v="Регионы"/>
    <n v="144523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Сев.-Западный Ф.О.                                                                                  "/>
    <x v="0"/>
    <x v="2"/>
    <n v="20226"/>
    <x v="0"/>
    <x v="1"/>
    <x v="10"/>
    <d v="2020-11-17T00:00:00"/>
    <x v="1"/>
    <s v="                 "/>
    <s v="РЭП       "/>
    <s v="Регионы"/>
    <n v="2022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04116"/>
    <x v="0"/>
    <x v="0"/>
    <x v="0"/>
    <d v="2020-11-09T00:00:00"/>
    <x v="0"/>
    <s v="                 "/>
    <s v="          "/>
    <s v="Регионы"/>
    <n v="304116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063987"/>
    <x v="0"/>
    <x v="0"/>
    <x v="0"/>
    <d v="2020-11-17T00:00:00"/>
    <x v="1"/>
    <s v="                 "/>
    <s v="          "/>
    <s v="Регионы"/>
    <n v="206398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53671"/>
    <x v="0"/>
    <x v="0"/>
    <x v="0"/>
    <d v="2020-11-17T00:00:00"/>
    <x v="1"/>
    <s v="                 "/>
    <s v="РЭП       "/>
    <s v="Регионы"/>
    <n v="253671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48814"/>
    <x v="0"/>
    <x v="0"/>
    <x v="1"/>
    <d v="2020-11-09T00:00:00"/>
    <x v="0"/>
    <s v="                 "/>
    <s v="          "/>
    <s v="Регионы"/>
    <n v="44881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758941"/>
    <x v="0"/>
    <x v="0"/>
    <x v="1"/>
    <d v="2020-11-17T00:00:00"/>
    <x v="1"/>
    <s v="                 "/>
    <s v="          "/>
    <s v="Регионы"/>
    <n v="2758941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89023"/>
    <x v="0"/>
    <x v="0"/>
    <x v="1"/>
    <d v="2020-11-17T00:00:00"/>
    <x v="1"/>
    <s v="                 "/>
    <s v="РЭП       "/>
    <s v="Регионы"/>
    <n v="289023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23764"/>
    <x v="0"/>
    <x v="0"/>
    <x v="2"/>
    <d v="2020-11-09T00:00:00"/>
    <x v="0"/>
    <s v="                 "/>
    <s v="          "/>
    <s v="Регионы"/>
    <n v="32376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582664"/>
    <x v="0"/>
    <x v="0"/>
    <x v="2"/>
    <d v="2020-11-17T00:00:00"/>
    <x v="1"/>
    <s v="                 "/>
    <s v="          "/>
    <s v="Регионы"/>
    <n v="258266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47980"/>
    <x v="0"/>
    <x v="0"/>
    <x v="2"/>
    <d v="2020-11-17T00:00:00"/>
    <x v="1"/>
    <s v="                 "/>
    <s v="РЭП       "/>
    <s v="Регионы"/>
    <n v="347980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62226"/>
    <x v="0"/>
    <x v="0"/>
    <x v="3"/>
    <d v="2020-11-09T00:00:00"/>
    <x v="0"/>
    <s v="                 "/>
    <s v="          "/>
    <s v="Регионы"/>
    <n v="362226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171872"/>
    <x v="0"/>
    <x v="0"/>
    <x v="3"/>
    <d v="2020-11-17T00:00:00"/>
    <x v="1"/>
    <s v="                 "/>
    <s v="          "/>
    <s v="Регионы"/>
    <n v="3171872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59424"/>
    <x v="0"/>
    <x v="0"/>
    <x v="3"/>
    <d v="2020-11-17T00:00:00"/>
    <x v="1"/>
    <s v="                 "/>
    <s v="РЭП       "/>
    <s v="Регионы"/>
    <n v="35942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74743"/>
    <x v="0"/>
    <x v="0"/>
    <x v="4"/>
    <d v="2020-11-09T00:00:00"/>
    <x v="0"/>
    <s v="                 "/>
    <s v="          "/>
    <s v="Регионы"/>
    <n v="274743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750372"/>
    <x v="0"/>
    <x v="0"/>
    <x v="4"/>
    <d v="2020-11-17T00:00:00"/>
    <x v="1"/>
    <s v="                 "/>
    <s v="          "/>
    <s v="Регионы"/>
    <n v="2750372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05915"/>
    <x v="0"/>
    <x v="0"/>
    <x v="4"/>
    <d v="2020-11-17T00:00:00"/>
    <x v="1"/>
    <s v="                 "/>
    <s v="РЭП       "/>
    <s v="Регионы"/>
    <n v="30591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14447"/>
    <x v="0"/>
    <x v="0"/>
    <x v="5"/>
    <d v="2020-11-09T00:00:00"/>
    <x v="0"/>
    <s v="                 "/>
    <s v="          "/>
    <s v="Регионы"/>
    <n v="41444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870118"/>
    <x v="0"/>
    <x v="0"/>
    <x v="5"/>
    <d v="2020-11-17T00:00:00"/>
    <x v="1"/>
    <s v="                 "/>
    <s v="          "/>
    <s v="Регионы"/>
    <n v="2870118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10695"/>
    <x v="0"/>
    <x v="0"/>
    <x v="5"/>
    <d v="2020-11-17T00:00:00"/>
    <x v="1"/>
    <s v="                 "/>
    <s v="РЭП       "/>
    <s v="Регионы"/>
    <n v="41069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617939"/>
    <x v="0"/>
    <x v="0"/>
    <x v="6"/>
    <d v="2020-11-09T00:00:00"/>
    <x v="0"/>
    <s v="                 "/>
    <s v="          "/>
    <s v="Регионы"/>
    <n v="3617939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52112"/>
    <x v="0"/>
    <x v="0"/>
    <x v="6"/>
    <d v="2020-11-09T00:00:00"/>
    <x v="0"/>
    <s v="                 "/>
    <s v="РЭП       "/>
    <s v="Регионы"/>
    <n v="452112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617939"/>
    <x v="0"/>
    <x v="0"/>
    <x v="6"/>
    <d v="2020-11-17T00:00:00"/>
    <x v="1"/>
    <s v="                 "/>
    <s v="          "/>
    <s v="Регионы"/>
    <n v="3617939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52112"/>
    <x v="0"/>
    <x v="0"/>
    <x v="6"/>
    <d v="2020-11-17T00:00:00"/>
    <x v="1"/>
    <s v="                 "/>
    <s v="РЭП       "/>
    <s v="Регионы"/>
    <n v="452112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491545"/>
    <x v="0"/>
    <x v="0"/>
    <x v="7"/>
    <d v="2020-11-09T00:00:00"/>
    <x v="0"/>
    <s v="                 "/>
    <s v="          "/>
    <s v="Регионы"/>
    <n v="349154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86937"/>
    <x v="0"/>
    <x v="0"/>
    <x v="7"/>
    <d v="2020-11-09T00:00:00"/>
    <x v="0"/>
    <s v="                 "/>
    <s v="РЭП       "/>
    <s v="Регионы"/>
    <n v="38693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491545"/>
    <x v="0"/>
    <x v="0"/>
    <x v="7"/>
    <d v="2020-11-17T00:00:00"/>
    <x v="1"/>
    <s v="                 "/>
    <s v="          "/>
    <s v="Регионы"/>
    <n v="349154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86937"/>
    <x v="0"/>
    <x v="0"/>
    <x v="7"/>
    <d v="2020-11-17T00:00:00"/>
    <x v="1"/>
    <s v="                 "/>
    <s v="РЭП       "/>
    <s v="Регионы"/>
    <n v="38693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313256"/>
    <x v="0"/>
    <x v="0"/>
    <x v="8"/>
    <d v="2020-11-09T00:00:00"/>
    <x v="0"/>
    <s v="                 "/>
    <s v="          "/>
    <s v="Регионы"/>
    <n v="3313256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29883"/>
    <x v="0"/>
    <x v="0"/>
    <x v="8"/>
    <d v="2020-11-09T00:00:00"/>
    <x v="0"/>
    <s v="                 "/>
    <s v="РЭП       "/>
    <s v="Регионы"/>
    <n v="429883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313256"/>
    <x v="0"/>
    <x v="0"/>
    <x v="8"/>
    <d v="2020-11-17T00:00:00"/>
    <x v="1"/>
    <s v="                 "/>
    <s v="          "/>
    <s v="Регионы"/>
    <n v="3313256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29883"/>
    <x v="0"/>
    <x v="0"/>
    <x v="8"/>
    <d v="2020-11-17T00:00:00"/>
    <x v="1"/>
    <s v="                 "/>
    <s v="РЭП       "/>
    <s v="Регионы"/>
    <n v="429883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561930"/>
    <x v="0"/>
    <x v="0"/>
    <x v="9"/>
    <d v="2020-11-09T00:00:00"/>
    <x v="0"/>
    <s v="                 "/>
    <s v="          "/>
    <s v="Регионы"/>
    <n v="3561930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549404"/>
    <x v="0"/>
    <x v="0"/>
    <x v="9"/>
    <d v="2020-11-09T00:00:00"/>
    <x v="0"/>
    <s v="                 "/>
    <s v="РЭП       "/>
    <s v="Регионы"/>
    <n v="54940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561930"/>
    <x v="0"/>
    <x v="0"/>
    <x v="9"/>
    <d v="2020-11-17T00:00:00"/>
    <x v="1"/>
    <s v="                 "/>
    <s v="          "/>
    <s v="Регионы"/>
    <n v="3561930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549404"/>
    <x v="0"/>
    <x v="0"/>
    <x v="9"/>
    <d v="2020-11-17T00:00:00"/>
    <x v="1"/>
    <s v="                 "/>
    <s v="РЭП       "/>
    <s v="Регионы"/>
    <n v="54940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397875"/>
    <x v="0"/>
    <x v="0"/>
    <x v="10"/>
    <d v="2020-11-09T00:00:00"/>
    <x v="0"/>
    <s v="                 "/>
    <s v="          "/>
    <s v="Регионы"/>
    <n v="1529043.7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97165"/>
    <x v="0"/>
    <x v="0"/>
    <x v="10"/>
    <d v="2020-11-09T00:00:00"/>
    <x v="0"/>
    <s v="                 "/>
    <s v="РЭП       "/>
    <s v="Регионы"/>
    <n v="223724.2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397875"/>
    <x v="0"/>
    <x v="0"/>
    <x v="10"/>
    <d v="2020-11-17T00:00:00"/>
    <x v="1"/>
    <s v="                 "/>
    <s v="          "/>
    <s v="Регионы"/>
    <n v="1529043.7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97165"/>
    <x v="0"/>
    <x v="0"/>
    <x v="10"/>
    <d v="2020-11-17T00:00:00"/>
    <x v="1"/>
    <s v="                 "/>
    <s v="РЭП       "/>
    <s v="Регионы"/>
    <n v="223724.2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193820"/>
    <x v="0"/>
    <x v="0"/>
    <x v="11"/>
    <d v="2020-11-09T00:00:00"/>
    <x v="0"/>
    <s v="                 "/>
    <s v="          "/>
    <s v="Регионы"/>
    <n v="3193820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582706"/>
    <x v="0"/>
    <x v="0"/>
    <x v="11"/>
    <d v="2020-11-09T00:00:00"/>
    <x v="0"/>
    <s v="                 "/>
    <s v="РЭП       "/>
    <s v="Регионы"/>
    <n v="582706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193820"/>
    <x v="0"/>
    <x v="0"/>
    <x v="11"/>
    <d v="2020-11-17T00:00:00"/>
    <x v="1"/>
    <s v="                 "/>
    <s v="          "/>
    <s v="Регионы"/>
    <n v="3193820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582706"/>
    <x v="0"/>
    <x v="0"/>
    <x v="11"/>
    <d v="2020-11-17T00:00:00"/>
    <x v="1"/>
    <s v="                 "/>
    <s v="РЭП       "/>
    <s v="Регионы"/>
    <n v="582706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682760"/>
    <x v="0"/>
    <x v="1"/>
    <x v="0"/>
    <d v="2020-11-09T00:00:00"/>
    <x v="0"/>
    <s v="                 "/>
    <s v="          "/>
    <s v="Регионы"/>
    <n v="2682760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50865"/>
    <x v="0"/>
    <x v="1"/>
    <x v="0"/>
    <d v="2020-11-09T00:00:00"/>
    <x v="0"/>
    <s v="                 "/>
    <s v="РЭП       "/>
    <s v="Регионы"/>
    <n v="35086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682760"/>
    <x v="0"/>
    <x v="1"/>
    <x v="0"/>
    <d v="2020-11-17T00:00:00"/>
    <x v="1"/>
    <s v="                 "/>
    <s v="          "/>
    <s v="Регионы"/>
    <n v="2682760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50865"/>
    <x v="0"/>
    <x v="1"/>
    <x v="0"/>
    <d v="2020-11-17T00:00:00"/>
    <x v="1"/>
    <s v="                 "/>
    <s v="РЭП       "/>
    <s v="Регионы"/>
    <n v="35086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747056"/>
    <x v="0"/>
    <x v="1"/>
    <x v="1"/>
    <d v="2020-11-09T00:00:00"/>
    <x v="0"/>
    <s v="                 "/>
    <s v="          "/>
    <s v="Регионы"/>
    <n v="2747056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83234"/>
    <x v="0"/>
    <x v="1"/>
    <x v="1"/>
    <d v="2020-11-09T00:00:00"/>
    <x v="0"/>
    <s v="                 "/>
    <s v="РЭП       "/>
    <s v="Регионы"/>
    <n v="38323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747056"/>
    <x v="0"/>
    <x v="1"/>
    <x v="1"/>
    <d v="2020-11-17T00:00:00"/>
    <x v="1"/>
    <s v="                 "/>
    <s v="          "/>
    <s v="Регионы"/>
    <n v="2747056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83234"/>
    <x v="0"/>
    <x v="1"/>
    <x v="1"/>
    <d v="2020-11-17T00:00:00"/>
    <x v="1"/>
    <s v="                 "/>
    <s v="РЭП       "/>
    <s v="Регионы"/>
    <n v="38323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447097"/>
    <x v="0"/>
    <x v="1"/>
    <x v="2"/>
    <d v="2020-11-09T00:00:00"/>
    <x v="0"/>
    <s v="                 "/>
    <s v="          "/>
    <s v="Регионы"/>
    <n v="244709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63260"/>
    <x v="0"/>
    <x v="1"/>
    <x v="2"/>
    <d v="2020-11-09T00:00:00"/>
    <x v="0"/>
    <s v="                 "/>
    <s v="РЭП       "/>
    <s v="Регионы"/>
    <n v="363260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447097"/>
    <x v="0"/>
    <x v="1"/>
    <x v="2"/>
    <d v="2020-11-17T00:00:00"/>
    <x v="1"/>
    <s v="                 "/>
    <s v="          "/>
    <s v="Регионы"/>
    <n v="244709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63260"/>
    <x v="0"/>
    <x v="1"/>
    <x v="2"/>
    <d v="2020-11-17T00:00:00"/>
    <x v="1"/>
    <s v="                 "/>
    <s v="РЭП       "/>
    <s v="Регионы"/>
    <n v="363260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1996903"/>
    <x v="0"/>
    <x v="1"/>
    <x v="3"/>
    <d v="2020-11-09T00:00:00"/>
    <x v="0"/>
    <s v="                 "/>
    <s v="          "/>
    <s v="Регионы"/>
    <n v="1996903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73757"/>
    <x v="0"/>
    <x v="1"/>
    <x v="3"/>
    <d v="2020-11-09T00:00:00"/>
    <x v="0"/>
    <s v="                 "/>
    <s v="РЭП       "/>
    <s v="Регионы"/>
    <n v="27375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1996903"/>
    <x v="0"/>
    <x v="1"/>
    <x v="3"/>
    <d v="2020-11-17T00:00:00"/>
    <x v="1"/>
    <s v="                 "/>
    <s v="          "/>
    <s v="Регионы"/>
    <n v="1996903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73757"/>
    <x v="0"/>
    <x v="1"/>
    <x v="3"/>
    <d v="2020-11-17T00:00:00"/>
    <x v="1"/>
    <s v="                 "/>
    <s v="РЭП       "/>
    <s v="Регионы"/>
    <n v="27375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653871"/>
    <x v="0"/>
    <x v="1"/>
    <x v="4"/>
    <d v="2020-11-09T00:00:00"/>
    <x v="0"/>
    <s v="                 "/>
    <s v="          "/>
    <s v="Регионы"/>
    <n v="2653871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42775"/>
    <x v="0"/>
    <x v="1"/>
    <x v="4"/>
    <d v="2020-11-09T00:00:00"/>
    <x v="0"/>
    <s v="                 "/>
    <s v="РЭП       "/>
    <s v="Регионы"/>
    <n v="34277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2653871"/>
    <x v="0"/>
    <x v="1"/>
    <x v="4"/>
    <d v="2020-11-17T00:00:00"/>
    <x v="1"/>
    <s v="                 "/>
    <s v="          "/>
    <s v="Регионы"/>
    <n v="2653871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42775"/>
    <x v="0"/>
    <x v="1"/>
    <x v="4"/>
    <d v="2020-11-17T00:00:00"/>
    <x v="1"/>
    <s v="                 "/>
    <s v="РЭП       "/>
    <s v="Регионы"/>
    <n v="34277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586257"/>
    <x v="0"/>
    <x v="1"/>
    <x v="5"/>
    <d v="2020-11-09T00:00:00"/>
    <x v="0"/>
    <s v="                 "/>
    <s v="          "/>
    <s v="Регионы"/>
    <n v="358625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25724"/>
    <x v="0"/>
    <x v="1"/>
    <x v="5"/>
    <d v="2020-11-09T00:00:00"/>
    <x v="0"/>
    <s v="                 "/>
    <s v="РЭП       "/>
    <s v="Регионы"/>
    <n v="42572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586257"/>
    <x v="0"/>
    <x v="1"/>
    <x v="5"/>
    <d v="2020-11-17T00:00:00"/>
    <x v="1"/>
    <s v="                 "/>
    <s v="          "/>
    <s v="Регионы"/>
    <n v="358625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25724"/>
    <x v="0"/>
    <x v="1"/>
    <x v="5"/>
    <d v="2020-11-17T00:00:00"/>
    <x v="1"/>
    <s v="                 "/>
    <s v="РЭП       "/>
    <s v="Регионы"/>
    <n v="42572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682542"/>
    <x v="0"/>
    <x v="1"/>
    <x v="6"/>
    <d v="2020-11-09T00:00:00"/>
    <x v="0"/>
    <s v="                 "/>
    <s v="          "/>
    <s v="Регионы"/>
    <n v="3682542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91746"/>
    <x v="0"/>
    <x v="1"/>
    <x v="6"/>
    <d v="2020-11-09T00:00:00"/>
    <x v="0"/>
    <s v="                 "/>
    <s v="РЭП       "/>
    <s v="Регионы"/>
    <n v="491746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682542"/>
    <x v="0"/>
    <x v="1"/>
    <x v="6"/>
    <d v="2020-11-17T00:00:00"/>
    <x v="1"/>
    <s v="                 "/>
    <s v="          "/>
    <s v="Регионы"/>
    <n v="3682542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91746"/>
    <x v="0"/>
    <x v="1"/>
    <x v="6"/>
    <d v="2020-11-17T00:00:00"/>
    <x v="1"/>
    <s v="                 "/>
    <s v="РЭП       "/>
    <s v="Регионы"/>
    <n v="491746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446095"/>
    <x v="0"/>
    <x v="1"/>
    <x v="7"/>
    <d v="2020-11-09T00:00:00"/>
    <x v="0"/>
    <s v="                 "/>
    <s v="          "/>
    <s v="Регионы"/>
    <n v="344609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10239"/>
    <x v="0"/>
    <x v="1"/>
    <x v="7"/>
    <d v="2020-11-09T00:00:00"/>
    <x v="0"/>
    <s v="                 "/>
    <s v="РЭП       "/>
    <s v="Регионы"/>
    <n v="410239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446095"/>
    <x v="0"/>
    <x v="1"/>
    <x v="7"/>
    <d v="2020-11-17T00:00:00"/>
    <x v="1"/>
    <s v="                 "/>
    <s v="          "/>
    <s v="Регионы"/>
    <n v="344609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10239"/>
    <x v="0"/>
    <x v="1"/>
    <x v="7"/>
    <d v="2020-11-17T00:00:00"/>
    <x v="1"/>
    <s v="                 "/>
    <s v="РЭП       "/>
    <s v="Регионы"/>
    <n v="410239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352954"/>
    <x v="0"/>
    <x v="1"/>
    <x v="8"/>
    <d v="2020-11-09T00:00:00"/>
    <x v="0"/>
    <s v="                 "/>
    <s v="          "/>
    <s v="Регионы"/>
    <n v="335295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56885"/>
    <x v="0"/>
    <x v="1"/>
    <x v="8"/>
    <d v="2020-11-09T00:00:00"/>
    <x v="0"/>
    <s v="                 "/>
    <s v="РЭП       "/>
    <s v="Регионы"/>
    <n v="35688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352954"/>
    <x v="0"/>
    <x v="1"/>
    <x v="8"/>
    <d v="2020-11-17T00:00:00"/>
    <x v="1"/>
    <s v="                 "/>
    <s v="          "/>
    <s v="Регионы"/>
    <n v="335295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56885"/>
    <x v="0"/>
    <x v="1"/>
    <x v="8"/>
    <d v="2020-11-17T00:00:00"/>
    <x v="1"/>
    <s v="                 "/>
    <s v="РЭП       "/>
    <s v="Регионы"/>
    <n v="35688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167614"/>
    <x v="0"/>
    <x v="1"/>
    <x v="9"/>
    <d v="2020-11-09T00:00:00"/>
    <x v="0"/>
    <s v="                 "/>
    <s v="          "/>
    <s v="Регионы"/>
    <n v="416761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31397"/>
    <x v="0"/>
    <x v="1"/>
    <x v="9"/>
    <d v="2020-11-09T00:00:00"/>
    <x v="0"/>
    <s v="                 "/>
    <s v="РЭП       "/>
    <s v="Регионы"/>
    <n v="33139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4167614"/>
    <x v="0"/>
    <x v="1"/>
    <x v="9"/>
    <d v="2020-11-17T00:00:00"/>
    <x v="1"/>
    <s v="                 "/>
    <s v="          "/>
    <s v="Регионы"/>
    <n v="4167614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331397"/>
    <x v="0"/>
    <x v="1"/>
    <x v="9"/>
    <d v="2020-11-17T00:00:00"/>
    <x v="1"/>
    <s v="                 "/>
    <s v="РЭП       "/>
    <s v="Регионы"/>
    <n v="33139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768807"/>
    <x v="0"/>
    <x v="1"/>
    <x v="10"/>
    <d v="2020-11-09T00:00:00"/>
    <x v="0"/>
    <s v="                 "/>
    <s v="          "/>
    <s v="Регионы"/>
    <n v="768807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65910"/>
    <x v="0"/>
    <x v="1"/>
    <x v="10"/>
    <d v="2020-11-09T00:00:00"/>
    <x v="0"/>
    <s v="                 "/>
    <s v="РЭП       "/>
    <s v="Регионы"/>
    <n v="65910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1605642"/>
    <x v="0"/>
    <x v="1"/>
    <x v="10"/>
    <d v="2020-11-17T00:00:00"/>
    <x v="1"/>
    <s v="                 "/>
    <s v="          "/>
    <s v="Регионы"/>
    <n v="1605642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Центральный Ф.О.                                                                                    "/>
    <x v="5"/>
    <x v="2"/>
    <n v="183765"/>
    <x v="0"/>
    <x v="1"/>
    <x v="10"/>
    <d v="2020-11-17T00:00:00"/>
    <x v="1"/>
    <s v="                 "/>
    <s v="РЭП       "/>
    <s v="Регионы"/>
    <n v="18376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70742"/>
    <x v="0"/>
    <x v="0"/>
    <x v="0"/>
    <d v="2020-11-09T00:00:00"/>
    <x v="0"/>
    <s v="                 "/>
    <s v="          "/>
    <s v="Регионы"/>
    <n v="70742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2705842"/>
    <x v="0"/>
    <x v="0"/>
    <x v="0"/>
    <d v="2020-11-17T00:00:00"/>
    <x v="1"/>
    <s v="                 "/>
    <s v="          "/>
    <s v="Регионы"/>
    <n v="2705842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1553"/>
    <x v="0"/>
    <x v="0"/>
    <x v="1"/>
    <d v="2020-11-09T00:00:00"/>
    <x v="0"/>
    <s v="                 "/>
    <s v="          "/>
    <s v="Регионы"/>
    <n v="3155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231588"/>
    <x v="0"/>
    <x v="0"/>
    <x v="1"/>
    <d v="2020-11-17T00:00:00"/>
    <x v="1"/>
    <s v="                 "/>
    <s v="          "/>
    <s v="Регионы"/>
    <n v="3231588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126965"/>
    <x v="0"/>
    <x v="0"/>
    <x v="2"/>
    <d v="2020-11-09T00:00:00"/>
    <x v="0"/>
    <s v="                 "/>
    <s v="          "/>
    <s v="Регионы"/>
    <n v="12696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451058"/>
    <x v="0"/>
    <x v="0"/>
    <x v="2"/>
    <d v="2020-11-17T00:00:00"/>
    <x v="1"/>
    <s v="                 "/>
    <s v="          "/>
    <s v="Регионы"/>
    <n v="3451058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115460"/>
    <x v="0"/>
    <x v="0"/>
    <x v="3"/>
    <d v="2020-11-09T00:00:00"/>
    <x v="0"/>
    <s v="                 "/>
    <s v="          "/>
    <s v="Регионы"/>
    <n v="11546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621783"/>
    <x v="0"/>
    <x v="0"/>
    <x v="3"/>
    <d v="2020-11-17T00:00:00"/>
    <x v="1"/>
    <s v="                 "/>
    <s v="          "/>
    <s v="Регионы"/>
    <n v="362178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199615"/>
    <x v="0"/>
    <x v="0"/>
    <x v="4"/>
    <d v="2020-11-09T00:00:00"/>
    <x v="0"/>
    <s v="                 "/>
    <s v="          "/>
    <s v="Регионы"/>
    <n v="19961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841573"/>
    <x v="0"/>
    <x v="0"/>
    <x v="4"/>
    <d v="2020-11-17T00:00:00"/>
    <x v="1"/>
    <s v="                 "/>
    <s v="          "/>
    <s v="Регионы"/>
    <n v="384157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272052"/>
    <x v="0"/>
    <x v="0"/>
    <x v="5"/>
    <d v="2020-11-09T00:00:00"/>
    <x v="0"/>
    <s v="                 "/>
    <s v="          "/>
    <s v="Регионы"/>
    <n v="272052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855272"/>
    <x v="0"/>
    <x v="0"/>
    <x v="5"/>
    <d v="2020-11-17T00:00:00"/>
    <x v="1"/>
    <s v="                 "/>
    <s v="          "/>
    <s v="Регионы"/>
    <n v="3855272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421050"/>
    <x v="0"/>
    <x v="0"/>
    <x v="6"/>
    <d v="2020-11-09T00:00:00"/>
    <x v="0"/>
    <s v="                 "/>
    <s v="          "/>
    <s v="Регионы"/>
    <n v="442105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421050"/>
    <x v="0"/>
    <x v="0"/>
    <x v="6"/>
    <d v="2020-11-17T00:00:00"/>
    <x v="1"/>
    <s v="                 "/>
    <s v="          "/>
    <s v="Регионы"/>
    <n v="442105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451335"/>
    <x v="0"/>
    <x v="0"/>
    <x v="7"/>
    <d v="2020-11-09T00:00:00"/>
    <x v="0"/>
    <s v="                 "/>
    <s v="          "/>
    <s v="Регионы"/>
    <n v="445133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451335"/>
    <x v="0"/>
    <x v="0"/>
    <x v="7"/>
    <d v="2020-11-17T00:00:00"/>
    <x v="1"/>
    <s v="                 "/>
    <s v="          "/>
    <s v="Регионы"/>
    <n v="445133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258740"/>
    <x v="0"/>
    <x v="0"/>
    <x v="8"/>
    <d v="2020-11-09T00:00:00"/>
    <x v="0"/>
    <s v="                 "/>
    <s v="          "/>
    <s v="Регионы"/>
    <n v="425874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258740"/>
    <x v="0"/>
    <x v="0"/>
    <x v="8"/>
    <d v="2020-11-17T00:00:00"/>
    <x v="1"/>
    <s v="                 "/>
    <s v="          "/>
    <s v="Регионы"/>
    <n v="425874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5180600"/>
    <x v="0"/>
    <x v="0"/>
    <x v="9"/>
    <d v="2020-11-09T00:00:00"/>
    <x v="0"/>
    <s v="                 "/>
    <s v="          "/>
    <s v="Регионы"/>
    <n v="51806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5180600"/>
    <x v="0"/>
    <x v="0"/>
    <x v="9"/>
    <d v="2020-11-17T00:00:00"/>
    <x v="1"/>
    <s v="                 "/>
    <s v="          "/>
    <s v="Регионы"/>
    <n v="51806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190247"/>
    <x v="0"/>
    <x v="0"/>
    <x v="10"/>
    <d v="2020-11-09T00:00:00"/>
    <x v="0"/>
    <s v="                 "/>
    <s v="          "/>
    <s v="Регионы"/>
    <n v="1885611.1500000001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190247"/>
    <x v="0"/>
    <x v="0"/>
    <x v="10"/>
    <d v="2020-11-17T00:00:00"/>
    <x v="1"/>
    <s v="                 "/>
    <s v="          "/>
    <s v="Регионы"/>
    <n v="1885611.1500000001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828670"/>
    <x v="0"/>
    <x v="0"/>
    <x v="11"/>
    <d v="2020-11-09T00:00:00"/>
    <x v="0"/>
    <s v="                 "/>
    <s v="          "/>
    <s v="Регионы"/>
    <n v="482867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828670"/>
    <x v="0"/>
    <x v="0"/>
    <x v="11"/>
    <d v="2020-11-17T00:00:00"/>
    <x v="1"/>
    <s v="                 "/>
    <s v="          "/>
    <s v="Регионы"/>
    <n v="482867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243373"/>
    <x v="0"/>
    <x v="1"/>
    <x v="0"/>
    <d v="2020-11-09T00:00:00"/>
    <x v="0"/>
    <s v="                 "/>
    <s v="          "/>
    <s v="Регионы"/>
    <n v="324337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243373"/>
    <x v="0"/>
    <x v="1"/>
    <x v="0"/>
    <d v="2020-11-17T00:00:00"/>
    <x v="1"/>
    <s v="                 "/>
    <s v="          "/>
    <s v="Регионы"/>
    <n v="324337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394974"/>
    <x v="0"/>
    <x v="1"/>
    <x v="1"/>
    <d v="2020-11-09T00:00:00"/>
    <x v="0"/>
    <s v="                 "/>
    <s v="          "/>
    <s v="Регионы"/>
    <n v="3394974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394974"/>
    <x v="0"/>
    <x v="1"/>
    <x v="1"/>
    <d v="2020-11-17T00:00:00"/>
    <x v="1"/>
    <s v="                 "/>
    <s v="          "/>
    <s v="Регионы"/>
    <n v="3394974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973719"/>
    <x v="0"/>
    <x v="1"/>
    <x v="2"/>
    <d v="2020-11-09T00:00:00"/>
    <x v="0"/>
    <s v="                 "/>
    <s v="          "/>
    <s v="Регионы"/>
    <n v="397371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973719"/>
    <x v="0"/>
    <x v="1"/>
    <x v="2"/>
    <d v="2020-11-17T00:00:00"/>
    <x v="1"/>
    <s v="                 "/>
    <s v="          "/>
    <s v="Регионы"/>
    <n v="397371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2690276"/>
    <x v="0"/>
    <x v="1"/>
    <x v="3"/>
    <d v="2020-11-09T00:00:00"/>
    <x v="0"/>
    <s v="                 "/>
    <s v="          "/>
    <s v="Регионы"/>
    <n v="269027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2690276"/>
    <x v="0"/>
    <x v="1"/>
    <x v="3"/>
    <d v="2020-11-17T00:00:00"/>
    <x v="1"/>
    <s v="                 "/>
    <s v="          "/>
    <s v="Регионы"/>
    <n v="269027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260285"/>
    <x v="0"/>
    <x v="1"/>
    <x v="4"/>
    <d v="2020-11-09T00:00:00"/>
    <x v="0"/>
    <s v="                 "/>
    <s v="          "/>
    <s v="Регионы"/>
    <n v="326028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3260285"/>
    <x v="0"/>
    <x v="1"/>
    <x v="4"/>
    <d v="2020-11-17T00:00:00"/>
    <x v="1"/>
    <s v="                 "/>
    <s v="          "/>
    <s v="Регионы"/>
    <n v="326028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264336"/>
    <x v="0"/>
    <x v="1"/>
    <x v="5"/>
    <d v="2020-11-09T00:00:00"/>
    <x v="0"/>
    <s v="                 "/>
    <s v="          "/>
    <s v="Регионы"/>
    <n v="426433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264336"/>
    <x v="0"/>
    <x v="1"/>
    <x v="5"/>
    <d v="2020-11-17T00:00:00"/>
    <x v="1"/>
    <s v="                 "/>
    <s v="          "/>
    <s v="Регионы"/>
    <n v="426433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5519668"/>
    <x v="0"/>
    <x v="1"/>
    <x v="6"/>
    <d v="2020-11-09T00:00:00"/>
    <x v="0"/>
    <s v="                 "/>
    <s v="          "/>
    <s v="Регионы"/>
    <n v="5519668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5519668"/>
    <x v="0"/>
    <x v="1"/>
    <x v="6"/>
    <d v="2020-11-17T00:00:00"/>
    <x v="1"/>
    <s v="                 "/>
    <s v="          "/>
    <s v="Регионы"/>
    <n v="5519668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267457"/>
    <x v="0"/>
    <x v="1"/>
    <x v="7"/>
    <d v="2020-11-09T00:00:00"/>
    <x v="0"/>
    <s v="                 "/>
    <s v="          "/>
    <s v="Регионы"/>
    <n v="4267457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4267457"/>
    <x v="0"/>
    <x v="1"/>
    <x v="7"/>
    <d v="2020-11-17T00:00:00"/>
    <x v="1"/>
    <s v="                 "/>
    <s v="          "/>
    <s v="Регионы"/>
    <n v="4267457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5254165"/>
    <x v="0"/>
    <x v="1"/>
    <x v="8"/>
    <d v="2020-11-09T00:00:00"/>
    <x v="0"/>
    <s v="                 "/>
    <s v="          "/>
    <s v="Регионы"/>
    <n v="525416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5254165"/>
    <x v="0"/>
    <x v="1"/>
    <x v="8"/>
    <d v="2020-11-17T00:00:00"/>
    <x v="1"/>
    <s v="                 "/>
    <s v="          "/>
    <s v="Регионы"/>
    <n v="525416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5047394"/>
    <x v="0"/>
    <x v="1"/>
    <x v="9"/>
    <d v="2020-11-09T00:00:00"/>
    <x v="0"/>
    <s v="                 "/>
    <s v="          "/>
    <s v="Регионы"/>
    <n v="5047394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5047394"/>
    <x v="0"/>
    <x v="1"/>
    <x v="9"/>
    <d v="2020-11-17T00:00:00"/>
    <x v="1"/>
    <s v="                 "/>
    <s v="          "/>
    <s v="Регионы"/>
    <n v="5047394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876451"/>
    <x v="0"/>
    <x v="1"/>
    <x v="10"/>
    <d v="2020-11-09T00:00:00"/>
    <x v="0"/>
    <s v="                 "/>
    <s v="          "/>
    <s v="Регионы"/>
    <n v="876451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2"/>
    <s v="Южный Ф.О.                                                                                          "/>
    <x v="6"/>
    <x v="2"/>
    <n v="1890400"/>
    <x v="0"/>
    <x v="1"/>
    <x v="10"/>
    <d v="2020-11-17T00:00:00"/>
    <x v="1"/>
    <s v="                 "/>
    <s v="          "/>
    <s v="Регионы"/>
    <n v="18904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958002"/>
    <x v="0"/>
    <x v="0"/>
    <x v="0"/>
    <d v="2020-11-17T00:00:00"/>
    <x v="1"/>
    <s v="                 "/>
    <s v="          "/>
    <s v="Регионы"/>
    <n v="95800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13759"/>
    <x v="0"/>
    <x v="0"/>
    <x v="0"/>
    <d v="2020-11-17T00:00:00"/>
    <x v="1"/>
    <s v="                 "/>
    <s v="РЭП       "/>
    <s v="Регионы"/>
    <n v="11375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096105"/>
    <x v="0"/>
    <x v="0"/>
    <x v="1"/>
    <d v="2020-11-17T00:00:00"/>
    <x v="1"/>
    <s v="                 "/>
    <s v="          "/>
    <s v="Регионы"/>
    <n v="1096105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64591"/>
    <x v="0"/>
    <x v="0"/>
    <x v="1"/>
    <d v="2020-11-17T00:00:00"/>
    <x v="1"/>
    <s v="                 "/>
    <s v="РЭП       "/>
    <s v="Регионы"/>
    <n v="16459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246089"/>
    <x v="0"/>
    <x v="0"/>
    <x v="2"/>
    <d v="2020-11-17T00:00:00"/>
    <x v="1"/>
    <s v="                 "/>
    <s v="          "/>
    <s v="Регионы"/>
    <n v="124608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74850"/>
    <x v="0"/>
    <x v="0"/>
    <x v="2"/>
    <d v="2020-11-17T00:00:00"/>
    <x v="1"/>
    <s v="                 "/>
    <s v="РЭП       "/>
    <s v="Регионы"/>
    <n v="17485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361520"/>
    <x v="0"/>
    <x v="0"/>
    <x v="3"/>
    <d v="2020-11-17T00:00:00"/>
    <x v="1"/>
    <s v="                 "/>
    <s v="          "/>
    <s v="Регионы"/>
    <n v="136152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00175"/>
    <x v="0"/>
    <x v="0"/>
    <x v="3"/>
    <d v="2020-11-17T00:00:00"/>
    <x v="1"/>
    <s v="                 "/>
    <s v="РЭП       "/>
    <s v="Регионы"/>
    <n v="200175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575828"/>
    <x v="0"/>
    <x v="0"/>
    <x v="4"/>
    <d v="2020-11-17T00:00:00"/>
    <x v="1"/>
    <s v="                 "/>
    <s v="          "/>
    <s v="Регионы"/>
    <n v="157582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09442"/>
    <x v="0"/>
    <x v="0"/>
    <x v="4"/>
    <d v="2020-11-17T00:00:00"/>
    <x v="1"/>
    <s v="                 "/>
    <s v="РЭП       "/>
    <s v="Регионы"/>
    <n v="20944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570531"/>
    <x v="0"/>
    <x v="0"/>
    <x v="5"/>
    <d v="2020-11-17T00:00:00"/>
    <x v="1"/>
    <s v="                 "/>
    <s v="          "/>
    <s v="Регионы"/>
    <n v="157053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64485"/>
    <x v="0"/>
    <x v="0"/>
    <x v="5"/>
    <d v="2020-11-17T00:00:00"/>
    <x v="1"/>
    <s v="                 "/>
    <s v="РЭП       "/>
    <s v="Регионы"/>
    <n v="264485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745530"/>
    <x v="0"/>
    <x v="0"/>
    <x v="6"/>
    <d v="2020-11-09T00:00:00"/>
    <x v="0"/>
    <s v="                 "/>
    <s v="          "/>
    <s v="Регионы"/>
    <n v="174553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328891"/>
    <x v="0"/>
    <x v="0"/>
    <x v="6"/>
    <d v="2020-11-09T00:00:00"/>
    <x v="0"/>
    <s v="                 "/>
    <s v="РЭП       "/>
    <s v="Регионы"/>
    <n v="32889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745530"/>
    <x v="0"/>
    <x v="0"/>
    <x v="6"/>
    <d v="2020-11-17T00:00:00"/>
    <x v="1"/>
    <s v="                 "/>
    <s v="          "/>
    <s v="Регионы"/>
    <n v="174553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328891"/>
    <x v="0"/>
    <x v="0"/>
    <x v="6"/>
    <d v="2020-11-17T00:00:00"/>
    <x v="1"/>
    <s v="                 "/>
    <s v="РЭП       "/>
    <s v="Регионы"/>
    <n v="32889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526903"/>
    <x v="0"/>
    <x v="0"/>
    <x v="7"/>
    <d v="2020-11-09T00:00:00"/>
    <x v="0"/>
    <s v="                 "/>
    <s v="          "/>
    <s v="Регионы"/>
    <n v="152690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326285"/>
    <x v="0"/>
    <x v="0"/>
    <x v="7"/>
    <d v="2020-11-09T00:00:00"/>
    <x v="0"/>
    <s v="                 "/>
    <s v="РЭП       "/>
    <s v="Регионы"/>
    <n v="326285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526903"/>
    <x v="0"/>
    <x v="0"/>
    <x v="7"/>
    <d v="2020-11-17T00:00:00"/>
    <x v="1"/>
    <s v="                 "/>
    <s v="          "/>
    <s v="Регионы"/>
    <n v="152690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326285"/>
    <x v="0"/>
    <x v="0"/>
    <x v="7"/>
    <d v="2020-11-17T00:00:00"/>
    <x v="1"/>
    <s v="                 "/>
    <s v="РЭП       "/>
    <s v="Регионы"/>
    <n v="326285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836587"/>
    <x v="0"/>
    <x v="0"/>
    <x v="8"/>
    <d v="2020-11-09T00:00:00"/>
    <x v="0"/>
    <s v="                 "/>
    <s v="          "/>
    <s v="Регионы"/>
    <n v="183658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87997"/>
    <x v="0"/>
    <x v="0"/>
    <x v="8"/>
    <d v="2020-11-09T00:00:00"/>
    <x v="0"/>
    <s v="                 "/>
    <s v="РЭП       "/>
    <s v="Регионы"/>
    <n v="28799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836587"/>
    <x v="0"/>
    <x v="0"/>
    <x v="8"/>
    <d v="2020-11-17T00:00:00"/>
    <x v="1"/>
    <s v="                 "/>
    <s v="          "/>
    <s v="Регионы"/>
    <n v="183658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87997"/>
    <x v="0"/>
    <x v="0"/>
    <x v="8"/>
    <d v="2020-11-17T00:00:00"/>
    <x v="1"/>
    <s v="                 "/>
    <s v="РЭП       "/>
    <s v="Регионы"/>
    <n v="28799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724404"/>
    <x v="0"/>
    <x v="0"/>
    <x v="9"/>
    <d v="2020-11-09T00:00:00"/>
    <x v="0"/>
    <s v="                 "/>
    <s v="          "/>
    <s v="Регионы"/>
    <n v="172440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375677"/>
    <x v="0"/>
    <x v="0"/>
    <x v="9"/>
    <d v="2020-11-09T00:00:00"/>
    <x v="0"/>
    <s v="                 "/>
    <s v="РЭП       "/>
    <s v="Регионы"/>
    <n v="37567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724404"/>
    <x v="0"/>
    <x v="0"/>
    <x v="9"/>
    <d v="2020-11-17T00:00:00"/>
    <x v="1"/>
    <s v="                 "/>
    <s v="          "/>
    <s v="Регионы"/>
    <n v="172440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375677"/>
    <x v="0"/>
    <x v="0"/>
    <x v="9"/>
    <d v="2020-11-17T00:00:00"/>
    <x v="1"/>
    <s v="                 "/>
    <s v="РЭП       "/>
    <s v="Регионы"/>
    <n v="37567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611686"/>
    <x v="0"/>
    <x v="0"/>
    <x v="10"/>
    <d v="2020-11-09T00:00:00"/>
    <x v="0"/>
    <s v="                 "/>
    <s v="          "/>
    <s v="Регионы"/>
    <n v="725258.7000000000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304696"/>
    <x v="0"/>
    <x v="0"/>
    <x v="10"/>
    <d v="2020-11-09T00:00:00"/>
    <x v="0"/>
    <s v="                 "/>
    <s v="РЭП       "/>
    <s v="Регионы"/>
    <n v="137113.1999999999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611686"/>
    <x v="0"/>
    <x v="0"/>
    <x v="10"/>
    <d v="2020-11-17T00:00:00"/>
    <x v="1"/>
    <s v="                 "/>
    <s v="          "/>
    <s v="Регионы"/>
    <n v="725258.7000000000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304696"/>
    <x v="0"/>
    <x v="0"/>
    <x v="10"/>
    <d v="2020-11-17T00:00:00"/>
    <x v="1"/>
    <s v="                 "/>
    <s v="РЭП       "/>
    <s v="Регионы"/>
    <n v="137113.1999999999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716531"/>
    <x v="0"/>
    <x v="0"/>
    <x v="11"/>
    <d v="2020-11-09T00:00:00"/>
    <x v="0"/>
    <s v="                 "/>
    <s v="          "/>
    <s v="Регионы"/>
    <n v="171653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13213"/>
    <x v="0"/>
    <x v="0"/>
    <x v="11"/>
    <d v="2020-11-09T00:00:00"/>
    <x v="0"/>
    <s v="                 "/>
    <s v="РЭП       "/>
    <s v="Регионы"/>
    <n v="21321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716531"/>
    <x v="0"/>
    <x v="0"/>
    <x v="11"/>
    <d v="2020-11-17T00:00:00"/>
    <x v="1"/>
    <s v="                 "/>
    <s v="          "/>
    <s v="Регионы"/>
    <n v="171653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13213"/>
    <x v="0"/>
    <x v="0"/>
    <x v="11"/>
    <d v="2020-11-17T00:00:00"/>
    <x v="1"/>
    <s v="                 "/>
    <s v="РЭП       "/>
    <s v="Регионы"/>
    <n v="21321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013267"/>
    <x v="0"/>
    <x v="1"/>
    <x v="0"/>
    <d v="2020-11-09T00:00:00"/>
    <x v="0"/>
    <s v="                 "/>
    <s v="          "/>
    <s v="Регионы"/>
    <n v="101326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92298"/>
    <x v="0"/>
    <x v="1"/>
    <x v="0"/>
    <d v="2020-11-09T00:00:00"/>
    <x v="0"/>
    <s v="                 "/>
    <s v="РЭП       "/>
    <s v="Регионы"/>
    <n v="19229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013267"/>
    <x v="0"/>
    <x v="1"/>
    <x v="0"/>
    <d v="2020-11-17T00:00:00"/>
    <x v="1"/>
    <s v="                 "/>
    <s v="          "/>
    <s v="Регионы"/>
    <n v="101326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92298"/>
    <x v="0"/>
    <x v="1"/>
    <x v="0"/>
    <d v="2020-11-17T00:00:00"/>
    <x v="1"/>
    <s v="                 "/>
    <s v="РЭП       "/>
    <s v="Регионы"/>
    <n v="19229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126812"/>
    <x v="0"/>
    <x v="1"/>
    <x v="1"/>
    <d v="2020-11-09T00:00:00"/>
    <x v="0"/>
    <s v="                 "/>
    <s v="          "/>
    <s v="Регионы"/>
    <n v="112681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43161"/>
    <x v="0"/>
    <x v="1"/>
    <x v="1"/>
    <d v="2020-11-09T00:00:00"/>
    <x v="0"/>
    <s v="                 "/>
    <s v="РЭП       "/>
    <s v="Регионы"/>
    <n v="24316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126812"/>
    <x v="0"/>
    <x v="1"/>
    <x v="1"/>
    <d v="2020-11-17T00:00:00"/>
    <x v="1"/>
    <s v="                 "/>
    <s v="          "/>
    <s v="Регионы"/>
    <n v="112681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43161"/>
    <x v="0"/>
    <x v="1"/>
    <x v="1"/>
    <d v="2020-11-17T00:00:00"/>
    <x v="1"/>
    <s v="                 "/>
    <s v="РЭП       "/>
    <s v="Регионы"/>
    <n v="24316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252068"/>
    <x v="0"/>
    <x v="1"/>
    <x v="2"/>
    <d v="2020-11-09T00:00:00"/>
    <x v="0"/>
    <s v="                 "/>
    <s v="          "/>
    <s v="Регионы"/>
    <n v="125206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04930"/>
    <x v="0"/>
    <x v="1"/>
    <x v="2"/>
    <d v="2020-11-09T00:00:00"/>
    <x v="0"/>
    <s v="                 "/>
    <s v="РЭП       "/>
    <s v="Регионы"/>
    <n v="20493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252068"/>
    <x v="0"/>
    <x v="1"/>
    <x v="2"/>
    <d v="2020-11-17T00:00:00"/>
    <x v="1"/>
    <s v="                 "/>
    <s v="          "/>
    <s v="Регионы"/>
    <n v="125206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04930"/>
    <x v="0"/>
    <x v="1"/>
    <x v="2"/>
    <d v="2020-11-17T00:00:00"/>
    <x v="1"/>
    <s v="                 "/>
    <s v="РЭП       "/>
    <s v="Регионы"/>
    <n v="20493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809557"/>
    <x v="0"/>
    <x v="1"/>
    <x v="3"/>
    <d v="2020-11-09T00:00:00"/>
    <x v="0"/>
    <s v="                 "/>
    <s v="          "/>
    <s v="Регионы"/>
    <n v="80955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95049"/>
    <x v="0"/>
    <x v="1"/>
    <x v="3"/>
    <d v="2020-11-09T00:00:00"/>
    <x v="0"/>
    <s v="                 "/>
    <s v="РЭП       "/>
    <s v="Регионы"/>
    <n v="9504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809557"/>
    <x v="0"/>
    <x v="1"/>
    <x v="3"/>
    <d v="2020-11-17T00:00:00"/>
    <x v="1"/>
    <s v="                 "/>
    <s v="          "/>
    <s v="Регионы"/>
    <n v="80955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95049"/>
    <x v="0"/>
    <x v="1"/>
    <x v="3"/>
    <d v="2020-11-17T00:00:00"/>
    <x v="1"/>
    <s v="                 "/>
    <s v="РЭП       "/>
    <s v="Регионы"/>
    <n v="9504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044839"/>
    <x v="0"/>
    <x v="1"/>
    <x v="4"/>
    <d v="2020-11-09T00:00:00"/>
    <x v="0"/>
    <s v="                 "/>
    <s v="          "/>
    <s v="Регионы"/>
    <n v="104483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46730"/>
    <x v="0"/>
    <x v="1"/>
    <x v="4"/>
    <d v="2020-11-09T00:00:00"/>
    <x v="0"/>
    <s v="                 "/>
    <s v="РЭП       "/>
    <s v="Регионы"/>
    <n v="14673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044839"/>
    <x v="0"/>
    <x v="1"/>
    <x v="4"/>
    <d v="2020-11-17T00:00:00"/>
    <x v="1"/>
    <s v="                 "/>
    <s v="          "/>
    <s v="Регионы"/>
    <n v="104483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46730"/>
    <x v="0"/>
    <x v="1"/>
    <x v="4"/>
    <d v="2020-11-17T00:00:00"/>
    <x v="1"/>
    <s v="                 "/>
    <s v="РЭП       "/>
    <s v="Регионы"/>
    <n v="14673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620171"/>
    <x v="0"/>
    <x v="1"/>
    <x v="5"/>
    <d v="2020-11-09T00:00:00"/>
    <x v="0"/>
    <s v="                 "/>
    <s v="          "/>
    <s v="Регионы"/>
    <n v="162017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32877"/>
    <x v="0"/>
    <x v="1"/>
    <x v="5"/>
    <d v="2020-11-09T00:00:00"/>
    <x v="0"/>
    <s v="                 "/>
    <s v="РЭП       "/>
    <s v="Регионы"/>
    <n v="23287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620171"/>
    <x v="0"/>
    <x v="1"/>
    <x v="5"/>
    <d v="2020-11-17T00:00:00"/>
    <x v="1"/>
    <s v="                 "/>
    <s v="          "/>
    <s v="Регионы"/>
    <n v="162017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32877"/>
    <x v="0"/>
    <x v="1"/>
    <x v="5"/>
    <d v="2020-11-17T00:00:00"/>
    <x v="1"/>
    <s v="                 "/>
    <s v="РЭП       "/>
    <s v="Регионы"/>
    <n v="23287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700630"/>
    <x v="0"/>
    <x v="1"/>
    <x v="6"/>
    <d v="2020-11-09T00:00:00"/>
    <x v="0"/>
    <s v="                 "/>
    <s v="          "/>
    <s v="Регионы"/>
    <n v="170063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34425"/>
    <x v="0"/>
    <x v="1"/>
    <x v="6"/>
    <d v="2020-11-09T00:00:00"/>
    <x v="0"/>
    <s v="                 "/>
    <s v="РЭП       "/>
    <s v="Регионы"/>
    <n v="234425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700630"/>
    <x v="0"/>
    <x v="1"/>
    <x v="6"/>
    <d v="2020-11-17T00:00:00"/>
    <x v="1"/>
    <s v="                 "/>
    <s v="          "/>
    <s v="Регионы"/>
    <n v="170063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34425"/>
    <x v="0"/>
    <x v="1"/>
    <x v="6"/>
    <d v="2020-11-17T00:00:00"/>
    <x v="1"/>
    <s v="                 "/>
    <s v="РЭП       "/>
    <s v="Регионы"/>
    <n v="234425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832851"/>
    <x v="0"/>
    <x v="1"/>
    <x v="7"/>
    <d v="2020-11-09T00:00:00"/>
    <x v="0"/>
    <s v="                 "/>
    <s v="          "/>
    <s v="Регионы"/>
    <n v="183285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55096"/>
    <x v="0"/>
    <x v="1"/>
    <x v="7"/>
    <d v="2020-11-09T00:00:00"/>
    <x v="0"/>
    <s v="                 "/>
    <s v="РЭП       "/>
    <s v="Регионы"/>
    <n v="255096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832851"/>
    <x v="0"/>
    <x v="1"/>
    <x v="7"/>
    <d v="2020-11-17T00:00:00"/>
    <x v="1"/>
    <s v="                 "/>
    <s v="          "/>
    <s v="Регионы"/>
    <n v="183285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55096"/>
    <x v="0"/>
    <x v="1"/>
    <x v="7"/>
    <d v="2020-11-17T00:00:00"/>
    <x v="1"/>
    <s v="                 "/>
    <s v="РЭП       "/>
    <s v="Регионы"/>
    <n v="255096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000429"/>
    <x v="0"/>
    <x v="1"/>
    <x v="8"/>
    <d v="2020-11-09T00:00:00"/>
    <x v="0"/>
    <s v="                 "/>
    <s v="          "/>
    <s v="Регионы"/>
    <n v="200042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68869"/>
    <x v="0"/>
    <x v="1"/>
    <x v="8"/>
    <d v="2020-11-09T00:00:00"/>
    <x v="0"/>
    <s v="                 "/>
    <s v="РЭП       "/>
    <s v="Регионы"/>
    <n v="26886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000429"/>
    <x v="0"/>
    <x v="1"/>
    <x v="8"/>
    <d v="2020-11-17T00:00:00"/>
    <x v="1"/>
    <s v="                 "/>
    <s v="          "/>
    <s v="Регионы"/>
    <n v="200042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268869"/>
    <x v="0"/>
    <x v="1"/>
    <x v="8"/>
    <d v="2020-11-17T00:00:00"/>
    <x v="1"/>
    <s v="                 "/>
    <s v="РЭП       "/>
    <s v="Регионы"/>
    <n v="26886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879565"/>
    <x v="0"/>
    <x v="1"/>
    <x v="9"/>
    <d v="2020-11-09T00:00:00"/>
    <x v="0"/>
    <s v="                 "/>
    <s v="          "/>
    <s v="Регионы"/>
    <n v="1879565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330714"/>
    <x v="0"/>
    <x v="1"/>
    <x v="9"/>
    <d v="2020-11-09T00:00:00"/>
    <x v="0"/>
    <s v="                 "/>
    <s v="РЭП       "/>
    <s v="Регионы"/>
    <n v="33071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879565"/>
    <x v="0"/>
    <x v="1"/>
    <x v="9"/>
    <d v="2020-11-17T00:00:00"/>
    <x v="1"/>
    <s v="                 "/>
    <s v="          "/>
    <s v="Регионы"/>
    <n v="1879565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351272"/>
    <x v="0"/>
    <x v="1"/>
    <x v="9"/>
    <d v="2020-11-17T00:00:00"/>
    <x v="1"/>
    <s v="                 "/>
    <s v="РЭП       "/>
    <s v="Регионы"/>
    <n v="35127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454662"/>
    <x v="0"/>
    <x v="1"/>
    <x v="10"/>
    <d v="2020-11-09T00:00:00"/>
    <x v="0"/>
    <s v="                 "/>
    <s v="          "/>
    <s v="Регионы"/>
    <n v="45466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87143"/>
    <x v="0"/>
    <x v="1"/>
    <x v="10"/>
    <d v="2020-11-09T00:00:00"/>
    <x v="0"/>
    <s v="                 "/>
    <s v="РЭП       "/>
    <s v="Регионы"/>
    <n v="8714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849292"/>
    <x v="0"/>
    <x v="1"/>
    <x v="10"/>
    <d v="2020-11-17T00:00:00"/>
    <x v="1"/>
    <s v="                 "/>
    <s v="          "/>
    <s v="Регионы"/>
    <n v="84929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осточное Поволжье                                                                                  "/>
    <x v="4"/>
    <x v="1"/>
    <n v="162143"/>
    <x v="0"/>
    <x v="1"/>
    <x v="10"/>
    <d v="2020-11-17T00:00:00"/>
    <x v="1"/>
    <s v="                 "/>
    <s v="РЭП       "/>
    <s v="Регионы"/>
    <n v="16214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98270"/>
    <x v="0"/>
    <x v="0"/>
    <x v="0"/>
    <d v="2020-11-09T00:00:00"/>
    <x v="0"/>
    <s v="                 "/>
    <s v="          "/>
    <s v="Регионы"/>
    <n v="29827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032833"/>
    <x v="0"/>
    <x v="0"/>
    <x v="0"/>
    <d v="2020-11-17T00:00:00"/>
    <x v="1"/>
    <s v="                 "/>
    <s v="          "/>
    <s v="Регионы"/>
    <n v="203283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25640"/>
    <x v="0"/>
    <x v="0"/>
    <x v="0"/>
    <d v="2020-11-17T00:00:00"/>
    <x v="1"/>
    <s v="                 "/>
    <s v="РЭП       "/>
    <s v="Регионы"/>
    <n v="32564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07710"/>
    <x v="0"/>
    <x v="0"/>
    <x v="1"/>
    <d v="2020-11-09T00:00:00"/>
    <x v="0"/>
    <s v="                 "/>
    <s v="          "/>
    <s v="Регионы"/>
    <n v="30771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186742"/>
    <x v="0"/>
    <x v="0"/>
    <x v="1"/>
    <d v="2020-11-17T00:00:00"/>
    <x v="1"/>
    <s v="                 "/>
    <s v="          "/>
    <s v="Регионы"/>
    <n v="218674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81889"/>
    <x v="0"/>
    <x v="0"/>
    <x v="1"/>
    <d v="2020-11-17T00:00:00"/>
    <x v="1"/>
    <s v="                 "/>
    <s v="РЭП       "/>
    <s v="Регионы"/>
    <n v="38188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92137"/>
    <x v="0"/>
    <x v="0"/>
    <x v="2"/>
    <d v="2020-11-09T00:00:00"/>
    <x v="0"/>
    <s v="                 "/>
    <s v="          "/>
    <s v="Регионы"/>
    <n v="492137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266530"/>
    <x v="0"/>
    <x v="0"/>
    <x v="2"/>
    <d v="2020-11-17T00:00:00"/>
    <x v="1"/>
    <s v="                 "/>
    <s v="          "/>
    <s v="Регионы"/>
    <n v="226653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42437"/>
    <x v="0"/>
    <x v="0"/>
    <x v="2"/>
    <d v="2020-11-17T00:00:00"/>
    <x v="1"/>
    <s v="                 "/>
    <s v="РЭП       "/>
    <s v="Регионы"/>
    <n v="442437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507997"/>
    <x v="0"/>
    <x v="0"/>
    <x v="3"/>
    <d v="2020-11-09T00:00:00"/>
    <x v="0"/>
    <s v="                 "/>
    <s v="          "/>
    <s v="Регионы"/>
    <n v="507997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609525"/>
    <x v="0"/>
    <x v="0"/>
    <x v="3"/>
    <d v="2020-11-17T00:00:00"/>
    <x v="1"/>
    <s v="                 "/>
    <s v="          "/>
    <s v="Регионы"/>
    <n v="260952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526762"/>
    <x v="0"/>
    <x v="0"/>
    <x v="3"/>
    <d v="2020-11-17T00:00:00"/>
    <x v="1"/>
    <s v="                 "/>
    <s v="РЭП       "/>
    <s v="Регионы"/>
    <n v="52676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61247"/>
    <x v="0"/>
    <x v="0"/>
    <x v="4"/>
    <d v="2020-11-09T00:00:00"/>
    <x v="0"/>
    <s v="                 "/>
    <s v="          "/>
    <s v="Регионы"/>
    <n v="261247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074325"/>
    <x v="0"/>
    <x v="0"/>
    <x v="4"/>
    <d v="2020-11-17T00:00:00"/>
    <x v="1"/>
    <s v="                 "/>
    <s v="          "/>
    <s v="Регионы"/>
    <n v="207432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34959"/>
    <x v="0"/>
    <x v="0"/>
    <x v="4"/>
    <d v="2020-11-17T00:00:00"/>
    <x v="1"/>
    <s v="                 "/>
    <s v="РЭП       "/>
    <s v="Регионы"/>
    <n v="43495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96879"/>
    <x v="0"/>
    <x v="0"/>
    <x v="5"/>
    <d v="2020-11-09T00:00:00"/>
    <x v="0"/>
    <s v="                 "/>
    <s v="          "/>
    <s v="Регионы"/>
    <n v="29687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213648"/>
    <x v="0"/>
    <x v="0"/>
    <x v="5"/>
    <d v="2020-11-17T00:00:00"/>
    <x v="1"/>
    <s v="                 "/>
    <s v="          "/>
    <s v="Регионы"/>
    <n v="221364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66762"/>
    <x v="0"/>
    <x v="0"/>
    <x v="5"/>
    <d v="2020-11-17T00:00:00"/>
    <x v="1"/>
    <s v="                 "/>
    <s v="РЭП       "/>
    <s v="Регионы"/>
    <n v="46676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802841"/>
    <x v="0"/>
    <x v="0"/>
    <x v="6"/>
    <d v="2020-11-09T00:00:00"/>
    <x v="0"/>
    <s v="                 "/>
    <s v="          "/>
    <s v="Регионы"/>
    <n v="280284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515134"/>
    <x v="0"/>
    <x v="0"/>
    <x v="6"/>
    <d v="2020-11-09T00:00:00"/>
    <x v="0"/>
    <s v="                 "/>
    <s v="РЭП       "/>
    <s v="Регионы"/>
    <n v="515134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802841"/>
    <x v="0"/>
    <x v="0"/>
    <x v="6"/>
    <d v="2020-11-17T00:00:00"/>
    <x v="1"/>
    <s v="                 "/>
    <s v="          "/>
    <s v="Регионы"/>
    <n v="280284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515134"/>
    <x v="0"/>
    <x v="0"/>
    <x v="6"/>
    <d v="2020-11-17T00:00:00"/>
    <x v="1"/>
    <s v="                 "/>
    <s v="РЭП       "/>
    <s v="Регионы"/>
    <n v="515134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710948"/>
    <x v="0"/>
    <x v="0"/>
    <x v="7"/>
    <d v="2020-11-09T00:00:00"/>
    <x v="0"/>
    <s v="                 "/>
    <s v="          "/>
    <s v="Регионы"/>
    <n v="271094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44996"/>
    <x v="0"/>
    <x v="0"/>
    <x v="7"/>
    <d v="2020-11-09T00:00:00"/>
    <x v="0"/>
    <s v="                 "/>
    <s v="РЭП       "/>
    <s v="Регионы"/>
    <n v="644996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710948"/>
    <x v="0"/>
    <x v="0"/>
    <x v="7"/>
    <d v="2020-11-17T00:00:00"/>
    <x v="1"/>
    <s v="                 "/>
    <s v="          "/>
    <s v="Регионы"/>
    <n v="271094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44996"/>
    <x v="0"/>
    <x v="0"/>
    <x v="7"/>
    <d v="2020-11-17T00:00:00"/>
    <x v="1"/>
    <s v="                 "/>
    <s v="РЭП       "/>
    <s v="Регионы"/>
    <n v="644996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765035"/>
    <x v="0"/>
    <x v="0"/>
    <x v="8"/>
    <d v="2020-11-09T00:00:00"/>
    <x v="0"/>
    <s v="                 "/>
    <s v="          "/>
    <s v="Регионы"/>
    <n v="276503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70718"/>
    <x v="0"/>
    <x v="0"/>
    <x v="8"/>
    <d v="2020-11-09T00:00:00"/>
    <x v="0"/>
    <s v="                 "/>
    <s v="РЭП       "/>
    <s v="Регионы"/>
    <n v="67071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765035"/>
    <x v="0"/>
    <x v="0"/>
    <x v="8"/>
    <d v="2020-11-17T00:00:00"/>
    <x v="1"/>
    <s v="                 "/>
    <s v="          "/>
    <s v="Регионы"/>
    <n v="276503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70718"/>
    <x v="0"/>
    <x v="0"/>
    <x v="8"/>
    <d v="2020-11-17T00:00:00"/>
    <x v="1"/>
    <s v="                 "/>
    <s v="РЭП       "/>
    <s v="Регионы"/>
    <n v="67071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238160"/>
    <x v="0"/>
    <x v="0"/>
    <x v="9"/>
    <d v="2020-11-09T00:00:00"/>
    <x v="0"/>
    <s v="                 "/>
    <s v="          "/>
    <s v="Регионы"/>
    <n v="323816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721123"/>
    <x v="0"/>
    <x v="0"/>
    <x v="9"/>
    <d v="2020-11-09T00:00:00"/>
    <x v="0"/>
    <s v="                 "/>
    <s v="РЭП       "/>
    <s v="Регионы"/>
    <n v="72112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238160"/>
    <x v="0"/>
    <x v="0"/>
    <x v="9"/>
    <d v="2020-11-17T00:00:00"/>
    <x v="1"/>
    <s v="                 "/>
    <s v="          "/>
    <s v="Регионы"/>
    <n v="323816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721123"/>
    <x v="0"/>
    <x v="0"/>
    <x v="9"/>
    <d v="2020-11-17T00:00:00"/>
    <x v="1"/>
    <s v="                 "/>
    <s v="РЭП       "/>
    <s v="Регионы"/>
    <n v="72112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477142"/>
    <x v="0"/>
    <x v="0"/>
    <x v="10"/>
    <d v="2020-11-09T00:00:00"/>
    <x v="0"/>
    <s v="                 "/>
    <s v="          "/>
    <s v="Регионы"/>
    <n v="1114713.900000000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61800"/>
    <x v="0"/>
    <x v="0"/>
    <x v="10"/>
    <d v="2020-11-09T00:00:00"/>
    <x v="0"/>
    <s v="                 "/>
    <s v="РЭП       "/>
    <s v="Регионы"/>
    <n v="29781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477142"/>
    <x v="0"/>
    <x v="0"/>
    <x v="10"/>
    <d v="2020-11-17T00:00:00"/>
    <x v="1"/>
    <s v="                 "/>
    <s v="          "/>
    <s v="Регионы"/>
    <n v="1114713.900000000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61800"/>
    <x v="0"/>
    <x v="0"/>
    <x v="10"/>
    <d v="2020-11-17T00:00:00"/>
    <x v="1"/>
    <s v="                 "/>
    <s v="РЭП       "/>
    <s v="Регионы"/>
    <n v="29781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585378"/>
    <x v="0"/>
    <x v="0"/>
    <x v="11"/>
    <d v="2020-11-09T00:00:00"/>
    <x v="0"/>
    <s v="                 "/>
    <s v="          "/>
    <s v="Регионы"/>
    <n v="258537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66280"/>
    <x v="0"/>
    <x v="0"/>
    <x v="11"/>
    <d v="2020-11-09T00:00:00"/>
    <x v="0"/>
    <s v="                 "/>
    <s v="РЭП       "/>
    <s v="Регионы"/>
    <n v="66628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585378"/>
    <x v="0"/>
    <x v="0"/>
    <x v="11"/>
    <d v="2020-11-17T00:00:00"/>
    <x v="1"/>
    <s v="                 "/>
    <s v="          "/>
    <s v="Регионы"/>
    <n v="258537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66280"/>
    <x v="0"/>
    <x v="0"/>
    <x v="11"/>
    <d v="2020-11-17T00:00:00"/>
    <x v="1"/>
    <s v="                 "/>
    <s v="РЭП       "/>
    <s v="Регионы"/>
    <n v="66628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1887747"/>
    <x v="0"/>
    <x v="1"/>
    <x v="0"/>
    <d v="2020-11-09T00:00:00"/>
    <x v="0"/>
    <s v="                 "/>
    <s v="          "/>
    <s v="Регионы"/>
    <n v="1887747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44593"/>
    <x v="0"/>
    <x v="1"/>
    <x v="0"/>
    <d v="2020-11-09T00:00:00"/>
    <x v="0"/>
    <s v="                 "/>
    <s v="РЭП       "/>
    <s v="Регионы"/>
    <n v="34459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1887747"/>
    <x v="0"/>
    <x v="1"/>
    <x v="0"/>
    <d v="2020-11-17T00:00:00"/>
    <x v="1"/>
    <s v="                 "/>
    <s v="          "/>
    <s v="Регионы"/>
    <n v="1887747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44593"/>
    <x v="0"/>
    <x v="1"/>
    <x v="0"/>
    <d v="2020-11-17T00:00:00"/>
    <x v="1"/>
    <s v="                 "/>
    <s v="РЭП       "/>
    <s v="Регионы"/>
    <n v="34459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323046"/>
    <x v="0"/>
    <x v="1"/>
    <x v="1"/>
    <d v="2020-11-09T00:00:00"/>
    <x v="0"/>
    <s v="                 "/>
    <s v="          "/>
    <s v="Регионы"/>
    <n v="2323046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52740"/>
    <x v="0"/>
    <x v="1"/>
    <x v="1"/>
    <d v="2020-11-09T00:00:00"/>
    <x v="0"/>
    <s v="                 "/>
    <s v="РЭП       "/>
    <s v="Регионы"/>
    <n v="45274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323046"/>
    <x v="0"/>
    <x v="1"/>
    <x v="1"/>
    <d v="2020-11-17T00:00:00"/>
    <x v="1"/>
    <s v="                 "/>
    <s v="          "/>
    <s v="Регионы"/>
    <n v="2323046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52740"/>
    <x v="0"/>
    <x v="1"/>
    <x v="1"/>
    <d v="2020-11-17T00:00:00"/>
    <x v="1"/>
    <s v="                 "/>
    <s v="РЭП       "/>
    <s v="Регионы"/>
    <n v="45274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198970"/>
    <x v="0"/>
    <x v="1"/>
    <x v="2"/>
    <d v="2020-11-09T00:00:00"/>
    <x v="0"/>
    <s v="                 "/>
    <s v="          "/>
    <s v="Регионы"/>
    <n v="219897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96151"/>
    <x v="0"/>
    <x v="1"/>
    <x v="2"/>
    <d v="2020-11-09T00:00:00"/>
    <x v="0"/>
    <s v="                 "/>
    <s v="РЭП       "/>
    <s v="Регионы"/>
    <n v="49615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198970"/>
    <x v="0"/>
    <x v="1"/>
    <x v="2"/>
    <d v="2020-11-17T00:00:00"/>
    <x v="1"/>
    <s v="                 "/>
    <s v="          "/>
    <s v="Регионы"/>
    <n v="219897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96151"/>
    <x v="0"/>
    <x v="1"/>
    <x v="2"/>
    <d v="2020-11-17T00:00:00"/>
    <x v="1"/>
    <s v="                 "/>
    <s v="РЭП       "/>
    <s v="Регионы"/>
    <n v="49615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086898"/>
    <x v="0"/>
    <x v="1"/>
    <x v="3"/>
    <d v="2020-11-09T00:00:00"/>
    <x v="0"/>
    <s v="                 "/>
    <s v="          "/>
    <s v="Регионы"/>
    <n v="208689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55208"/>
    <x v="0"/>
    <x v="1"/>
    <x v="3"/>
    <d v="2020-11-09T00:00:00"/>
    <x v="0"/>
    <s v="                 "/>
    <s v="РЭП       "/>
    <s v="Регионы"/>
    <n v="45520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086898"/>
    <x v="0"/>
    <x v="1"/>
    <x v="3"/>
    <d v="2020-11-17T00:00:00"/>
    <x v="1"/>
    <s v="                 "/>
    <s v="          "/>
    <s v="Регионы"/>
    <n v="208689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55208"/>
    <x v="0"/>
    <x v="1"/>
    <x v="3"/>
    <d v="2020-11-17T00:00:00"/>
    <x v="1"/>
    <s v="                 "/>
    <s v="РЭП       "/>
    <s v="Регионы"/>
    <n v="45520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350885"/>
    <x v="0"/>
    <x v="1"/>
    <x v="4"/>
    <d v="2020-11-09T00:00:00"/>
    <x v="0"/>
    <s v="                 "/>
    <s v="          "/>
    <s v="Регионы"/>
    <n v="235088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92291"/>
    <x v="0"/>
    <x v="1"/>
    <x v="4"/>
    <d v="2020-11-09T00:00:00"/>
    <x v="0"/>
    <s v="                 "/>
    <s v="РЭП       "/>
    <s v="Регионы"/>
    <n v="69229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350885"/>
    <x v="0"/>
    <x v="1"/>
    <x v="4"/>
    <d v="2020-11-17T00:00:00"/>
    <x v="1"/>
    <s v="                 "/>
    <s v="          "/>
    <s v="Регионы"/>
    <n v="235088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92291"/>
    <x v="0"/>
    <x v="1"/>
    <x v="4"/>
    <d v="2020-11-17T00:00:00"/>
    <x v="1"/>
    <s v="                 "/>
    <s v="РЭП       "/>
    <s v="Регионы"/>
    <n v="69229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058109"/>
    <x v="0"/>
    <x v="1"/>
    <x v="5"/>
    <d v="2020-11-09T00:00:00"/>
    <x v="0"/>
    <s v="                 "/>
    <s v="          "/>
    <s v="Регионы"/>
    <n v="305810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80423"/>
    <x v="0"/>
    <x v="1"/>
    <x v="5"/>
    <d v="2020-11-09T00:00:00"/>
    <x v="0"/>
    <s v="                 "/>
    <s v="РЭП       "/>
    <s v="Регионы"/>
    <n v="68042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058109"/>
    <x v="0"/>
    <x v="1"/>
    <x v="5"/>
    <d v="2020-11-17T00:00:00"/>
    <x v="1"/>
    <s v="                 "/>
    <s v="          "/>
    <s v="Регионы"/>
    <n v="305810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80423"/>
    <x v="0"/>
    <x v="1"/>
    <x v="5"/>
    <d v="2020-11-17T00:00:00"/>
    <x v="1"/>
    <s v="                 "/>
    <s v="РЭП       "/>
    <s v="Регионы"/>
    <n v="68042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130433"/>
    <x v="0"/>
    <x v="1"/>
    <x v="6"/>
    <d v="2020-11-09T00:00:00"/>
    <x v="0"/>
    <s v="                 "/>
    <s v="          "/>
    <s v="Регионы"/>
    <n v="313043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701621"/>
    <x v="0"/>
    <x v="1"/>
    <x v="6"/>
    <d v="2020-11-09T00:00:00"/>
    <x v="0"/>
    <s v="                 "/>
    <s v="РЭП       "/>
    <s v="Регионы"/>
    <n v="70162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130433"/>
    <x v="0"/>
    <x v="1"/>
    <x v="6"/>
    <d v="2020-11-17T00:00:00"/>
    <x v="1"/>
    <s v="                 "/>
    <s v="          "/>
    <s v="Регионы"/>
    <n v="313043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701621"/>
    <x v="0"/>
    <x v="1"/>
    <x v="6"/>
    <d v="2020-11-17T00:00:00"/>
    <x v="1"/>
    <s v="                 "/>
    <s v="РЭП       "/>
    <s v="Регионы"/>
    <n v="70162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877732"/>
    <x v="0"/>
    <x v="1"/>
    <x v="7"/>
    <d v="2020-11-09T00:00:00"/>
    <x v="0"/>
    <s v="                 "/>
    <s v="          "/>
    <s v="Регионы"/>
    <n v="287773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51046"/>
    <x v="0"/>
    <x v="1"/>
    <x v="7"/>
    <d v="2020-11-09T00:00:00"/>
    <x v="0"/>
    <s v="                 "/>
    <s v="РЭП       "/>
    <s v="Регионы"/>
    <n v="451046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2877732"/>
    <x v="0"/>
    <x v="1"/>
    <x v="7"/>
    <d v="2020-11-17T00:00:00"/>
    <x v="1"/>
    <s v="                 "/>
    <s v="          "/>
    <s v="Регионы"/>
    <n v="287773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451046"/>
    <x v="0"/>
    <x v="1"/>
    <x v="7"/>
    <d v="2020-11-17T00:00:00"/>
    <x v="1"/>
    <s v="                 "/>
    <s v="РЭП       "/>
    <s v="Регионы"/>
    <n v="451046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077899"/>
    <x v="0"/>
    <x v="1"/>
    <x v="8"/>
    <d v="2020-11-09T00:00:00"/>
    <x v="0"/>
    <s v="                 "/>
    <s v="          "/>
    <s v="Регионы"/>
    <n v="307789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52442"/>
    <x v="0"/>
    <x v="1"/>
    <x v="8"/>
    <d v="2020-11-09T00:00:00"/>
    <x v="0"/>
    <s v="                 "/>
    <s v="РЭП       "/>
    <s v="Регионы"/>
    <n v="65244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077899"/>
    <x v="0"/>
    <x v="1"/>
    <x v="8"/>
    <d v="2020-11-17T00:00:00"/>
    <x v="1"/>
    <s v="                 "/>
    <s v="          "/>
    <s v="Регионы"/>
    <n v="307789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52442"/>
    <x v="0"/>
    <x v="1"/>
    <x v="8"/>
    <d v="2020-11-17T00:00:00"/>
    <x v="1"/>
    <s v="                 "/>
    <s v="РЭП       "/>
    <s v="Регионы"/>
    <n v="65244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112770"/>
    <x v="0"/>
    <x v="1"/>
    <x v="9"/>
    <d v="2020-11-09T00:00:00"/>
    <x v="0"/>
    <s v="                 "/>
    <s v="          "/>
    <s v="Регионы"/>
    <n v="311277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84294"/>
    <x v="0"/>
    <x v="1"/>
    <x v="9"/>
    <d v="2020-11-09T00:00:00"/>
    <x v="0"/>
    <s v="                 "/>
    <s v="РЭП       "/>
    <s v="Регионы"/>
    <n v="684294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263496"/>
    <x v="0"/>
    <x v="1"/>
    <x v="9"/>
    <d v="2020-11-17T00:00:00"/>
    <x v="1"/>
    <s v="                 "/>
    <s v="          "/>
    <s v="Регионы"/>
    <n v="3263496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707276"/>
    <x v="0"/>
    <x v="1"/>
    <x v="9"/>
    <d v="2020-11-17T00:00:00"/>
    <x v="1"/>
    <s v="                 "/>
    <s v="РЭП       "/>
    <s v="Регионы"/>
    <n v="707276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664340"/>
    <x v="0"/>
    <x v="1"/>
    <x v="10"/>
    <d v="2020-11-09T00:00:00"/>
    <x v="0"/>
    <s v="                 "/>
    <s v="          "/>
    <s v="Регионы"/>
    <n v="66434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139793"/>
    <x v="0"/>
    <x v="1"/>
    <x v="10"/>
    <d v="2020-11-09T00:00:00"/>
    <x v="0"/>
    <s v="                 "/>
    <s v="РЭП       "/>
    <s v="Регионы"/>
    <n v="13979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1368964"/>
    <x v="0"/>
    <x v="1"/>
    <x v="10"/>
    <d v="2020-11-17T00:00:00"/>
    <x v="1"/>
    <s v="                 "/>
    <s v="          "/>
    <s v="Регионы"/>
    <n v="1368964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Уральский Ф.О.                                                                                      "/>
    <x v="2"/>
    <x v="1"/>
    <n v="314220"/>
    <x v="0"/>
    <x v="1"/>
    <x v="10"/>
    <d v="2020-11-17T00:00:00"/>
    <x v="1"/>
    <s v="                 "/>
    <s v="РЭП       "/>
    <s v="Регионы"/>
    <n v="31422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4134"/>
    <x v="0"/>
    <x v="0"/>
    <x v="0"/>
    <d v="2020-11-09T00:00:00"/>
    <x v="0"/>
    <s v="                 "/>
    <s v="          "/>
    <s v="Регионы"/>
    <n v="1413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4134"/>
    <x v="0"/>
    <x v="0"/>
    <x v="0"/>
    <d v="2020-11-17T00:00:00"/>
    <x v="1"/>
    <s v="                 "/>
    <s v="          "/>
    <s v="Регионы"/>
    <n v="1413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488877"/>
    <x v="0"/>
    <x v="0"/>
    <x v="0"/>
    <d v="2020-11-17T00:00:00"/>
    <x v="1"/>
    <s v="                 "/>
    <s v="РЭП       "/>
    <s v="Регионы"/>
    <n v="248887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3074"/>
    <x v="0"/>
    <x v="0"/>
    <x v="1"/>
    <d v="2020-11-09T00:00:00"/>
    <x v="0"/>
    <s v="                 "/>
    <s v="          "/>
    <s v="Регионы"/>
    <n v="4307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3074"/>
    <x v="0"/>
    <x v="0"/>
    <x v="1"/>
    <d v="2020-11-17T00:00:00"/>
    <x v="1"/>
    <s v="                 "/>
    <s v="          "/>
    <s v="Регионы"/>
    <n v="4307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797768"/>
    <x v="0"/>
    <x v="0"/>
    <x v="1"/>
    <d v="2020-11-17T00:00:00"/>
    <x v="1"/>
    <s v="                 "/>
    <s v="РЭП       "/>
    <s v="Регионы"/>
    <n v="279776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5196"/>
    <x v="0"/>
    <x v="0"/>
    <x v="2"/>
    <d v="2020-11-09T00:00:00"/>
    <x v="0"/>
    <s v="                 "/>
    <s v="          "/>
    <s v="Регионы"/>
    <n v="5519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5196"/>
    <x v="0"/>
    <x v="0"/>
    <x v="2"/>
    <d v="2020-11-17T00:00:00"/>
    <x v="1"/>
    <s v="                 "/>
    <s v="          "/>
    <s v="Регионы"/>
    <n v="5519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158011"/>
    <x v="0"/>
    <x v="0"/>
    <x v="2"/>
    <d v="2020-11-17T00:00:00"/>
    <x v="1"/>
    <s v="                 "/>
    <s v="РЭП       "/>
    <s v="Регионы"/>
    <n v="315801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82038"/>
    <x v="0"/>
    <x v="0"/>
    <x v="3"/>
    <d v="2020-11-09T00:00:00"/>
    <x v="0"/>
    <s v="                 "/>
    <s v="          "/>
    <s v="Регионы"/>
    <n v="8203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82038"/>
    <x v="0"/>
    <x v="0"/>
    <x v="3"/>
    <d v="2020-11-17T00:00:00"/>
    <x v="1"/>
    <s v="                 "/>
    <s v="          "/>
    <s v="Регионы"/>
    <n v="8203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006031"/>
    <x v="0"/>
    <x v="0"/>
    <x v="3"/>
    <d v="2020-11-17T00:00:00"/>
    <x v="1"/>
    <s v="                 "/>
    <s v="РЭП       "/>
    <s v="Регионы"/>
    <n v="400603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77987"/>
    <x v="0"/>
    <x v="0"/>
    <x v="4"/>
    <d v="2020-11-09T00:00:00"/>
    <x v="0"/>
    <s v="                 "/>
    <s v="          "/>
    <s v="Регионы"/>
    <n v="7798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77987"/>
    <x v="0"/>
    <x v="0"/>
    <x v="4"/>
    <d v="2020-11-17T00:00:00"/>
    <x v="1"/>
    <s v="                 "/>
    <s v="          "/>
    <s v="Регионы"/>
    <n v="7798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427636"/>
    <x v="0"/>
    <x v="0"/>
    <x v="4"/>
    <d v="2020-11-17T00:00:00"/>
    <x v="1"/>
    <s v="                 "/>
    <s v="РЭП       "/>
    <s v="Регионы"/>
    <n v="342763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97394"/>
    <x v="0"/>
    <x v="0"/>
    <x v="5"/>
    <d v="2020-11-09T00:00:00"/>
    <x v="0"/>
    <s v="                 "/>
    <s v="          "/>
    <s v="Регионы"/>
    <n v="9739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97394"/>
    <x v="0"/>
    <x v="0"/>
    <x v="5"/>
    <d v="2020-11-17T00:00:00"/>
    <x v="1"/>
    <s v="                 "/>
    <s v="          "/>
    <s v="Регионы"/>
    <n v="9739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497346"/>
    <x v="0"/>
    <x v="0"/>
    <x v="5"/>
    <d v="2020-11-17T00:00:00"/>
    <x v="1"/>
    <s v="                 "/>
    <s v="РЭП       "/>
    <s v="Регионы"/>
    <n v="349734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636865"/>
    <x v="0"/>
    <x v="0"/>
    <x v="6"/>
    <d v="2020-11-09T00:00:00"/>
    <x v="0"/>
    <s v="                 "/>
    <s v="          "/>
    <s v="Регионы"/>
    <n v="63686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713919"/>
    <x v="0"/>
    <x v="0"/>
    <x v="6"/>
    <d v="2020-11-09T00:00:00"/>
    <x v="0"/>
    <s v="                 "/>
    <s v="РЭП       "/>
    <s v="Регионы"/>
    <n v="371391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71133"/>
    <x v="0"/>
    <x v="0"/>
    <x v="6"/>
    <d v="2020-11-17T00:00:00"/>
    <x v="1"/>
    <s v="                 "/>
    <s v="          "/>
    <s v="Регионы"/>
    <n v="7113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713919"/>
    <x v="0"/>
    <x v="0"/>
    <x v="6"/>
    <d v="2020-11-17T00:00:00"/>
    <x v="1"/>
    <s v="                 "/>
    <s v="РЭП       "/>
    <s v="Регионы"/>
    <n v="371391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640949"/>
    <x v="0"/>
    <x v="0"/>
    <x v="7"/>
    <d v="2020-11-09T00:00:00"/>
    <x v="0"/>
    <s v="                 "/>
    <s v="          "/>
    <s v="Регионы"/>
    <n v="64094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403069"/>
    <x v="0"/>
    <x v="0"/>
    <x v="7"/>
    <d v="2020-11-09T00:00:00"/>
    <x v="0"/>
    <s v="                 "/>
    <s v="РЭП       "/>
    <s v="Регионы"/>
    <n v="340306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81430"/>
    <x v="0"/>
    <x v="0"/>
    <x v="7"/>
    <d v="2020-11-17T00:00:00"/>
    <x v="1"/>
    <s v="                 "/>
    <s v="          "/>
    <s v="Регионы"/>
    <n v="8143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403069"/>
    <x v="0"/>
    <x v="0"/>
    <x v="7"/>
    <d v="2020-11-17T00:00:00"/>
    <x v="1"/>
    <s v="                 "/>
    <s v="РЭП       "/>
    <s v="Регионы"/>
    <n v="340306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21383"/>
    <x v="0"/>
    <x v="0"/>
    <x v="8"/>
    <d v="2020-11-09T00:00:00"/>
    <x v="0"/>
    <s v="                 "/>
    <s v="          "/>
    <s v="Регионы"/>
    <n v="52138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766415"/>
    <x v="0"/>
    <x v="0"/>
    <x v="8"/>
    <d v="2020-11-09T00:00:00"/>
    <x v="0"/>
    <s v="                 "/>
    <s v="РЭП       "/>
    <s v="Регионы"/>
    <n v="376641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1973"/>
    <x v="0"/>
    <x v="0"/>
    <x v="8"/>
    <d v="2020-11-17T00:00:00"/>
    <x v="1"/>
    <s v="                 "/>
    <s v="          "/>
    <s v="Регионы"/>
    <n v="4197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766415"/>
    <x v="0"/>
    <x v="0"/>
    <x v="8"/>
    <d v="2020-11-17T00:00:00"/>
    <x v="1"/>
    <s v="                 "/>
    <s v="РЭП       "/>
    <s v="Регионы"/>
    <n v="376641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45423"/>
    <x v="0"/>
    <x v="0"/>
    <x v="9"/>
    <d v="2020-11-09T00:00:00"/>
    <x v="0"/>
    <s v="                 "/>
    <s v="          "/>
    <s v="Регионы"/>
    <n v="54542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333646"/>
    <x v="0"/>
    <x v="0"/>
    <x v="9"/>
    <d v="2020-11-09T00:00:00"/>
    <x v="0"/>
    <s v="                 "/>
    <s v="РЭП       "/>
    <s v="Регионы"/>
    <n v="433364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62825"/>
    <x v="0"/>
    <x v="0"/>
    <x v="9"/>
    <d v="2020-11-17T00:00:00"/>
    <x v="1"/>
    <s v="                 "/>
    <s v="          "/>
    <s v="Регионы"/>
    <n v="6282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333646"/>
    <x v="0"/>
    <x v="0"/>
    <x v="9"/>
    <d v="2020-11-17T00:00:00"/>
    <x v="1"/>
    <s v="                 "/>
    <s v="РЭП       "/>
    <s v="Регионы"/>
    <n v="433364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56246"/>
    <x v="0"/>
    <x v="0"/>
    <x v="10"/>
    <d v="2020-11-09T00:00:00"/>
    <x v="0"/>
    <s v="                 "/>
    <s v="          "/>
    <s v="Регионы"/>
    <n v="205310.6999999999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570028"/>
    <x v="0"/>
    <x v="0"/>
    <x v="10"/>
    <d v="2020-11-09T00:00:00"/>
    <x v="0"/>
    <s v="                 "/>
    <s v="РЭП       "/>
    <s v="Регионы"/>
    <n v="1606512.599999999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6246"/>
    <x v="0"/>
    <x v="0"/>
    <x v="10"/>
    <d v="2020-11-17T00:00:00"/>
    <x v="1"/>
    <s v="                 "/>
    <s v="          "/>
    <s v="Регионы"/>
    <n v="25310.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570028"/>
    <x v="0"/>
    <x v="0"/>
    <x v="10"/>
    <d v="2020-11-17T00:00:00"/>
    <x v="1"/>
    <s v="                 "/>
    <s v="РЭП       "/>
    <s v="Регионы"/>
    <n v="1606512.599999999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15647"/>
    <x v="0"/>
    <x v="0"/>
    <x v="11"/>
    <d v="2020-11-09T00:00:00"/>
    <x v="0"/>
    <s v="                 "/>
    <s v="          "/>
    <s v="Регионы"/>
    <n v="41564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638691"/>
    <x v="0"/>
    <x v="0"/>
    <x v="11"/>
    <d v="2020-11-09T00:00:00"/>
    <x v="0"/>
    <s v="                 "/>
    <s v="РЭП       "/>
    <s v="Регионы"/>
    <n v="363869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63637"/>
    <x v="0"/>
    <x v="0"/>
    <x v="11"/>
    <d v="2020-11-17T00:00:00"/>
    <x v="1"/>
    <s v="                 "/>
    <s v="          "/>
    <s v="Регионы"/>
    <n v="6363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638691"/>
    <x v="0"/>
    <x v="0"/>
    <x v="11"/>
    <d v="2020-11-17T00:00:00"/>
    <x v="1"/>
    <s v="                 "/>
    <s v="РЭП       "/>
    <s v="Регионы"/>
    <n v="363869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33479"/>
    <x v="0"/>
    <x v="1"/>
    <x v="0"/>
    <d v="2020-11-09T00:00:00"/>
    <x v="0"/>
    <s v="                 "/>
    <s v="          "/>
    <s v="Регионы"/>
    <n v="23347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702769"/>
    <x v="0"/>
    <x v="1"/>
    <x v="0"/>
    <d v="2020-11-09T00:00:00"/>
    <x v="0"/>
    <s v="                 "/>
    <s v="РЭП       "/>
    <s v="Регионы"/>
    <n v="270276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1204"/>
    <x v="0"/>
    <x v="1"/>
    <x v="0"/>
    <d v="2020-11-17T00:00:00"/>
    <x v="1"/>
    <s v="                 "/>
    <s v="          "/>
    <s v="Регионы"/>
    <n v="1120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702769"/>
    <x v="0"/>
    <x v="1"/>
    <x v="0"/>
    <d v="2020-11-17T00:00:00"/>
    <x v="1"/>
    <s v="                 "/>
    <s v="РЭП       "/>
    <s v="Регионы"/>
    <n v="270276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38010"/>
    <x v="0"/>
    <x v="1"/>
    <x v="1"/>
    <d v="2020-11-09T00:00:00"/>
    <x v="0"/>
    <s v="                 "/>
    <s v="          "/>
    <s v="Регионы"/>
    <n v="33801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969369"/>
    <x v="0"/>
    <x v="1"/>
    <x v="1"/>
    <d v="2020-11-09T00:00:00"/>
    <x v="0"/>
    <s v="                 "/>
    <s v="РЭП       "/>
    <s v="Регионы"/>
    <n v="296936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3658"/>
    <x v="0"/>
    <x v="1"/>
    <x v="1"/>
    <d v="2020-11-17T00:00:00"/>
    <x v="1"/>
    <s v="                 "/>
    <s v="          "/>
    <s v="Регионы"/>
    <n v="2365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969369"/>
    <x v="0"/>
    <x v="1"/>
    <x v="1"/>
    <d v="2020-11-17T00:00:00"/>
    <x v="1"/>
    <s v="                 "/>
    <s v="РЭП       "/>
    <s v="Регионы"/>
    <n v="296936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99545"/>
    <x v="0"/>
    <x v="1"/>
    <x v="2"/>
    <d v="2020-11-09T00:00:00"/>
    <x v="0"/>
    <s v="                 "/>
    <s v="          "/>
    <s v="Регионы"/>
    <n v="39954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014191"/>
    <x v="0"/>
    <x v="1"/>
    <x v="2"/>
    <d v="2020-11-09T00:00:00"/>
    <x v="0"/>
    <s v="                 "/>
    <s v="РЭП       "/>
    <s v="Регионы"/>
    <n v="301419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1245"/>
    <x v="0"/>
    <x v="1"/>
    <x v="2"/>
    <d v="2020-11-17T00:00:00"/>
    <x v="1"/>
    <s v="                 "/>
    <s v="          "/>
    <s v="Регионы"/>
    <n v="4124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014191"/>
    <x v="0"/>
    <x v="1"/>
    <x v="2"/>
    <d v="2020-11-17T00:00:00"/>
    <x v="1"/>
    <s v="                 "/>
    <s v="РЭП       "/>
    <s v="Регионы"/>
    <n v="301419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16589"/>
    <x v="0"/>
    <x v="1"/>
    <x v="3"/>
    <d v="2020-11-09T00:00:00"/>
    <x v="0"/>
    <s v="                 "/>
    <s v="          "/>
    <s v="Регионы"/>
    <n v="21658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160214"/>
    <x v="0"/>
    <x v="1"/>
    <x v="3"/>
    <d v="2020-11-09T00:00:00"/>
    <x v="0"/>
    <s v="                 "/>
    <s v="РЭП       "/>
    <s v="Регионы"/>
    <n v="216021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7228"/>
    <x v="0"/>
    <x v="1"/>
    <x v="3"/>
    <d v="2020-11-17T00:00:00"/>
    <x v="1"/>
    <s v="                 "/>
    <s v="          "/>
    <s v="Регионы"/>
    <n v="1722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160214"/>
    <x v="0"/>
    <x v="1"/>
    <x v="3"/>
    <d v="2020-11-17T00:00:00"/>
    <x v="1"/>
    <s v="                 "/>
    <s v="РЭП       "/>
    <s v="Регионы"/>
    <n v="216021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06696"/>
    <x v="0"/>
    <x v="1"/>
    <x v="4"/>
    <d v="2020-11-09T00:00:00"/>
    <x v="0"/>
    <s v="                 "/>
    <s v="          "/>
    <s v="Регионы"/>
    <n v="30669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549258"/>
    <x v="0"/>
    <x v="1"/>
    <x v="4"/>
    <d v="2020-11-09T00:00:00"/>
    <x v="0"/>
    <s v="                 "/>
    <s v="РЭП       "/>
    <s v="Регионы"/>
    <n v="254925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8376"/>
    <x v="0"/>
    <x v="1"/>
    <x v="4"/>
    <d v="2020-11-17T00:00:00"/>
    <x v="1"/>
    <s v="                 "/>
    <s v="          "/>
    <s v="Регионы"/>
    <n v="4837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549258"/>
    <x v="0"/>
    <x v="1"/>
    <x v="4"/>
    <d v="2020-11-17T00:00:00"/>
    <x v="1"/>
    <s v="                 "/>
    <s v="РЭП       "/>
    <s v="Регионы"/>
    <n v="254925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49495"/>
    <x v="0"/>
    <x v="1"/>
    <x v="5"/>
    <d v="2020-11-09T00:00:00"/>
    <x v="0"/>
    <s v="                 "/>
    <s v="          "/>
    <s v="Регионы"/>
    <n v="54949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391921"/>
    <x v="0"/>
    <x v="1"/>
    <x v="5"/>
    <d v="2020-11-09T00:00:00"/>
    <x v="0"/>
    <s v="                 "/>
    <s v="РЭП       "/>
    <s v="Регионы"/>
    <n v="339192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6589"/>
    <x v="0"/>
    <x v="1"/>
    <x v="5"/>
    <d v="2020-11-17T00:00:00"/>
    <x v="1"/>
    <s v="                 "/>
    <s v="          "/>
    <s v="Регионы"/>
    <n v="5658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391921"/>
    <x v="0"/>
    <x v="1"/>
    <x v="5"/>
    <d v="2020-11-17T00:00:00"/>
    <x v="1"/>
    <s v="                 "/>
    <s v="РЭП       "/>
    <s v="Регионы"/>
    <n v="339192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42396"/>
    <x v="0"/>
    <x v="1"/>
    <x v="6"/>
    <d v="2020-11-09T00:00:00"/>
    <x v="0"/>
    <s v="                 "/>
    <s v="          "/>
    <s v="Регионы"/>
    <n v="54239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257921"/>
    <x v="0"/>
    <x v="1"/>
    <x v="6"/>
    <d v="2020-11-09T00:00:00"/>
    <x v="0"/>
    <s v="                 "/>
    <s v="РЭП       "/>
    <s v="Регионы"/>
    <n v="325792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5978"/>
    <x v="0"/>
    <x v="1"/>
    <x v="6"/>
    <d v="2020-11-17T00:00:00"/>
    <x v="1"/>
    <s v="                 "/>
    <s v="          "/>
    <s v="Регионы"/>
    <n v="4597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257921"/>
    <x v="0"/>
    <x v="1"/>
    <x v="6"/>
    <d v="2020-11-17T00:00:00"/>
    <x v="1"/>
    <s v="                 "/>
    <s v="РЭП       "/>
    <s v="Регионы"/>
    <n v="325792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3973"/>
    <x v="0"/>
    <x v="1"/>
    <x v="7"/>
    <d v="2020-11-09T00:00:00"/>
    <x v="0"/>
    <s v="                 "/>
    <s v="          "/>
    <s v="Регионы"/>
    <n v="5397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541019"/>
    <x v="0"/>
    <x v="1"/>
    <x v="7"/>
    <d v="2020-11-09T00:00:00"/>
    <x v="0"/>
    <s v="                 "/>
    <s v="РЭП       "/>
    <s v="Регионы"/>
    <n v="354101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3973"/>
    <x v="0"/>
    <x v="1"/>
    <x v="7"/>
    <d v="2020-11-17T00:00:00"/>
    <x v="1"/>
    <s v="                 "/>
    <s v="          "/>
    <s v="Регионы"/>
    <n v="5397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541019"/>
    <x v="0"/>
    <x v="1"/>
    <x v="7"/>
    <d v="2020-11-17T00:00:00"/>
    <x v="1"/>
    <s v="                 "/>
    <s v="РЭП       "/>
    <s v="Регионы"/>
    <n v="354101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7595"/>
    <x v="0"/>
    <x v="1"/>
    <x v="8"/>
    <d v="2020-11-09T00:00:00"/>
    <x v="0"/>
    <s v="                 "/>
    <s v="          "/>
    <s v="Регионы"/>
    <n v="3759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977566"/>
    <x v="0"/>
    <x v="1"/>
    <x v="8"/>
    <d v="2020-11-09T00:00:00"/>
    <x v="0"/>
    <s v="                 "/>
    <s v="РЭП       "/>
    <s v="Регионы"/>
    <n v="397756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7595"/>
    <x v="0"/>
    <x v="1"/>
    <x v="8"/>
    <d v="2020-11-17T00:00:00"/>
    <x v="1"/>
    <s v="                 "/>
    <s v="          "/>
    <s v="Регионы"/>
    <n v="3759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977566"/>
    <x v="0"/>
    <x v="1"/>
    <x v="8"/>
    <d v="2020-11-17T00:00:00"/>
    <x v="1"/>
    <s v="                 "/>
    <s v="РЭП       "/>
    <s v="Регионы"/>
    <n v="397756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6558"/>
    <x v="0"/>
    <x v="1"/>
    <x v="9"/>
    <d v="2020-11-09T00:00:00"/>
    <x v="0"/>
    <s v="                 "/>
    <s v="          "/>
    <s v="Регионы"/>
    <n v="5655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996525"/>
    <x v="0"/>
    <x v="1"/>
    <x v="9"/>
    <d v="2020-11-09T00:00:00"/>
    <x v="0"/>
    <s v="                 "/>
    <s v="РЭП       "/>
    <s v="Регионы"/>
    <n v="399652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6558"/>
    <x v="0"/>
    <x v="1"/>
    <x v="9"/>
    <d v="2020-11-17T00:00:00"/>
    <x v="1"/>
    <s v="                 "/>
    <s v="          "/>
    <s v="Регионы"/>
    <n v="5655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828661"/>
    <x v="0"/>
    <x v="1"/>
    <x v="9"/>
    <d v="2020-11-17T00:00:00"/>
    <x v="1"/>
    <s v="                 "/>
    <s v="РЭП       "/>
    <s v="Регионы"/>
    <n v="382866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3202"/>
    <x v="0"/>
    <x v="1"/>
    <x v="10"/>
    <d v="2020-11-09T00:00:00"/>
    <x v="0"/>
    <s v="                 "/>
    <s v="          "/>
    <s v="Регионы"/>
    <n v="3320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941827"/>
    <x v="0"/>
    <x v="1"/>
    <x v="10"/>
    <d v="2020-11-09T00:00:00"/>
    <x v="0"/>
    <s v="                 "/>
    <s v="РЭП       "/>
    <s v="Регионы"/>
    <n v="94182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65007"/>
    <x v="0"/>
    <x v="1"/>
    <x v="10"/>
    <d v="2020-11-17T00:00:00"/>
    <x v="1"/>
    <s v="                 "/>
    <s v="          "/>
    <s v="Регионы"/>
    <n v="6500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798972"/>
    <x v="0"/>
    <x v="1"/>
    <x v="10"/>
    <d v="2020-11-17T00:00:00"/>
    <x v="1"/>
    <s v="                 "/>
    <s v="РЭП       "/>
    <s v="Регионы"/>
    <n v="179897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354"/>
    <x v="2"/>
    <x v="0"/>
    <x v="0"/>
    <d v="2020-11-09T00:00:00"/>
    <x v="0"/>
    <s v="                 "/>
    <s v="          "/>
    <s v="Регионы"/>
    <n v="135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354"/>
    <x v="2"/>
    <x v="0"/>
    <x v="0"/>
    <d v="2020-11-17T00:00:00"/>
    <x v="1"/>
    <s v="                 "/>
    <s v="          "/>
    <s v="Регионы"/>
    <n v="135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1212"/>
    <x v="2"/>
    <x v="0"/>
    <x v="0"/>
    <d v="2020-11-17T00:00:00"/>
    <x v="1"/>
    <s v="                 "/>
    <s v="РЭП       "/>
    <s v="Регионы"/>
    <n v="1121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641"/>
    <x v="2"/>
    <x v="0"/>
    <x v="1"/>
    <d v="2020-11-09T00:00:00"/>
    <x v="0"/>
    <s v="                 "/>
    <s v="          "/>
    <s v="Регионы"/>
    <n v="164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641"/>
    <x v="2"/>
    <x v="0"/>
    <x v="1"/>
    <d v="2020-11-17T00:00:00"/>
    <x v="1"/>
    <s v="                 "/>
    <s v="          "/>
    <s v="Регионы"/>
    <n v="164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1715"/>
    <x v="2"/>
    <x v="0"/>
    <x v="1"/>
    <d v="2020-11-17T00:00:00"/>
    <x v="1"/>
    <s v="                 "/>
    <s v="РЭП       "/>
    <s v="Регионы"/>
    <n v="2171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97"/>
    <x v="2"/>
    <x v="0"/>
    <x v="2"/>
    <d v="2020-11-09T00:00:00"/>
    <x v="0"/>
    <s v="                 "/>
    <s v="          "/>
    <s v="Регионы"/>
    <n v="59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97"/>
    <x v="2"/>
    <x v="0"/>
    <x v="2"/>
    <d v="2020-11-17T00:00:00"/>
    <x v="1"/>
    <s v="                 "/>
    <s v="          "/>
    <s v="Регионы"/>
    <n v="59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5877"/>
    <x v="2"/>
    <x v="0"/>
    <x v="2"/>
    <d v="2020-11-17T00:00:00"/>
    <x v="1"/>
    <s v="                 "/>
    <s v="РЭП       "/>
    <s v="Регионы"/>
    <n v="3587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309"/>
    <x v="2"/>
    <x v="0"/>
    <x v="3"/>
    <d v="2020-11-09T00:00:00"/>
    <x v="0"/>
    <s v="                 "/>
    <s v="          "/>
    <s v="Регионы"/>
    <n v="530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5309"/>
    <x v="2"/>
    <x v="0"/>
    <x v="3"/>
    <d v="2020-11-17T00:00:00"/>
    <x v="1"/>
    <s v="                 "/>
    <s v="          "/>
    <s v="Регионы"/>
    <n v="530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66"/>
    <x v="2"/>
    <x v="0"/>
    <x v="4"/>
    <d v="2020-11-09T00:00:00"/>
    <x v="0"/>
    <s v="                 "/>
    <s v="          "/>
    <s v="Регионы"/>
    <n v="46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466"/>
    <x v="2"/>
    <x v="0"/>
    <x v="4"/>
    <d v="2020-11-17T00:00:00"/>
    <x v="1"/>
    <s v="                 "/>
    <s v="          "/>
    <s v="Регионы"/>
    <n v="46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311"/>
    <x v="2"/>
    <x v="0"/>
    <x v="8"/>
    <d v="2020-11-09T00:00:00"/>
    <x v="0"/>
    <s v="                 "/>
    <s v="РЭП       "/>
    <s v="Регионы"/>
    <n v="131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311"/>
    <x v="2"/>
    <x v="0"/>
    <x v="8"/>
    <d v="2020-11-17T00:00:00"/>
    <x v="1"/>
    <s v="                 "/>
    <s v="РЭП       "/>
    <s v="Регионы"/>
    <n v="131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5696"/>
    <x v="2"/>
    <x v="0"/>
    <x v="9"/>
    <d v="2020-11-09T00:00:00"/>
    <x v="0"/>
    <s v="                 "/>
    <s v="РЭП       "/>
    <s v="Регионы"/>
    <n v="2569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5696"/>
    <x v="2"/>
    <x v="0"/>
    <x v="9"/>
    <d v="2020-11-17T00:00:00"/>
    <x v="1"/>
    <s v="                 "/>
    <s v="РЭП       "/>
    <s v="Регионы"/>
    <n v="25696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613"/>
    <x v="2"/>
    <x v="1"/>
    <x v="0"/>
    <d v="2020-11-09T00:00:00"/>
    <x v="0"/>
    <s v="                 "/>
    <s v="РЭП       "/>
    <s v="Регионы"/>
    <n v="161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613"/>
    <x v="2"/>
    <x v="1"/>
    <x v="0"/>
    <d v="2020-11-17T00:00:00"/>
    <x v="1"/>
    <s v="                 "/>
    <s v="РЭП       "/>
    <s v="Регионы"/>
    <n v="161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9463"/>
    <x v="2"/>
    <x v="1"/>
    <x v="1"/>
    <d v="2020-11-09T00:00:00"/>
    <x v="0"/>
    <s v="                 "/>
    <s v="РЭП       "/>
    <s v="Регионы"/>
    <n v="2946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9463"/>
    <x v="2"/>
    <x v="1"/>
    <x v="1"/>
    <d v="2020-11-17T00:00:00"/>
    <x v="1"/>
    <s v="                 "/>
    <s v="РЭП       "/>
    <s v="Регионы"/>
    <n v="2946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7457"/>
    <x v="2"/>
    <x v="1"/>
    <x v="2"/>
    <d v="2020-11-09T00:00:00"/>
    <x v="0"/>
    <s v="                 "/>
    <s v="РЭП       "/>
    <s v="Регионы"/>
    <n v="745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7457"/>
    <x v="2"/>
    <x v="1"/>
    <x v="2"/>
    <d v="2020-11-17T00:00:00"/>
    <x v="1"/>
    <s v="                 "/>
    <s v="РЭП       "/>
    <s v="Регионы"/>
    <n v="745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9707"/>
    <x v="2"/>
    <x v="1"/>
    <x v="3"/>
    <d v="2020-11-09T00:00:00"/>
    <x v="0"/>
    <s v="                 "/>
    <s v="РЭП       "/>
    <s v="Регионы"/>
    <n v="2970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9707"/>
    <x v="2"/>
    <x v="1"/>
    <x v="3"/>
    <d v="2020-11-17T00:00:00"/>
    <x v="1"/>
    <s v="                 "/>
    <s v="РЭП       "/>
    <s v="Регионы"/>
    <n v="2970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600"/>
    <x v="2"/>
    <x v="1"/>
    <x v="4"/>
    <d v="2020-11-09T00:00:00"/>
    <x v="0"/>
    <s v="                 "/>
    <s v="РЭП       "/>
    <s v="Регионы"/>
    <n v="60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600"/>
    <x v="2"/>
    <x v="1"/>
    <x v="4"/>
    <d v="2020-11-17T00:00:00"/>
    <x v="1"/>
    <s v="                 "/>
    <s v="РЭП       "/>
    <s v="Регионы"/>
    <n v="60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2854"/>
    <x v="2"/>
    <x v="1"/>
    <x v="5"/>
    <d v="2020-11-09T00:00:00"/>
    <x v="0"/>
    <s v="                 "/>
    <s v="РЭП       "/>
    <s v="Регионы"/>
    <n v="3285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2854"/>
    <x v="2"/>
    <x v="1"/>
    <x v="5"/>
    <d v="2020-11-17T00:00:00"/>
    <x v="1"/>
    <s v="                 "/>
    <s v="РЭП       "/>
    <s v="Регионы"/>
    <n v="3285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3761"/>
    <x v="2"/>
    <x v="1"/>
    <x v="6"/>
    <d v="2020-11-09T00:00:00"/>
    <x v="0"/>
    <s v="                 "/>
    <s v="РЭП       "/>
    <s v="Регионы"/>
    <n v="3376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33761"/>
    <x v="2"/>
    <x v="1"/>
    <x v="6"/>
    <d v="2020-11-17T00:00:00"/>
    <x v="1"/>
    <s v="                 "/>
    <s v="РЭП       "/>
    <s v="Регионы"/>
    <n v="3376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438"/>
    <x v="2"/>
    <x v="1"/>
    <x v="7"/>
    <d v="2020-11-09T00:00:00"/>
    <x v="0"/>
    <s v="                 "/>
    <s v="РЭП       "/>
    <s v="Регионы"/>
    <n v="243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438"/>
    <x v="2"/>
    <x v="1"/>
    <x v="7"/>
    <d v="2020-11-17T00:00:00"/>
    <x v="1"/>
    <s v="                 "/>
    <s v="РЭП       "/>
    <s v="Регионы"/>
    <n v="243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7300"/>
    <x v="2"/>
    <x v="1"/>
    <x v="8"/>
    <d v="2020-11-09T00:00:00"/>
    <x v="0"/>
    <s v="                 "/>
    <s v="РЭП       "/>
    <s v="Регионы"/>
    <n v="2730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27300"/>
    <x v="2"/>
    <x v="1"/>
    <x v="8"/>
    <d v="2020-11-17T00:00:00"/>
    <x v="1"/>
    <s v="                 "/>
    <s v="РЭП       "/>
    <s v="Регионы"/>
    <n v="2730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1000"/>
    <x v="2"/>
    <x v="1"/>
    <x v="9"/>
    <d v="2020-11-09T00:00:00"/>
    <x v="0"/>
    <s v="                 "/>
    <s v="РЭП       "/>
    <s v="Регионы"/>
    <n v="1100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1000"/>
    <x v="2"/>
    <x v="1"/>
    <x v="9"/>
    <d v="2020-11-17T00:00:00"/>
    <x v="1"/>
    <s v="                 "/>
    <s v="РЭП       "/>
    <s v="Регионы"/>
    <n v="1100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адное Поволжье                                                                                   "/>
    <x v="7"/>
    <x v="1"/>
    <n v="16619"/>
    <x v="2"/>
    <x v="1"/>
    <x v="10"/>
    <d v="2020-11-17T00:00:00"/>
    <x v="1"/>
    <s v="                 "/>
    <s v="РЭП       "/>
    <s v="Регионы"/>
    <n v="1661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3104"/>
    <x v="0"/>
    <x v="0"/>
    <x v="0"/>
    <d v="2020-11-09T00:00:00"/>
    <x v="0"/>
    <s v="                 "/>
    <s v="          "/>
    <s v="Регионы"/>
    <n v="23104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1812856"/>
    <x v="0"/>
    <x v="0"/>
    <x v="0"/>
    <d v="2020-11-17T00:00:00"/>
    <x v="1"/>
    <s v="                 "/>
    <s v="          "/>
    <s v="Регионы"/>
    <n v="1812856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6447"/>
    <x v="0"/>
    <x v="0"/>
    <x v="1"/>
    <d v="2020-11-09T00:00:00"/>
    <x v="0"/>
    <s v="                 "/>
    <s v="          "/>
    <s v="Регионы"/>
    <n v="3644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221021"/>
    <x v="0"/>
    <x v="0"/>
    <x v="1"/>
    <d v="2020-11-17T00:00:00"/>
    <x v="1"/>
    <s v="                 "/>
    <s v="          "/>
    <s v="Регионы"/>
    <n v="222102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62026"/>
    <x v="0"/>
    <x v="0"/>
    <x v="2"/>
    <d v="2020-11-09T00:00:00"/>
    <x v="0"/>
    <s v="                 "/>
    <s v="          "/>
    <s v="Регионы"/>
    <n v="62026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603209"/>
    <x v="0"/>
    <x v="0"/>
    <x v="2"/>
    <d v="2020-11-17T00:00:00"/>
    <x v="1"/>
    <s v="                 "/>
    <s v="          "/>
    <s v="Регионы"/>
    <n v="260320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27726"/>
    <x v="0"/>
    <x v="0"/>
    <x v="3"/>
    <d v="2020-11-09T00:00:00"/>
    <x v="0"/>
    <s v="                 "/>
    <s v="          "/>
    <s v="Регионы"/>
    <n v="327726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463421"/>
    <x v="0"/>
    <x v="0"/>
    <x v="3"/>
    <d v="2020-11-17T00:00:00"/>
    <x v="1"/>
    <s v="                 "/>
    <s v="          "/>
    <s v="Регионы"/>
    <n v="346342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02033"/>
    <x v="0"/>
    <x v="0"/>
    <x v="4"/>
    <d v="2020-11-09T00:00:00"/>
    <x v="0"/>
    <s v="                 "/>
    <s v="          "/>
    <s v="Регионы"/>
    <n v="202033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913469"/>
    <x v="0"/>
    <x v="0"/>
    <x v="4"/>
    <d v="2020-11-17T00:00:00"/>
    <x v="1"/>
    <s v="                 "/>
    <s v="          "/>
    <s v="Регионы"/>
    <n v="291346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70025"/>
    <x v="0"/>
    <x v="0"/>
    <x v="5"/>
    <d v="2020-11-09T00:00:00"/>
    <x v="0"/>
    <s v="                 "/>
    <s v="          "/>
    <s v="Регионы"/>
    <n v="27002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991231"/>
    <x v="0"/>
    <x v="0"/>
    <x v="5"/>
    <d v="2020-11-17T00:00:00"/>
    <x v="1"/>
    <s v="                 "/>
    <s v="          "/>
    <s v="Регионы"/>
    <n v="299123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921266"/>
    <x v="0"/>
    <x v="0"/>
    <x v="6"/>
    <d v="2020-11-09T00:00:00"/>
    <x v="0"/>
    <s v="                 "/>
    <s v="          "/>
    <s v="Регионы"/>
    <n v="3921266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921266"/>
    <x v="0"/>
    <x v="0"/>
    <x v="6"/>
    <d v="2020-11-17T00:00:00"/>
    <x v="1"/>
    <s v="                 "/>
    <s v="          "/>
    <s v="Регионы"/>
    <n v="3921266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224813"/>
    <x v="0"/>
    <x v="0"/>
    <x v="7"/>
    <d v="2020-11-09T00:00:00"/>
    <x v="0"/>
    <s v="                 "/>
    <s v="          "/>
    <s v="Регионы"/>
    <n v="3224813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224813"/>
    <x v="0"/>
    <x v="0"/>
    <x v="7"/>
    <d v="2020-11-17T00:00:00"/>
    <x v="1"/>
    <s v="                 "/>
    <s v="          "/>
    <s v="Регионы"/>
    <n v="3224813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536512"/>
    <x v="0"/>
    <x v="0"/>
    <x v="8"/>
    <d v="2020-11-09T00:00:00"/>
    <x v="0"/>
    <s v="                 "/>
    <s v="          "/>
    <s v="Регионы"/>
    <n v="3536512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536512"/>
    <x v="0"/>
    <x v="0"/>
    <x v="8"/>
    <d v="2020-11-17T00:00:00"/>
    <x v="1"/>
    <s v="                 "/>
    <s v="          "/>
    <s v="Регионы"/>
    <n v="3536512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4019238"/>
    <x v="0"/>
    <x v="0"/>
    <x v="9"/>
    <d v="2020-11-09T00:00:00"/>
    <x v="0"/>
    <s v="                 "/>
    <s v="          "/>
    <s v="Регионы"/>
    <n v="4019238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4019238"/>
    <x v="0"/>
    <x v="0"/>
    <x v="9"/>
    <d v="2020-11-17T00:00:00"/>
    <x v="1"/>
    <s v="                 "/>
    <s v="          "/>
    <s v="Регионы"/>
    <n v="4019238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4162402"/>
    <x v="0"/>
    <x v="0"/>
    <x v="10"/>
    <d v="2020-11-09T00:00:00"/>
    <x v="0"/>
    <s v="                 "/>
    <s v="          "/>
    <s v="Регионы"/>
    <n v="1873080.900000000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4162402"/>
    <x v="0"/>
    <x v="0"/>
    <x v="10"/>
    <d v="2020-11-17T00:00:00"/>
    <x v="1"/>
    <s v="                 "/>
    <s v="          "/>
    <s v="Регионы"/>
    <n v="1873080.900000000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280369"/>
    <x v="0"/>
    <x v="0"/>
    <x v="11"/>
    <d v="2020-11-09T00:00:00"/>
    <x v="0"/>
    <s v="                 "/>
    <s v="          "/>
    <s v="Регионы"/>
    <n v="328036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280369"/>
    <x v="0"/>
    <x v="0"/>
    <x v="11"/>
    <d v="2020-11-17T00:00:00"/>
    <x v="1"/>
    <s v="                 "/>
    <s v="          "/>
    <s v="Регионы"/>
    <n v="328036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196067"/>
    <x v="0"/>
    <x v="1"/>
    <x v="0"/>
    <d v="2020-11-09T00:00:00"/>
    <x v="0"/>
    <s v="                 "/>
    <s v="          "/>
    <s v="Регионы"/>
    <n v="219606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196067"/>
    <x v="0"/>
    <x v="1"/>
    <x v="0"/>
    <d v="2020-11-17T00:00:00"/>
    <x v="1"/>
    <s v="                 "/>
    <s v="          "/>
    <s v="Регионы"/>
    <n v="219606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598690"/>
    <x v="0"/>
    <x v="1"/>
    <x v="1"/>
    <d v="2020-11-09T00:00:00"/>
    <x v="0"/>
    <s v="                 "/>
    <s v="          "/>
    <s v="Регионы"/>
    <n v="259869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598690"/>
    <x v="0"/>
    <x v="1"/>
    <x v="1"/>
    <d v="2020-11-17T00:00:00"/>
    <x v="1"/>
    <s v="                 "/>
    <s v="          "/>
    <s v="Регионы"/>
    <n v="259869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805803"/>
    <x v="0"/>
    <x v="1"/>
    <x v="2"/>
    <d v="2020-11-09T00:00:00"/>
    <x v="0"/>
    <s v="                 "/>
    <s v="          "/>
    <s v="Регионы"/>
    <n v="2805803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805803"/>
    <x v="0"/>
    <x v="1"/>
    <x v="2"/>
    <d v="2020-11-17T00:00:00"/>
    <x v="1"/>
    <s v="                 "/>
    <s v="          "/>
    <s v="Регионы"/>
    <n v="2805803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938139"/>
    <x v="0"/>
    <x v="1"/>
    <x v="3"/>
    <d v="2020-11-09T00:00:00"/>
    <x v="0"/>
    <s v="                 "/>
    <s v="          "/>
    <s v="Регионы"/>
    <n v="293813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938139"/>
    <x v="0"/>
    <x v="1"/>
    <x v="3"/>
    <d v="2020-11-17T00:00:00"/>
    <x v="1"/>
    <s v="                 "/>
    <s v="          "/>
    <s v="Регионы"/>
    <n v="293813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618325"/>
    <x v="0"/>
    <x v="1"/>
    <x v="4"/>
    <d v="2020-11-09T00:00:00"/>
    <x v="0"/>
    <s v="                 "/>
    <s v="          "/>
    <s v="Регионы"/>
    <n v="261832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2618325"/>
    <x v="0"/>
    <x v="1"/>
    <x v="4"/>
    <d v="2020-11-17T00:00:00"/>
    <x v="1"/>
    <s v="                 "/>
    <s v="          "/>
    <s v="Регионы"/>
    <n v="261832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533095"/>
    <x v="0"/>
    <x v="1"/>
    <x v="5"/>
    <d v="2020-11-09T00:00:00"/>
    <x v="0"/>
    <s v="                 "/>
    <s v="          "/>
    <s v="Регионы"/>
    <n v="353309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533095"/>
    <x v="0"/>
    <x v="1"/>
    <x v="5"/>
    <d v="2020-11-17T00:00:00"/>
    <x v="1"/>
    <s v="                 "/>
    <s v="          "/>
    <s v="Регионы"/>
    <n v="353309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925990"/>
    <x v="0"/>
    <x v="1"/>
    <x v="6"/>
    <d v="2020-11-09T00:00:00"/>
    <x v="0"/>
    <s v="                 "/>
    <s v="          "/>
    <s v="Регионы"/>
    <n v="392599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925990"/>
    <x v="0"/>
    <x v="1"/>
    <x v="6"/>
    <d v="2020-11-17T00:00:00"/>
    <x v="1"/>
    <s v="                 "/>
    <s v="          "/>
    <s v="Регионы"/>
    <n v="392599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346994"/>
    <x v="0"/>
    <x v="1"/>
    <x v="7"/>
    <d v="2020-11-09T00:00:00"/>
    <x v="0"/>
    <s v="                 "/>
    <s v="          "/>
    <s v="Регионы"/>
    <n v="3346994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346994"/>
    <x v="0"/>
    <x v="1"/>
    <x v="7"/>
    <d v="2020-11-17T00:00:00"/>
    <x v="1"/>
    <s v="                 "/>
    <s v="          "/>
    <s v="Регионы"/>
    <n v="3346994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822844"/>
    <x v="0"/>
    <x v="1"/>
    <x v="8"/>
    <d v="2020-11-09T00:00:00"/>
    <x v="0"/>
    <s v="                 "/>
    <s v="          "/>
    <s v="Регионы"/>
    <n v="3822844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3822844"/>
    <x v="0"/>
    <x v="1"/>
    <x v="8"/>
    <d v="2020-11-17T00:00:00"/>
    <x v="1"/>
    <s v="                 "/>
    <s v="          "/>
    <s v="Регионы"/>
    <n v="3822844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4339421"/>
    <x v="0"/>
    <x v="1"/>
    <x v="9"/>
    <d v="2020-11-09T00:00:00"/>
    <x v="0"/>
    <s v="                 "/>
    <s v="          "/>
    <s v="Регионы"/>
    <n v="433942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4339421"/>
    <x v="0"/>
    <x v="1"/>
    <x v="9"/>
    <d v="2020-11-17T00:00:00"/>
    <x v="1"/>
    <s v="                 "/>
    <s v="          "/>
    <s v="Регионы"/>
    <n v="433942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697277"/>
    <x v="0"/>
    <x v="1"/>
    <x v="10"/>
    <d v="2020-11-09T00:00:00"/>
    <x v="0"/>
    <s v="                 "/>
    <s v="          "/>
    <s v="Регионы"/>
    <n v="69727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В.-Сибирский (Дальневосточный) Ф.О.                                                                 "/>
    <x v="8"/>
    <x v="1"/>
    <n v="1598002"/>
    <x v="0"/>
    <x v="1"/>
    <x v="10"/>
    <d v="2020-11-17T00:00:00"/>
    <x v="1"/>
    <s v="                 "/>
    <s v="          "/>
    <s v="Регионы"/>
    <n v="1598002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69880"/>
    <x v="0"/>
    <x v="0"/>
    <x v="0"/>
    <d v="2020-11-09T00:00:00"/>
    <x v="0"/>
    <s v="                 "/>
    <s v="          "/>
    <s v="Регионы"/>
    <n v="16988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288113"/>
    <x v="0"/>
    <x v="0"/>
    <x v="0"/>
    <d v="2020-11-17T00:00:00"/>
    <x v="1"/>
    <s v="                 "/>
    <s v="          "/>
    <s v="Регионы"/>
    <n v="228811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441241"/>
    <x v="0"/>
    <x v="0"/>
    <x v="0"/>
    <d v="2020-11-17T00:00:00"/>
    <x v="1"/>
    <s v="                 "/>
    <s v="РЭП       "/>
    <s v="Регионы"/>
    <n v="144124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64693"/>
    <x v="0"/>
    <x v="0"/>
    <x v="1"/>
    <d v="2020-11-09T00:00:00"/>
    <x v="0"/>
    <s v="                 "/>
    <s v="          "/>
    <s v="Регионы"/>
    <n v="16469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108009"/>
    <x v="0"/>
    <x v="0"/>
    <x v="1"/>
    <d v="2020-11-17T00:00:00"/>
    <x v="1"/>
    <s v="                 "/>
    <s v="          "/>
    <s v="Регионы"/>
    <n v="310800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942651"/>
    <x v="0"/>
    <x v="0"/>
    <x v="1"/>
    <d v="2020-11-17T00:00:00"/>
    <x v="1"/>
    <s v="                 "/>
    <s v="РЭП       "/>
    <s v="Регионы"/>
    <n v="194265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94110"/>
    <x v="0"/>
    <x v="0"/>
    <x v="2"/>
    <d v="2020-11-09T00:00:00"/>
    <x v="0"/>
    <s v="                 "/>
    <s v="          "/>
    <s v="Регионы"/>
    <n v="19411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166068"/>
    <x v="0"/>
    <x v="0"/>
    <x v="2"/>
    <d v="2020-11-17T00:00:00"/>
    <x v="1"/>
    <s v="                 "/>
    <s v="          "/>
    <s v="Регионы"/>
    <n v="316606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106789"/>
    <x v="0"/>
    <x v="0"/>
    <x v="2"/>
    <d v="2020-11-17T00:00:00"/>
    <x v="1"/>
    <s v="                 "/>
    <s v="РЭП       "/>
    <s v="Регионы"/>
    <n v="210678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06572"/>
    <x v="0"/>
    <x v="0"/>
    <x v="3"/>
    <d v="2020-11-09T00:00:00"/>
    <x v="0"/>
    <s v="                 "/>
    <s v="          "/>
    <s v="Регионы"/>
    <n v="20657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680389"/>
    <x v="0"/>
    <x v="0"/>
    <x v="3"/>
    <d v="2020-11-17T00:00:00"/>
    <x v="1"/>
    <s v="                 "/>
    <s v="          "/>
    <s v="Регионы"/>
    <n v="368038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108137"/>
    <x v="0"/>
    <x v="0"/>
    <x v="3"/>
    <d v="2020-11-17T00:00:00"/>
    <x v="1"/>
    <s v="                 "/>
    <s v="РЭП       "/>
    <s v="Регионы"/>
    <n v="210813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75197"/>
    <x v="0"/>
    <x v="0"/>
    <x v="4"/>
    <d v="2020-11-09T00:00:00"/>
    <x v="0"/>
    <s v="                 "/>
    <s v="          "/>
    <s v="Регионы"/>
    <n v="27519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545150"/>
    <x v="0"/>
    <x v="0"/>
    <x v="4"/>
    <d v="2020-11-17T00:00:00"/>
    <x v="1"/>
    <s v="                 "/>
    <s v="          "/>
    <s v="Регионы"/>
    <n v="354515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744662"/>
    <x v="0"/>
    <x v="0"/>
    <x v="4"/>
    <d v="2020-11-17T00:00:00"/>
    <x v="1"/>
    <s v="                 "/>
    <s v="РЭП       "/>
    <s v="Регионы"/>
    <n v="174466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78021"/>
    <x v="0"/>
    <x v="0"/>
    <x v="5"/>
    <d v="2020-11-09T00:00:00"/>
    <x v="0"/>
    <s v="                 "/>
    <s v="          "/>
    <s v="Регионы"/>
    <n v="27802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055126"/>
    <x v="0"/>
    <x v="0"/>
    <x v="5"/>
    <d v="2020-11-17T00:00:00"/>
    <x v="1"/>
    <s v="                 "/>
    <s v="          "/>
    <s v="Регионы"/>
    <n v="405512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116693"/>
    <x v="0"/>
    <x v="0"/>
    <x v="5"/>
    <d v="2020-11-17T00:00:00"/>
    <x v="1"/>
    <s v="                 "/>
    <s v="РЭП       "/>
    <s v="Регионы"/>
    <n v="211669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433625"/>
    <x v="0"/>
    <x v="0"/>
    <x v="6"/>
    <d v="2020-11-09T00:00:00"/>
    <x v="0"/>
    <s v="                 "/>
    <s v="          "/>
    <s v="Регионы"/>
    <n v="443362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442435"/>
    <x v="0"/>
    <x v="0"/>
    <x v="6"/>
    <d v="2020-11-09T00:00:00"/>
    <x v="0"/>
    <s v="                 "/>
    <s v="РЭП       "/>
    <s v="Регионы"/>
    <n v="244243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433625"/>
    <x v="0"/>
    <x v="0"/>
    <x v="6"/>
    <d v="2020-11-17T00:00:00"/>
    <x v="1"/>
    <s v="                 "/>
    <s v="          "/>
    <s v="Регионы"/>
    <n v="443362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442435"/>
    <x v="0"/>
    <x v="0"/>
    <x v="6"/>
    <d v="2020-11-17T00:00:00"/>
    <x v="1"/>
    <s v="                 "/>
    <s v="РЭП       "/>
    <s v="Регионы"/>
    <n v="244243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810752"/>
    <x v="0"/>
    <x v="0"/>
    <x v="7"/>
    <d v="2020-11-09T00:00:00"/>
    <x v="0"/>
    <s v="                 "/>
    <s v="          "/>
    <s v="Регионы"/>
    <n v="481075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517744"/>
    <x v="0"/>
    <x v="0"/>
    <x v="7"/>
    <d v="2020-11-09T00:00:00"/>
    <x v="0"/>
    <s v="                 "/>
    <s v="РЭП       "/>
    <s v="Регионы"/>
    <n v="251774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810752"/>
    <x v="0"/>
    <x v="0"/>
    <x v="7"/>
    <d v="2020-11-17T00:00:00"/>
    <x v="1"/>
    <s v="                 "/>
    <s v="          "/>
    <s v="Регионы"/>
    <n v="481075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517744"/>
    <x v="0"/>
    <x v="0"/>
    <x v="7"/>
    <d v="2020-11-17T00:00:00"/>
    <x v="1"/>
    <s v="                 "/>
    <s v="РЭП       "/>
    <s v="Регионы"/>
    <n v="251774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758902"/>
    <x v="0"/>
    <x v="0"/>
    <x v="8"/>
    <d v="2020-11-09T00:00:00"/>
    <x v="0"/>
    <s v="                 "/>
    <s v="          "/>
    <s v="Регионы"/>
    <n v="475890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488990"/>
    <x v="0"/>
    <x v="0"/>
    <x v="8"/>
    <d v="2020-11-09T00:00:00"/>
    <x v="0"/>
    <s v="                 "/>
    <s v="РЭП       "/>
    <s v="Регионы"/>
    <n v="248899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758902"/>
    <x v="0"/>
    <x v="0"/>
    <x v="8"/>
    <d v="2020-11-17T00:00:00"/>
    <x v="1"/>
    <s v="                 "/>
    <s v="          "/>
    <s v="Регионы"/>
    <n v="475890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488990"/>
    <x v="0"/>
    <x v="0"/>
    <x v="8"/>
    <d v="2020-11-17T00:00:00"/>
    <x v="1"/>
    <s v="                 "/>
    <s v="РЭП       "/>
    <s v="Регионы"/>
    <n v="248899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994747"/>
    <x v="0"/>
    <x v="0"/>
    <x v="9"/>
    <d v="2020-11-09T00:00:00"/>
    <x v="0"/>
    <s v="                 "/>
    <s v="          "/>
    <s v="Регионы"/>
    <n v="499474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608888"/>
    <x v="0"/>
    <x v="0"/>
    <x v="9"/>
    <d v="2020-11-09T00:00:00"/>
    <x v="0"/>
    <s v="                 "/>
    <s v="РЭП       "/>
    <s v="Регионы"/>
    <n v="260888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994747"/>
    <x v="0"/>
    <x v="0"/>
    <x v="9"/>
    <d v="2020-11-17T00:00:00"/>
    <x v="1"/>
    <s v="                 "/>
    <s v="          "/>
    <s v="Регионы"/>
    <n v="499474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608888"/>
    <x v="0"/>
    <x v="0"/>
    <x v="9"/>
    <d v="2020-11-17T00:00:00"/>
    <x v="1"/>
    <s v="                 "/>
    <s v="РЭП       "/>
    <s v="Регионы"/>
    <n v="260888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149252"/>
    <x v="0"/>
    <x v="0"/>
    <x v="10"/>
    <d v="2020-11-09T00:00:00"/>
    <x v="0"/>
    <s v="                 "/>
    <s v="          "/>
    <s v="Регионы"/>
    <n v="1867163.400000000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158941"/>
    <x v="0"/>
    <x v="0"/>
    <x v="10"/>
    <d v="2020-11-09T00:00:00"/>
    <x v="0"/>
    <s v="                 "/>
    <s v="РЭП       "/>
    <s v="Регионы"/>
    <n v="971523.4500000000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149252"/>
    <x v="0"/>
    <x v="0"/>
    <x v="10"/>
    <d v="2020-11-17T00:00:00"/>
    <x v="1"/>
    <s v="                 "/>
    <s v="          "/>
    <s v="Регионы"/>
    <n v="1867163.400000000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158941"/>
    <x v="0"/>
    <x v="0"/>
    <x v="10"/>
    <d v="2020-11-17T00:00:00"/>
    <x v="1"/>
    <s v="                 "/>
    <s v="РЭП       "/>
    <s v="Регионы"/>
    <n v="971523.4500000000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219642"/>
    <x v="0"/>
    <x v="0"/>
    <x v="11"/>
    <d v="2020-11-09T00:00:00"/>
    <x v="0"/>
    <s v="                 "/>
    <s v="          "/>
    <s v="Регионы"/>
    <n v="421964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062627"/>
    <x v="0"/>
    <x v="0"/>
    <x v="11"/>
    <d v="2020-11-09T00:00:00"/>
    <x v="0"/>
    <s v="                 "/>
    <s v="РЭП       "/>
    <s v="Регионы"/>
    <n v="206262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219642"/>
    <x v="0"/>
    <x v="0"/>
    <x v="11"/>
    <d v="2020-11-17T00:00:00"/>
    <x v="1"/>
    <s v="                 "/>
    <s v="          "/>
    <s v="Регионы"/>
    <n v="421964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062627"/>
    <x v="0"/>
    <x v="0"/>
    <x v="11"/>
    <d v="2020-11-17T00:00:00"/>
    <x v="1"/>
    <s v="                 "/>
    <s v="РЭП       "/>
    <s v="Регионы"/>
    <n v="206262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676362"/>
    <x v="0"/>
    <x v="1"/>
    <x v="0"/>
    <d v="2020-11-09T00:00:00"/>
    <x v="0"/>
    <s v="                 "/>
    <s v="          "/>
    <s v="Регионы"/>
    <n v="267636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309383"/>
    <x v="0"/>
    <x v="1"/>
    <x v="0"/>
    <d v="2020-11-09T00:00:00"/>
    <x v="0"/>
    <s v="                 "/>
    <s v="РЭП       "/>
    <s v="Регионы"/>
    <n v="130938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676362"/>
    <x v="0"/>
    <x v="1"/>
    <x v="0"/>
    <d v="2020-11-17T00:00:00"/>
    <x v="1"/>
    <s v="                 "/>
    <s v="          "/>
    <s v="Регионы"/>
    <n v="267636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309383"/>
    <x v="0"/>
    <x v="1"/>
    <x v="0"/>
    <d v="2020-11-17T00:00:00"/>
    <x v="1"/>
    <s v="                 "/>
    <s v="РЭП       "/>
    <s v="Регионы"/>
    <n v="130938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015229"/>
    <x v="0"/>
    <x v="1"/>
    <x v="1"/>
    <d v="2020-11-09T00:00:00"/>
    <x v="0"/>
    <s v="                 "/>
    <s v="          "/>
    <s v="Регионы"/>
    <n v="301522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472838"/>
    <x v="0"/>
    <x v="1"/>
    <x v="1"/>
    <d v="2020-11-09T00:00:00"/>
    <x v="0"/>
    <s v="                 "/>
    <s v="РЭП       "/>
    <s v="Регионы"/>
    <n v="147283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015229"/>
    <x v="0"/>
    <x v="1"/>
    <x v="1"/>
    <d v="2020-11-17T00:00:00"/>
    <x v="1"/>
    <s v="                 "/>
    <s v="          "/>
    <s v="Регионы"/>
    <n v="301522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472838"/>
    <x v="0"/>
    <x v="1"/>
    <x v="1"/>
    <d v="2020-11-17T00:00:00"/>
    <x v="1"/>
    <s v="                 "/>
    <s v="РЭП       "/>
    <s v="Регионы"/>
    <n v="147283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334630"/>
    <x v="0"/>
    <x v="1"/>
    <x v="2"/>
    <d v="2020-11-09T00:00:00"/>
    <x v="0"/>
    <s v="                 "/>
    <s v="          "/>
    <s v="Регионы"/>
    <n v="333463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004374"/>
    <x v="0"/>
    <x v="1"/>
    <x v="2"/>
    <d v="2020-11-09T00:00:00"/>
    <x v="0"/>
    <s v="                 "/>
    <s v="РЭП       "/>
    <s v="Регионы"/>
    <n v="200437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334630"/>
    <x v="0"/>
    <x v="1"/>
    <x v="2"/>
    <d v="2020-11-17T00:00:00"/>
    <x v="1"/>
    <s v="                 "/>
    <s v="          "/>
    <s v="Регионы"/>
    <n v="333463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004374"/>
    <x v="0"/>
    <x v="1"/>
    <x v="2"/>
    <d v="2020-11-17T00:00:00"/>
    <x v="1"/>
    <s v="                 "/>
    <s v="РЭП       "/>
    <s v="Регионы"/>
    <n v="200437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843757"/>
    <x v="0"/>
    <x v="1"/>
    <x v="3"/>
    <d v="2020-11-09T00:00:00"/>
    <x v="0"/>
    <s v="                 "/>
    <s v="          "/>
    <s v="Регионы"/>
    <n v="284375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865287"/>
    <x v="0"/>
    <x v="1"/>
    <x v="3"/>
    <d v="2020-11-09T00:00:00"/>
    <x v="0"/>
    <s v="                 "/>
    <s v="РЭП       "/>
    <s v="Регионы"/>
    <n v="186528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843757"/>
    <x v="0"/>
    <x v="1"/>
    <x v="3"/>
    <d v="2020-11-17T00:00:00"/>
    <x v="1"/>
    <s v="                 "/>
    <s v="          "/>
    <s v="Регионы"/>
    <n v="284375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865287"/>
    <x v="0"/>
    <x v="1"/>
    <x v="3"/>
    <d v="2020-11-17T00:00:00"/>
    <x v="1"/>
    <s v="                 "/>
    <s v="РЭП       "/>
    <s v="Регионы"/>
    <n v="186528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505214"/>
    <x v="0"/>
    <x v="1"/>
    <x v="4"/>
    <d v="2020-11-09T00:00:00"/>
    <x v="0"/>
    <s v="                 "/>
    <s v="          "/>
    <s v="Регионы"/>
    <n v="350521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861856"/>
    <x v="0"/>
    <x v="1"/>
    <x v="4"/>
    <d v="2020-11-09T00:00:00"/>
    <x v="0"/>
    <s v="                 "/>
    <s v="РЭП       "/>
    <s v="Регионы"/>
    <n v="186185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505214"/>
    <x v="0"/>
    <x v="1"/>
    <x v="4"/>
    <d v="2020-11-17T00:00:00"/>
    <x v="1"/>
    <s v="                 "/>
    <s v="          "/>
    <s v="Регионы"/>
    <n v="350521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861856"/>
    <x v="0"/>
    <x v="1"/>
    <x v="4"/>
    <d v="2020-11-17T00:00:00"/>
    <x v="1"/>
    <s v="                 "/>
    <s v="РЭП       "/>
    <s v="Регионы"/>
    <n v="186185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433904"/>
    <x v="0"/>
    <x v="1"/>
    <x v="5"/>
    <d v="2020-11-09T00:00:00"/>
    <x v="0"/>
    <s v="                 "/>
    <s v="          "/>
    <s v="Регионы"/>
    <n v="443390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335252"/>
    <x v="0"/>
    <x v="1"/>
    <x v="5"/>
    <d v="2020-11-09T00:00:00"/>
    <x v="0"/>
    <s v="                 "/>
    <s v="РЭП       "/>
    <s v="Регионы"/>
    <n v="233525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433904"/>
    <x v="0"/>
    <x v="1"/>
    <x v="5"/>
    <d v="2020-11-17T00:00:00"/>
    <x v="1"/>
    <s v="                 "/>
    <s v="          "/>
    <s v="Регионы"/>
    <n v="443390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335252"/>
    <x v="0"/>
    <x v="1"/>
    <x v="5"/>
    <d v="2020-11-17T00:00:00"/>
    <x v="1"/>
    <s v="                 "/>
    <s v="РЭП       "/>
    <s v="Регионы"/>
    <n v="233525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685463"/>
    <x v="0"/>
    <x v="1"/>
    <x v="6"/>
    <d v="2020-11-09T00:00:00"/>
    <x v="0"/>
    <s v="                 "/>
    <s v="          "/>
    <s v="Регионы"/>
    <n v="468546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406804"/>
    <x v="0"/>
    <x v="1"/>
    <x v="6"/>
    <d v="2020-11-09T00:00:00"/>
    <x v="0"/>
    <s v="                 "/>
    <s v="РЭП       "/>
    <s v="Регионы"/>
    <n v="240680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685463"/>
    <x v="0"/>
    <x v="1"/>
    <x v="6"/>
    <d v="2020-11-17T00:00:00"/>
    <x v="1"/>
    <s v="                 "/>
    <s v="          "/>
    <s v="Регионы"/>
    <n v="468546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406804"/>
    <x v="0"/>
    <x v="1"/>
    <x v="6"/>
    <d v="2020-11-17T00:00:00"/>
    <x v="1"/>
    <s v="                 "/>
    <s v="РЭП       "/>
    <s v="Регионы"/>
    <n v="240680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557957"/>
    <x v="0"/>
    <x v="1"/>
    <x v="7"/>
    <d v="2020-11-09T00:00:00"/>
    <x v="0"/>
    <s v="                 "/>
    <s v="          "/>
    <s v="Регионы"/>
    <n v="455795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594527"/>
    <x v="0"/>
    <x v="1"/>
    <x v="7"/>
    <d v="2020-11-09T00:00:00"/>
    <x v="0"/>
    <s v="                 "/>
    <s v="РЭП       "/>
    <s v="Регионы"/>
    <n v="259452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557957"/>
    <x v="0"/>
    <x v="1"/>
    <x v="7"/>
    <d v="2020-11-17T00:00:00"/>
    <x v="1"/>
    <s v="                 "/>
    <s v="          "/>
    <s v="Регионы"/>
    <n v="455795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594527"/>
    <x v="0"/>
    <x v="1"/>
    <x v="7"/>
    <d v="2020-11-17T00:00:00"/>
    <x v="1"/>
    <s v="                 "/>
    <s v="РЭП       "/>
    <s v="Регионы"/>
    <n v="259452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965839"/>
    <x v="0"/>
    <x v="1"/>
    <x v="8"/>
    <d v="2020-11-09T00:00:00"/>
    <x v="0"/>
    <s v="                 "/>
    <s v="          "/>
    <s v="Регионы"/>
    <n v="496583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669296"/>
    <x v="0"/>
    <x v="1"/>
    <x v="8"/>
    <d v="2020-11-09T00:00:00"/>
    <x v="0"/>
    <s v="                 "/>
    <s v="РЭП       "/>
    <s v="Регионы"/>
    <n v="266929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965839"/>
    <x v="0"/>
    <x v="1"/>
    <x v="8"/>
    <d v="2020-11-17T00:00:00"/>
    <x v="1"/>
    <s v="                 "/>
    <s v="          "/>
    <s v="Регионы"/>
    <n v="496583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669296"/>
    <x v="0"/>
    <x v="1"/>
    <x v="8"/>
    <d v="2020-11-17T00:00:00"/>
    <x v="1"/>
    <s v="                 "/>
    <s v="РЭП       "/>
    <s v="Регионы"/>
    <n v="266929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612296"/>
    <x v="0"/>
    <x v="1"/>
    <x v="9"/>
    <d v="2020-11-09T00:00:00"/>
    <x v="0"/>
    <s v="                 "/>
    <s v="          "/>
    <s v="Регионы"/>
    <n v="461229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792379"/>
    <x v="0"/>
    <x v="1"/>
    <x v="9"/>
    <d v="2020-11-09T00:00:00"/>
    <x v="0"/>
    <s v="                 "/>
    <s v="РЭП       "/>
    <s v="Регионы"/>
    <n v="279237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4612296"/>
    <x v="0"/>
    <x v="1"/>
    <x v="9"/>
    <d v="2020-11-17T00:00:00"/>
    <x v="1"/>
    <s v="                 "/>
    <s v="          "/>
    <s v="Регионы"/>
    <n v="461229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792379"/>
    <x v="0"/>
    <x v="1"/>
    <x v="9"/>
    <d v="2020-11-17T00:00:00"/>
    <x v="1"/>
    <s v="                 "/>
    <s v="РЭП       "/>
    <s v="Регионы"/>
    <n v="279237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885366"/>
    <x v="0"/>
    <x v="1"/>
    <x v="10"/>
    <d v="2020-11-09T00:00:00"/>
    <x v="0"/>
    <s v="                 "/>
    <s v="          "/>
    <s v="Регионы"/>
    <n v="88536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574296"/>
    <x v="0"/>
    <x v="1"/>
    <x v="10"/>
    <d v="2020-11-09T00:00:00"/>
    <x v="0"/>
    <s v="                 "/>
    <s v="РЭП       "/>
    <s v="Регионы"/>
    <n v="57429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975003"/>
    <x v="0"/>
    <x v="1"/>
    <x v="10"/>
    <d v="2020-11-17T00:00:00"/>
    <x v="1"/>
    <s v="                 "/>
    <s v="          "/>
    <s v="Регионы"/>
    <n v="197500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152302"/>
    <x v="0"/>
    <x v="1"/>
    <x v="10"/>
    <d v="2020-11-17T00:00:00"/>
    <x v="1"/>
    <s v="                 "/>
    <s v="РЭП       "/>
    <s v="Регионы"/>
    <n v="115230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1204"/>
    <x v="2"/>
    <x v="1"/>
    <x v="0"/>
    <d v="2020-11-09T00:00:00"/>
    <x v="0"/>
    <s v="                 "/>
    <s v="РЭП       "/>
    <s v="Регионы"/>
    <n v="2120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1204"/>
    <x v="2"/>
    <x v="1"/>
    <x v="0"/>
    <d v="2020-11-17T00:00:00"/>
    <x v="1"/>
    <s v="                 "/>
    <s v="РЭП       "/>
    <s v="Регионы"/>
    <n v="2120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9909"/>
    <x v="2"/>
    <x v="1"/>
    <x v="1"/>
    <d v="2020-11-09T00:00:00"/>
    <x v="0"/>
    <s v="                 "/>
    <s v="РЭП       "/>
    <s v="Регионы"/>
    <n v="1990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19909"/>
    <x v="2"/>
    <x v="1"/>
    <x v="1"/>
    <d v="2020-11-17T00:00:00"/>
    <x v="1"/>
    <s v="                 "/>
    <s v="РЭП       "/>
    <s v="Регионы"/>
    <n v="1990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0965"/>
    <x v="2"/>
    <x v="1"/>
    <x v="2"/>
    <d v="2020-11-09T00:00:00"/>
    <x v="0"/>
    <s v="                 "/>
    <s v="РЭП       "/>
    <s v="Регионы"/>
    <n v="3096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30965"/>
    <x v="2"/>
    <x v="1"/>
    <x v="2"/>
    <d v="2020-11-17T00:00:00"/>
    <x v="1"/>
    <s v="                 "/>
    <s v="РЭП       "/>
    <s v="Регионы"/>
    <n v="3096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6210"/>
    <x v="2"/>
    <x v="1"/>
    <x v="3"/>
    <d v="2020-11-09T00:00:00"/>
    <x v="0"/>
    <s v="                 "/>
    <s v="РЭП       "/>
    <s v="Регионы"/>
    <n v="2621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3"/>
    <s v="Зап.-Сибирский Ф.О.                                                                                 "/>
    <x v="1"/>
    <x v="1"/>
    <n v="26210"/>
    <x v="2"/>
    <x v="1"/>
    <x v="3"/>
    <d v="2020-11-17T00:00:00"/>
    <x v="1"/>
    <s v="                 "/>
    <s v="РЭП       "/>
    <s v="Регионы"/>
    <n v="2621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5852"/>
    <x v="2"/>
    <x v="0"/>
    <x v="1"/>
    <d v="2020-11-09T00:00:00"/>
    <x v="0"/>
    <s v="                 "/>
    <s v="          "/>
    <s v="Регионы"/>
    <n v="585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5852"/>
    <x v="2"/>
    <x v="0"/>
    <x v="1"/>
    <d v="2020-11-17T00:00:00"/>
    <x v="1"/>
    <s v="                 "/>
    <s v="          "/>
    <s v="Регионы"/>
    <n v="585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6933"/>
    <x v="2"/>
    <x v="0"/>
    <x v="2"/>
    <d v="2020-11-09T00:00:00"/>
    <x v="0"/>
    <s v="                 "/>
    <s v="          "/>
    <s v="Регионы"/>
    <n v="1693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6933"/>
    <x v="2"/>
    <x v="0"/>
    <x v="2"/>
    <d v="2020-11-17T00:00:00"/>
    <x v="1"/>
    <s v="                 "/>
    <s v="          "/>
    <s v="Регионы"/>
    <n v="1693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31223"/>
    <x v="2"/>
    <x v="0"/>
    <x v="3"/>
    <d v="2020-11-09T00:00:00"/>
    <x v="0"/>
    <s v="                 "/>
    <s v="          "/>
    <s v="Регионы"/>
    <n v="3122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31223"/>
    <x v="2"/>
    <x v="0"/>
    <x v="3"/>
    <d v="2020-11-17T00:00:00"/>
    <x v="1"/>
    <s v="                 "/>
    <s v="          "/>
    <s v="Регионы"/>
    <n v="3122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37201"/>
    <x v="2"/>
    <x v="0"/>
    <x v="4"/>
    <d v="2020-11-09T00:00:00"/>
    <x v="0"/>
    <s v="                 "/>
    <s v="          "/>
    <s v="Регионы"/>
    <n v="3720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37201"/>
    <x v="2"/>
    <x v="0"/>
    <x v="4"/>
    <d v="2020-11-17T00:00:00"/>
    <x v="1"/>
    <s v="                 "/>
    <s v="          "/>
    <s v="Регионы"/>
    <n v="3720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1145"/>
    <x v="2"/>
    <x v="0"/>
    <x v="5"/>
    <d v="2020-11-09T00:00:00"/>
    <x v="0"/>
    <s v="                 "/>
    <s v="          "/>
    <s v="Регионы"/>
    <n v="1114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1145"/>
    <x v="2"/>
    <x v="0"/>
    <x v="5"/>
    <d v="2020-11-17T00:00:00"/>
    <x v="1"/>
    <s v="                 "/>
    <s v="          "/>
    <s v="Регионы"/>
    <n v="1114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35542"/>
    <x v="2"/>
    <x v="0"/>
    <x v="6"/>
    <d v="2020-11-09T00:00:00"/>
    <x v="0"/>
    <s v="                 "/>
    <s v="          "/>
    <s v="Регионы"/>
    <n v="3554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35542"/>
    <x v="2"/>
    <x v="0"/>
    <x v="6"/>
    <d v="2020-11-17T00:00:00"/>
    <x v="1"/>
    <s v="                 "/>
    <s v="          "/>
    <s v="Регионы"/>
    <n v="3554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73709"/>
    <x v="2"/>
    <x v="0"/>
    <x v="9"/>
    <d v="2020-11-09T00:00:00"/>
    <x v="0"/>
    <s v="                 "/>
    <s v="          "/>
    <s v="Регионы"/>
    <n v="7370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73709"/>
    <x v="2"/>
    <x v="0"/>
    <x v="9"/>
    <d v="2020-11-17T00:00:00"/>
    <x v="1"/>
    <s v="                 "/>
    <s v="          "/>
    <s v="Регионы"/>
    <n v="7370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59500"/>
    <x v="2"/>
    <x v="0"/>
    <x v="10"/>
    <d v="2020-11-09T00:00:00"/>
    <x v="0"/>
    <s v="                 "/>
    <s v="          "/>
    <s v="Регионы"/>
    <n v="2677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59500"/>
    <x v="2"/>
    <x v="0"/>
    <x v="10"/>
    <d v="2020-11-17T00:00:00"/>
    <x v="1"/>
    <s v="                 "/>
    <s v="          "/>
    <s v="Регионы"/>
    <n v="2677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3429"/>
    <x v="2"/>
    <x v="0"/>
    <x v="11"/>
    <d v="2020-11-09T00:00:00"/>
    <x v="0"/>
    <s v="                 "/>
    <s v="          "/>
    <s v="Регионы"/>
    <n v="1342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3429"/>
    <x v="2"/>
    <x v="0"/>
    <x v="11"/>
    <d v="2020-11-17T00:00:00"/>
    <x v="1"/>
    <s v="                 "/>
    <s v="          "/>
    <s v="Регионы"/>
    <n v="1342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7463"/>
    <x v="2"/>
    <x v="1"/>
    <x v="0"/>
    <d v="2020-11-09T00:00:00"/>
    <x v="0"/>
    <s v="                 "/>
    <s v="          "/>
    <s v="Регионы"/>
    <n v="746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7463"/>
    <x v="2"/>
    <x v="1"/>
    <x v="0"/>
    <d v="2020-11-17T00:00:00"/>
    <x v="1"/>
    <s v="                 "/>
    <s v="          "/>
    <s v="Регионы"/>
    <n v="746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23300"/>
    <x v="2"/>
    <x v="1"/>
    <x v="1"/>
    <d v="2020-11-09T00:00:00"/>
    <x v="0"/>
    <s v="                 "/>
    <s v="          "/>
    <s v="Регионы"/>
    <n v="2330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23300"/>
    <x v="2"/>
    <x v="1"/>
    <x v="1"/>
    <d v="2020-11-17T00:00:00"/>
    <x v="1"/>
    <s v="                 "/>
    <s v="          "/>
    <s v="Регионы"/>
    <n v="2330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22073"/>
    <x v="2"/>
    <x v="1"/>
    <x v="2"/>
    <d v="2020-11-09T00:00:00"/>
    <x v="0"/>
    <s v="                 "/>
    <s v="          "/>
    <s v="Регионы"/>
    <n v="2207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22073"/>
    <x v="2"/>
    <x v="1"/>
    <x v="2"/>
    <d v="2020-11-17T00:00:00"/>
    <x v="1"/>
    <s v="                 "/>
    <s v="          "/>
    <s v="Регионы"/>
    <n v="2207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9166"/>
    <x v="2"/>
    <x v="1"/>
    <x v="3"/>
    <d v="2020-11-09T00:00:00"/>
    <x v="0"/>
    <s v="                 "/>
    <s v="          "/>
    <s v="Регионы"/>
    <n v="1916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9166"/>
    <x v="2"/>
    <x v="1"/>
    <x v="3"/>
    <d v="2020-11-17T00:00:00"/>
    <x v="1"/>
    <s v="                 "/>
    <s v="          "/>
    <s v="Регионы"/>
    <n v="1916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0500"/>
    <x v="2"/>
    <x v="1"/>
    <x v="5"/>
    <d v="2020-11-09T00:00:00"/>
    <x v="0"/>
    <s v="                 "/>
    <s v="          "/>
    <s v="Регионы"/>
    <n v="1050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0500"/>
    <x v="2"/>
    <x v="1"/>
    <x v="5"/>
    <d v="2020-11-17T00:00:00"/>
    <x v="1"/>
    <s v="                 "/>
    <s v="          "/>
    <s v="Регионы"/>
    <n v="1050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23423"/>
    <x v="2"/>
    <x v="1"/>
    <x v="6"/>
    <d v="2020-11-09T00:00:00"/>
    <x v="0"/>
    <s v="                 "/>
    <s v="          "/>
    <s v="Регионы"/>
    <n v="2342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23423"/>
    <x v="2"/>
    <x v="1"/>
    <x v="6"/>
    <d v="2020-11-17T00:00:00"/>
    <x v="1"/>
    <s v="                 "/>
    <s v="          "/>
    <s v="Регионы"/>
    <n v="2342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31000"/>
    <x v="2"/>
    <x v="1"/>
    <x v="7"/>
    <d v="2020-11-09T00:00:00"/>
    <x v="0"/>
    <s v="                 "/>
    <s v="          "/>
    <s v="Регионы"/>
    <n v="3100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31000"/>
    <x v="2"/>
    <x v="1"/>
    <x v="7"/>
    <d v="2020-11-17T00:00:00"/>
    <x v="1"/>
    <s v="                 "/>
    <s v="          "/>
    <s v="Регионы"/>
    <n v="3100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2500"/>
    <x v="2"/>
    <x v="1"/>
    <x v="8"/>
    <d v="2020-11-09T00:00:00"/>
    <x v="0"/>
    <s v="                 "/>
    <s v="          "/>
    <s v="Регионы"/>
    <n v="1250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12500"/>
    <x v="2"/>
    <x v="1"/>
    <x v="8"/>
    <d v="2020-11-17T00:00:00"/>
    <x v="1"/>
    <s v="                 "/>
    <s v="          "/>
    <s v="Регионы"/>
    <n v="1250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8607"/>
    <x v="2"/>
    <x v="1"/>
    <x v="9"/>
    <d v="2020-11-09T00:00:00"/>
    <x v="0"/>
    <s v="                 "/>
    <s v="          "/>
    <s v="Регионы"/>
    <n v="860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8607"/>
    <x v="2"/>
    <x v="1"/>
    <x v="9"/>
    <d v="2020-11-17T00:00:00"/>
    <x v="1"/>
    <s v="                 "/>
    <s v="          "/>
    <s v="Регионы"/>
    <n v="860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0"/>
    <x v="2"/>
    <n v="2625"/>
    <x v="2"/>
    <x v="1"/>
    <x v="10"/>
    <d v="2020-11-17T00:00:00"/>
    <x v="1"/>
    <s v="                 "/>
    <s v="          "/>
    <s v="Регионы"/>
    <n v="262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9192"/>
    <x v="2"/>
    <x v="0"/>
    <x v="0"/>
    <d v="2020-11-09T00:00:00"/>
    <x v="0"/>
    <s v="                 "/>
    <s v="          "/>
    <s v="Регионы"/>
    <n v="919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9192"/>
    <x v="2"/>
    <x v="0"/>
    <x v="0"/>
    <d v="2020-11-17T00:00:00"/>
    <x v="1"/>
    <s v="                 "/>
    <s v="          "/>
    <s v="Регионы"/>
    <n v="919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4231"/>
    <x v="2"/>
    <x v="0"/>
    <x v="1"/>
    <d v="2020-11-09T00:00:00"/>
    <x v="0"/>
    <s v="                 "/>
    <s v="          "/>
    <s v="Регионы"/>
    <n v="2423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4231"/>
    <x v="2"/>
    <x v="0"/>
    <x v="1"/>
    <d v="2020-11-17T00:00:00"/>
    <x v="1"/>
    <s v="                 "/>
    <s v="          "/>
    <s v="Регионы"/>
    <n v="2423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7350"/>
    <x v="2"/>
    <x v="0"/>
    <x v="2"/>
    <d v="2020-11-09T00:00:00"/>
    <x v="0"/>
    <s v="                 "/>
    <s v="          "/>
    <s v="Регионы"/>
    <n v="2735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7350"/>
    <x v="2"/>
    <x v="0"/>
    <x v="2"/>
    <d v="2020-11-17T00:00:00"/>
    <x v="1"/>
    <s v="                 "/>
    <s v="          "/>
    <s v="Регионы"/>
    <n v="2735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1849"/>
    <x v="2"/>
    <x v="0"/>
    <x v="3"/>
    <d v="2020-11-09T00:00:00"/>
    <x v="0"/>
    <s v="                 "/>
    <s v="          "/>
    <s v="Регионы"/>
    <n v="2184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1849"/>
    <x v="2"/>
    <x v="0"/>
    <x v="3"/>
    <d v="2020-11-17T00:00:00"/>
    <x v="1"/>
    <s v="                 "/>
    <s v="          "/>
    <s v="Регионы"/>
    <n v="2184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40636"/>
    <x v="2"/>
    <x v="0"/>
    <x v="4"/>
    <d v="2020-11-09T00:00:00"/>
    <x v="0"/>
    <s v="                 "/>
    <s v="          "/>
    <s v="Регионы"/>
    <n v="4063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40636"/>
    <x v="2"/>
    <x v="0"/>
    <x v="4"/>
    <d v="2020-11-17T00:00:00"/>
    <x v="1"/>
    <s v="                 "/>
    <s v="          "/>
    <s v="Регионы"/>
    <n v="4063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61605"/>
    <x v="2"/>
    <x v="0"/>
    <x v="5"/>
    <d v="2020-11-09T00:00:00"/>
    <x v="0"/>
    <s v="                 "/>
    <s v="          "/>
    <s v="Регионы"/>
    <n v="6160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61605"/>
    <x v="2"/>
    <x v="0"/>
    <x v="5"/>
    <d v="2020-11-17T00:00:00"/>
    <x v="1"/>
    <s v="                 "/>
    <s v="          "/>
    <s v="Регионы"/>
    <n v="6160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0394"/>
    <x v="2"/>
    <x v="0"/>
    <x v="6"/>
    <d v="2020-11-09T00:00:00"/>
    <x v="0"/>
    <s v="                 "/>
    <s v="          "/>
    <s v="Регионы"/>
    <n v="2039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0394"/>
    <x v="2"/>
    <x v="0"/>
    <x v="6"/>
    <d v="2020-11-17T00:00:00"/>
    <x v="1"/>
    <s v="                 "/>
    <s v="          "/>
    <s v="Регионы"/>
    <n v="2039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6350"/>
    <x v="2"/>
    <x v="0"/>
    <x v="8"/>
    <d v="2020-11-09T00:00:00"/>
    <x v="0"/>
    <s v="                 "/>
    <s v="          "/>
    <s v="Регионы"/>
    <n v="635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6350"/>
    <x v="2"/>
    <x v="0"/>
    <x v="8"/>
    <d v="2020-11-17T00:00:00"/>
    <x v="1"/>
    <s v="                 "/>
    <s v="          "/>
    <s v="Регионы"/>
    <n v="635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37903"/>
    <x v="2"/>
    <x v="0"/>
    <x v="9"/>
    <d v="2020-11-09T00:00:00"/>
    <x v="0"/>
    <s v="                 "/>
    <s v="          "/>
    <s v="Регионы"/>
    <n v="3790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37903"/>
    <x v="2"/>
    <x v="0"/>
    <x v="9"/>
    <d v="2020-11-17T00:00:00"/>
    <x v="1"/>
    <s v="                 "/>
    <s v="          "/>
    <s v="Регионы"/>
    <n v="3790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51280"/>
    <x v="2"/>
    <x v="0"/>
    <x v="10"/>
    <d v="2020-11-09T00:00:00"/>
    <x v="0"/>
    <s v="                 "/>
    <s v="          "/>
    <s v="Регионы"/>
    <n v="2307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51280"/>
    <x v="2"/>
    <x v="0"/>
    <x v="10"/>
    <d v="2020-11-17T00:00:00"/>
    <x v="1"/>
    <s v="                 "/>
    <s v="          "/>
    <s v="Регионы"/>
    <n v="2307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5016"/>
    <x v="2"/>
    <x v="0"/>
    <x v="11"/>
    <d v="2020-11-09T00:00:00"/>
    <x v="0"/>
    <s v="                 "/>
    <s v="          "/>
    <s v="Регионы"/>
    <n v="501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5016"/>
    <x v="2"/>
    <x v="0"/>
    <x v="11"/>
    <d v="2020-11-17T00:00:00"/>
    <x v="1"/>
    <s v="                 "/>
    <s v="          "/>
    <s v="Регионы"/>
    <n v="501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7903"/>
    <x v="2"/>
    <x v="1"/>
    <x v="1"/>
    <d v="2020-11-09T00:00:00"/>
    <x v="0"/>
    <s v="                 "/>
    <s v="          "/>
    <s v="Регионы"/>
    <n v="790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7903"/>
    <x v="2"/>
    <x v="1"/>
    <x v="1"/>
    <d v="2020-11-17T00:00:00"/>
    <x v="1"/>
    <s v="                 "/>
    <s v="          "/>
    <s v="Регионы"/>
    <n v="790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15163"/>
    <x v="2"/>
    <x v="1"/>
    <x v="2"/>
    <d v="2020-11-09T00:00:00"/>
    <x v="0"/>
    <s v="                 "/>
    <s v="          "/>
    <s v="Регионы"/>
    <n v="1516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15163"/>
    <x v="2"/>
    <x v="1"/>
    <x v="2"/>
    <d v="2020-11-17T00:00:00"/>
    <x v="1"/>
    <s v="                 "/>
    <s v="          "/>
    <s v="Регионы"/>
    <n v="1516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11766"/>
    <x v="2"/>
    <x v="1"/>
    <x v="3"/>
    <d v="2020-11-09T00:00:00"/>
    <x v="0"/>
    <s v="                 "/>
    <s v="          "/>
    <s v="Регионы"/>
    <n v="1176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11766"/>
    <x v="2"/>
    <x v="1"/>
    <x v="3"/>
    <d v="2020-11-17T00:00:00"/>
    <x v="1"/>
    <s v="                 "/>
    <s v="          "/>
    <s v="Регионы"/>
    <n v="1176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9064"/>
    <x v="2"/>
    <x v="1"/>
    <x v="4"/>
    <d v="2020-11-09T00:00:00"/>
    <x v="0"/>
    <s v="                 "/>
    <s v="          "/>
    <s v="Регионы"/>
    <n v="906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9064"/>
    <x v="2"/>
    <x v="1"/>
    <x v="4"/>
    <d v="2020-11-17T00:00:00"/>
    <x v="1"/>
    <s v="                 "/>
    <s v="          "/>
    <s v="Регионы"/>
    <n v="906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15158"/>
    <x v="2"/>
    <x v="1"/>
    <x v="5"/>
    <d v="2020-11-09T00:00:00"/>
    <x v="0"/>
    <s v="                 "/>
    <s v="          "/>
    <s v="Регионы"/>
    <n v="1515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15158"/>
    <x v="2"/>
    <x v="1"/>
    <x v="5"/>
    <d v="2020-11-17T00:00:00"/>
    <x v="1"/>
    <s v="                 "/>
    <s v="          "/>
    <s v="Регионы"/>
    <n v="1515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9643"/>
    <x v="2"/>
    <x v="1"/>
    <x v="6"/>
    <d v="2020-11-09T00:00:00"/>
    <x v="0"/>
    <s v="                 "/>
    <s v="          "/>
    <s v="Регионы"/>
    <n v="2964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9643"/>
    <x v="2"/>
    <x v="1"/>
    <x v="6"/>
    <d v="2020-11-17T00:00:00"/>
    <x v="1"/>
    <s v="                 "/>
    <s v="          "/>
    <s v="Регионы"/>
    <n v="2964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33077"/>
    <x v="2"/>
    <x v="1"/>
    <x v="7"/>
    <d v="2020-11-09T00:00:00"/>
    <x v="0"/>
    <s v="                 "/>
    <s v="          "/>
    <s v="Регионы"/>
    <n v="3307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33077"/>
    <x v="2"/>
    <x v="1"/>
    <x v="7"/>
    <d v="2020-11-17T00:00:00"/>
    <x v="1"/>
    <s v="                 "/>
    <s v="          "/>
    <s v="Регионы"/>
    <n v="3307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38566"/>
    <x v="2"/>
    <x v="1"/>
    <x v="8"/>
    <d v="2020-11-09T00:00:00"/>
    <x v="0"/>
    <s v="                 "/>
    <s v="          "/>
    <s v="Регионы"/>
    <n v="3856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38566"/>
    <x v="2"/>
    <x v="1"/>
    <x v="8"/>
    <d v="2020-11-17T00:00:00"/>
    <x v="1"/>
    <s v="                 "/>
    <s v="          "/>
    <s v="Регионы"/>
    <n v="3856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41696"/>
    <x v="2"/>
    <x v="1"/>
    <x v="9"/>
    <d v="2020-11-09T00:00:00"/>
    <x v="0"/>
    <s v="                 "/>
    <s v="          "/>
    <s v="Регионы"/>
    <n v="4169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41696"/>
    <x v="2"/>
    <x v="1"/>
    <x v="9"/>
    <d v="2020-11-17T00:00:00"/>
    <x v="1"/>
    <s v="                 "/>
    <s v="          "/>
    <s v="Регионы"/>
    <n v="4169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1"/>
    <x v="1"/>
    <n v="22589"/>
    <x v="2"/>
    <x v="1"/>
    <x v="10"/>
    <d v="2020-11-17T00:00:00"/>
    <x v="1"/>
    <s v="                 "/>
    <s v="          "/>
    <s v="Регионы"/>
    <n v="2258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18153"/>
    <x v="0"/>
    <x v="1"/>
    <x v="9"/>
    <d v="2020-11-09T00:00:00"/>
    <x v="0"/>
    <s v="                 "/>
    <s v="          "/>
    <s v="Регионы"/>
    <n v="1815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18153"/>
    <x v="0"/>
    <x v="1"/>
    <x v="9"/>
    <d v="2020-11-17T00:00:00"/>
    <x v="1"/>
    <s v="                 "/>
    <s v="          "/>
    <s v="Регионы"/>
    <n v="1815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8133"/>
    <x v="2"/>
    <x v="0"/>
    <x v="0"/>
    <d v="2020-11-09T00:00:00"/>
    <x v="0"/>
    <s v="                 "/>
    <s v="          "/>
    <s v="Регионы"/>
    <n v="813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8133"/>
    <x v="2"/>
    <x v="0"/>
    <x v="0"/>
    <d v="2020-11-17T00:00:00"/>
    <x v="1"/>
    <s v="                 "/>
    <s v="          "/>
    <s v="Регионы"/>
    <n v="813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34519"/>
    <x v="2"/>
    <x v="0"/>
    <x v="1"/>
    <d v="2020-11-09T00:00:00"/>
    <x v="0"/>
    <s v="                 "/>
    <s v="          "/>
    <s v="Регионы"/>
    <n v="3451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34519"/>
    <x v="2"/>
    <x v="0"/>
    <x v="1"/>
    <d v="2020-11-17T00:00:00"/>
    <x v="1"/>
    <s v="                 "/>
    <s v="          "/>
    <s v="Регионы"/>
    <n v="3451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22876"/>
    <x v="2"/>
    <x v="0"/>
    <x v="2"/>
    <d v="2020-11-09T00:00:00"/>
    <x v="0"/>
    <s v="                 "/>
    <s v="          "/>
    <s v="Регионы"/>
    <n v="22876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22876"/>
    <x v="2"/>
    <x v="0"/>
    <x v="2"/>
    <d v="2020-11-17T00:00:00"/>
    <x v="1"/>
    <s v="                 "/>
    <s v="          "/>
    <s v="Регионы"/>
    <n v="22876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34273"/>
    <x v="2"/>
    <x v="0"/>
    <x v="3"/>
    <d v="2020-11-09T00:00:00"/>
    <x v="0"/>
    <s v="                 "/>
    <s v="          "/>
    <s v="Регионы"/>
    <n v="3427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34273"/>
    <x v="2"/>
    <x v="0"/>
    <x v="3"/>
    <d v="2020-11-17T00:00:00"/>
    <x v="1"/>
    <s v="                 "/>
    <s v="          "/>
    <s v="Регионы"/>
    <n v="3427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61255"/>
    <x v="2"/>
    <x v="0"/>
    <x v="4"/>
    <d v="2020-11-09T00:00:00"/>
    <x v="0"/>
    <s v="                 "/>
    <s v="          "/>
    <s v="Регионы"/>
    <n v="6125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61255"/>
    <x v="2"/>
    <x v="0"/>
    <x v="4"/>
    <d v="2020-11-17T00:00:00"/>
    <x v="1"/>
    <s v="                 "/>
    <s v="          "/>
    <s v="Регионы"/>
    <n v="6125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26828"/>
    <x v="2"/>
    <x v="0"/>
    <x v="5"/>
    <d v="2020-11-09T00:00:00"/>
    <x v="0"/>
    <s v="                 "/>
    <s v="          "/>
    <s v="Регионы"/>
    <n v="2682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26828"/>
    <x v="2"/>
    <x v="0"/>
    <x v="5"/>
    <d v="2020-11-17T00:00:00"/>
    <x v="1"/>
    <s v="                 "/>
    <s v="          "/>
    <s v="Регионы"/>
    <n v="2682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42551"/>
    <x v="2"/>
    <x v="0"/>
    <x v="6"/>
    <d v="2020-11-09T00:00:00"/>
    <x v="0"/>
    <s v="                 "/>
    <s v="          "/>
    <s v="Регионы"/>
    <n v="4255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42551"/>
    <x v="2"/>
    <x v="0"/>
    <x v="6"/>
    <d v="2020-11-17T00:00:00"/>
    <x v="1"/>
    <s v="                 "/>
    <s v="          "/>
    <s v="Регионы"/>
    <n v="4255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2752"/>
    <x v="2"/>
    <x v="0"/>
    <x v="8"/>
    <d v="2020-11-09T00:00:00"/>
    <x v="0"/>
    <s v="                 "/>
    <s v="          "/>
    <s v="Регионы"/>
    <n v="275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2752"/>
    <x v="2"/>
    <x v="0"/>
    <x v="8"/>
    <d v="2020-11-17T00:00:00"/>
    <x v="1"/>
    <s v="                 "/>
    <s v="          "/>
    <s v="Регионы"/>
    <n v="275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78370"/>
    <x v="2"/>
    <x v="0"/>
    <x v="9"/>
    <d v="2020-11-09T00:00:00"/>
    <x v="0"/>
    <s v="                 "/>
    <s v="          "/>
    <s v="Регионы"/>
    <n v="7837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78370"/>
    <x v="2"/>
    <x v="0"/>
    <x v="9"/>
    <d v="2020-11-17T00:00:00"/>
    <x v="1"/>
    <s v="                 "/>
    <s v="          "/>
    <s v="Регионы"/>
    <n v="7837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72622"/>
    <x v="2"/>
    <x v="0"/>
    <x v="10"/>
    <d v="2020-11-09T00:00:00"/>
    <x v="0"/>
    <s v="                 "/>
    <s v="          "/>
    <s v="Регионы"/>
    <n v="32679.89999999999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72622"/>
    <x v="2"/>
    <x v="0"/>
    <x v="10"/>
    <d v="2020-11-17T00:00:00"/>
    <x v="1"/>
    <s v="                 "/>
    <s v="          "/>
    <s v="Регионы"/>
    <n v="32679.89999999999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31302"/>
    <x v="2"/>
    <x v="0"/>
    <x v="11"/>
    <d v="2020-11-09T00:00:00"/>
    <x v="0"/>
    <s v="                 "/>
    <s v="          "/>
    <s v="Регионы"/>
    <n v="3130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31302"/>
    <x v="2"/>
    <x v="0"/>
    <x v="11"/>
    <d v="2020-11-17T00:00:00"/>
    <x v="1"/>
    <s v="                 "/>
    <s v="          "/>
    <s v="Регионы"/>
    <n v="3130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52619"/>
    <x v="2"/>
    <x v="1"/>
    <x v="0"/>
    <d v="2020-11-09T00:00:00"/>
    <x v="0"/>
    <s v="                 "/>
    <s v="          "/>
    <s v="Регионы"/>
    <n v="5261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52619"/>
    <x v="2"/>
    <x v="1"/>
    <x v="0"/>
    <d v="2020-11-17T00:00:00"/>
    <x v="1"/>
    <s v="                 "/>
    <s v="          "/>
    <s v="Регионы"/>
    <n v="52619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32613"/>
    <x v="2"/>
    <x v="1"/>
    <x v="1"/>
    <d v="2020-11-09T00:00:00"/>
    <x v="0"/>
    <s v="                 "/>
    <s v="          "/>
    <s v="Регионы"/>
    <n v="3261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32613"/>
    <x v="2"/>
    <x v="1"/>
    <x v="1"/>
    <d v="2020-11-17T00:00:00"/>
    <x v="1"/>
    <s v="                 "/>
    <s v="          "/>
    <s v="Регионы"/>
    <n v="32613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72028"/>
    <x v="2"/>
    <x v="1"/>
    <x v="2"/>
    <d v="2020-11-09T00:00:00"/>
    <x v="0"/>
    <s v="                 "/>
    <s v="          "/>
    <s v="Регионы"/>
    <n v="7202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72028"/>
    <x v="2"/>
    <x v="1"/>
    <x v="2"/>
    <d v="2020-11-17T00:00:00"/>
    <x v="1"/>
    <s v="                 "/>
    <s v="          "/>
    <s v="Регионы"/>
    <n v="7202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44452"/>
    <x v="2"/>
    <x v="1"/>
    <x v="3"/>
    <d v="2020-11-09T00:00:00"/>
    <x v="0"/>
    <s v="                 "/>
    <s v="          "/>
    <s v="Регионы"/>
    <n v="4445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44452"/>
    <x v="2"/>
    <x v="1"/>
    <x v="3"/>
    <d v="2020-11-17T00:00:00"/>
    <x v="1"/>
    <s v="                 "/>
    <s v="          "/>
    <s v="Регионы"/>
    <n v="4445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51578"/>
    <x v="2"/>
    <x v="1"/>
    <x v="4"/>
    <d v="2020-11-09T00:00:00"/>
    <x v="0"/>
    <s v="                 "/>
    <s v="          "/>
    <s v="Регионы"/>
    <n v="5157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51578"/>
    <x v="2"/>
    <x v="1"/>
    <x v="4"/>
    <d v="2020-11-17T00:00:00"/>
    <x v="1"/>
    <s v="                 "/>
    <s v="          "/>
    <s v="Регионы"/>
    <n v="5157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52448"/>
    <x v="2"/>
    <x v="1"/>
    <x v="5"/>
    <d v="2020-11-09T00:00:00"/>
    <x v="0"/>
    <s v="                 "/>
    <s v="          "/>
    <s v="Регионы"/>
    <n v="5244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52448"/>
    <x v="2"/>
    <x v="1"/>
    <x v="5"/>
    <d v="2020-11-17T00:00:00"/>
    <x v="1"/>
    <s v="                 "/>
    <s v="          "/>
    <s v="Регионы"/>
    <n v="52448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144542"/>
    <x v="2"/>
    <x v="1"/>
    <x v="6"/>
    <d v="2020-11-09T00:00:00"/>
    <x v="0"/>
    <s v="                 "/>
    <s v="          "/>
    <s v="Регионы"/>
    <n v="14454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144542"/>
    <x v="2"/>
    <x v="1"/>
    <x v="6"/>
    <d v="2020-11-17T00:00:00"/>
    <x v="1"/>
    <s v="                 "/>
    <s v="          "/>
    <s v="Регионы"/>
    <n v="144542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58155"/>
    <x v="2"/>
    <x v="1"/>
    <x v="7"/>
    <d v="2020-11-09T00:00:00"/>
    <x v="0"/>
    <s v="                 "/>
    <s v="          "/>
    <s v="Регионы"/>
    <n v="5815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58155"/>
    <x v="2"/>
    <x v="1"/>
    <x v="7"/>
    <d v="2020-11-17T00:00:00"/>
    <x v="1"/>
    <s v="                 "/>
    <s v="          "/>
    <s v="Регионы"/>
    <n v="58155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98271"/>
    <x v="2"/>
    <x v="1"/>
    <x v="8"/>
    <d v="2020-11-09T00:00:00"/>
    <x v="0"/>
    <s v="                 "/>
    <s v="          "/>
    <s v="Регионы"/>
    <n v="9827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98271"/>
    <x v="2"/>
    <x v="1"/>
    <x v="8"/>
    <d v="2020-11-17T00:00:00"/>
    <x v="1"/>
    <s v="                 "/>
    <s v="          "/>
    <s v="Регионы"/>
    <n v="98271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93860"/>
    <x v="2"/>
    <x v="1"/>
    <x v="9"/>
    <d v="2020-11-09T00:00:00"/>
    <x v="0"/>
    <s v="                 "/>
    <s v="          "/>
    <s v="Регионы"/>
    <n v="9386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93860"/>
    <x v="2"/>
    <x v="1"/>
    <x v="9"/>
    <d v="2020-11-17T00:00:00"/>
    <x v="1"/>
    <s v="                 "/>
    <s v="          "/>
    <s v="Регионы"/>
    <n v="93860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2"/>
    <x v="1"/>
    <n v="13867"/>
    <x v="2"/>
    <x v="1"/>
    <x v="10"/>
    <d v="2020-11-17T00:00:00"/>
    <x v="1"/>
    <s v="                 "/>
    <s v="          "/>
    <s v="Регионы"/>
    <n v="13867"/>
    <s v="У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3464"/>
    <x v="2"/>
    <x v="0"/>
    <x v="1"/>
    <d v="2020-11-09T00:00:00"/>
    <x v="0"/>
    <s v="                 "/>
    <s v="          "/>
    <s v="Регионы"/>
    <n v="346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3464"/>
    <x v="2"/>
    <x v="0"/>
    <x v="1"/>
    <d v="2020-11-17T00:00:00"/>
    <x v="1"/>
    <s v="                 "/>
    <s v="          "/>
    <s v="Регионы"/>
    <n v="346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33"/>
    <x v="2"/>
    <x v="0"/>
    <x v="2"/>
    <d v="2020-11-09T00:00:00"/>
    <x v="0"/>
    <s v="                 "/>
    <s v="          "/>
    <s v="Регионы"/>
    <n v="13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33"/>
    <x v="2"/>
    <x v="0"/>
    <x v="2"/>
    <d v="2020-11-17T00:00:00"/>
    <x v="1"/>
    <s v="                 "/>
    <s v="          "/>
    <s v="Регионы"/>
    <n v="13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590"/>
    <x v="2"/>
    <x v="0"/>
    <x v="3"/>
    <d v="2020-11-09T00:00:00"/>
    <x v="0"/>
    <s v="                 "/>
    <s v="          "/>
    <s v="Регионы"/>
    <n v="259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590"/>
    <x v="2"/>
    <x v="0"/>
    <x v="3"/>
    <d v="2020-11-17T00:00:00"/>
    <x v="1"/>
    <s v="                 "/>
    <s v="          "/>
    <s v="Регионы"/>
    <n v="259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1338"/>
    <x v="2"/>
    <x v="0"/>
    <x v="4"/>
    <d v="2020-11-09T00:00:00"/>
    <x v="0"/>
    <s v="                 "/>
    <s v="          "/>
    <s v="Регионы"/>
    <n v="1133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1338"/>
    <x v="2"/>
    <x v="0"/>
    <x v="4"/>
    <d v="2020-11-17T00:00:00"/>
    <x v="1"/>
    <s v="                 "/>
    <s v="          "/>
    <s v="Регионы"/>
    <n v="1133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8367"/>
    <x v="2"/>
    <x v="0"/>
    <x v="5"/>
    <d v="2020-11-09T00:00:00"/>
    <x v="0"/>
    <s v="                 "/>
    <s v="          "/>
    <s v="Регионы"/>
    <n v="836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8367"/>
    <x v="2"/>
    <x v="0"/>
    <x v="5"/>
    <d v="2020-11-17T00:00:00"/>
    <x v="1"/>
    <s v="                 "/>
    <s v="          "/>
    <s v="Регионы"/>
    <n v="836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4651"/>
    <x v="2"/>
    <x v="0"/>
    <x v="9"/>
    <d v="2020-11-09T00:00:00"/>
    <x v="0"/>
    <s v="                 "/>
    <s v="          "/>
    <s v="Регионы"/>
    <n v="465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4651"/>
    <x v="2"/>
    <x v="0"/>
    <x v="9"/>
    <d v="2020-11-17T00:00:00"/>
    <x v="1"/>
    <s v="                 "/>
    <s v="          "/>
    <s v="Регионы"/>
    <n v="465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6000"/>
    <x v="2"/>
    <x v="0"/>
    <x v="10"/>
    <d v="2020-11-09T00:00:00"/>
    <x v="0"/>
    <s v="                 "/>
    <s v="          "/>
    <s v="Регионы"/>
    <n v="72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6000"/>
    <x v="2"/>
    <x v="0"/>
    <x v="10"/>
    <d v="2020-11-17T00:00:00"/>
    <x v="1"/>
    <s v="                 "/>
    <s v="          "/>
    <s v="Регионы"/>
    <n v="72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500"/>
    <x v="2"/>
    <x v="0"/>
    <x v="11"/>
    <d v="2020-11-09T00:00:00"/>
    <x v="0"/>
    <s v="                 "/>
    <s v="          "/>
    <s v="Регионы"/>
    <n v="25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500"/>
    <x v="2"/>
    <x v="0"/>
    <x v="11"/>
    <d v="2020-11-17T00:00:00"/>
    <x v="1"/>
    <s v="                 "/>
    <s v="          "/>
    <s v="Регионы"/>
    <n v="25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0500"/>
    <x v="2"/>
    <x v="1"/>
    <x v="0"/>
    <d v="2020-11-09T00:00:00"/>
    <x v="0"/>
    <s v="                 "/>
    <s v="          "/>
    <s v="Регионы"/>
    <n v="105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0500"/>
    <x v="2"/>
    <x v="1"/>
    <x v="0"/>
    <d v="2020-11-17T00:00:00"/>
    <x v="1"/>
    <s v="                 "/>
    <s v="          "/>
    <s v="Регионы"/>
    <n v="105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0601"/>
    <x v="2"/>
    <x v="1"/>
    <x v="1"/>
    <d v="2020-11-09T00:00:00"/>
    <x v="0"/>
    <s v="                 "/>
    <s v="          "/>
    <s v="Регионы"/>
    <n v="2060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0601"/>
    <x v="2"/>
    <x v="1"/>
    <x v="1"/>
    <d v="2020-11-17T00:00:00"/>
    <x v="1"/>
    <s v="                 "/>
    <s v="          "/>
    <s v="Регионы"/>
    <n v="2060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000"/>
    <x v="2"/>
    <x v="1"/>
    <x v="2"/>
    <d v="2020-11-09T00:00:00"/>
    <x v="0"/>
    <s v="                 "/>
    <s v="          "/>
    <s v="Регионы"/>
    <n v="20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000"/>
    <x v="2"/>
    <x v="1"/>
    <x v="2"/>
    <d v="2020-11-17T00:00:00"/>
    <x v="1"/>
    <s v="                 "/>
    <s v="          "/>
    <s v="Регионы"/>
    <n v="20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068"/>
    <x v="2"/>
    <x v="1"/>
    <x v="3"/>
    <d v="2020-11-09T00:00:00"/>
    <x v="0"/>
    <s v="                 "/>
    <s v="          "/>
    <s v="Регионы"/>
    <n v="206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068"/>
    <x v="2"/>
    <x v="1"/>
    <x v="3"/>
    <d v="2020-11-17T00:00:00"/>
    <x v="1"/>
    <s v="                 "/>
    <s v="          "/>
    <s v="Регионы"/>
    <n v="206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5661"/>
    <x v="2"/>
    <x v="1"/>
    <x v="4"/>
    <d v="2020-11-09T00:00:00"/>
    <x v="0"/>
    <s v="                 "/>
    <s v="          "/>
    <s v="Регионы"/>
    <n v="1566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5661"/>
    <x v="2"/>
    <x v="1"/>
    <x v="4"/>
    <d v="2020-11-17T00:00:00"/>
    <x v="1"/>
    <s v="                 "/>
    <s v="          "/>
    <s v="Регионы"/>
    <n v="1566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2670"/>
    <x v="2"/>
    <x v="1"/>
    <x v="5"/>
    <d v="2020-11-09T00:00:00"/>
    <x v="0"/>
    <s v="                 "/>
    <s v="          "/>
    <s v="Регионы"/>
    <n v="1267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2670"/>
    <x v="2"/>
    <x v="1"/>
    <x v="5"/>
    <d v="2020-11-17T00:00:00"/>
    <x v="1"/>
    <s v="                 "/>
    <s v="          "/>
    <s v="Регионы"/>
    <n v="1267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43464"/>
    <x v="2"/>
    <x v="1"/>
    <x v="6"/>
    <d v="2020-11-09T00:00:00"/>
    <x v="0"/>
    <s v="                 "/>
    <s v="          "/>
    <s v="Регионы"/>
    <n v="4346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43464"/>
    <x v="2"/>
    <x v="1"/>
    <x v="6"/>
    <d v="2020-11-17T00:00:00"/>
    <x v="1"/>
    <s v="                 "/>
    <s v="          "/>
    <s v="Регионы"/>
    <n v="4346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0185"/>
    <x v="2"/>
    <x v="1"/>
    <x v="7"/>
    <d v="2020-11-09T00:00:00"/>
    <x v="0"/>
    <s v="                 "/>
    <s v="          "/>
    <s v="Регионы"/>
    <n v="1018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10185"/>
    <x v="2"/>
    <x v="1"/>
    <x v="7"/>
    <d v="2020-11-17T00:00:00"/>
    <x v="1"/>
    <s v="                 "/>
    <s v="          "/>
    <s v="Регионы"/>
    <n v="1018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8777"/>
    <x v="2"/>
    <x v="1"/>
    <x v="8"/>
    <d v="2020-11-09T00:00:00"/>
    <x v="0"/>
    <s v="                 "/>
    <s v="          "/>
    <s v="Регионы"/>
    <n v="877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8777"/>
    <x v="2"/>
    <x v="1"/>
    <x v="8"/>
    <d v="2020-11-17T00:00:00"/>
    <x v="1"/>
    <s v="                 "/>
    <s v="          "/>
    <s v="Регионы"/>
    <n v="877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8155"/>
    <x v="2"/>
    <x v="1"/>
    <x v="9"/>
    <d v="2020-11-09T00:00:00"/>
    <x v="0"/>
    <s v="                 "/>
    <s v="          "/>
    <s v="Регионы"/>
    <n v="2815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8155"/>
    <x v="2"/>
    <x v="1"/>
    <x v="9"/>
    <d v="2020-11-17T00:00:00"/>
    <x v="1"/>
    <s v="                 "/>
    <s v="          "/>
    <s v="Регионы"/>
    <n v="2815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3"/>
    <x v="2"/>
    <n v="20078"/>
    <x v="2"/>
    <x v="1"/>
    <x v="10"/>
    <d v="2020-11-17T00:00:00"/>
    <x v="1"/>
    <s v="                 "/>
    <s v="          "/>
    <s v="Регионы"/>
    <n v="2007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9000"/>
    <x v="0"/>
    <x v="1"/>
    <x v="9"/>
    <d v="2020-11-09T00:00:00"/>
    <x v="0"/>
    <s v="                 "/>
    <s v="          "/>
    <s v="Регионы"/>
    <n v="900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9000"/>
    <x v="0"/>
    <x v="1"/>
    <x v="9"/>
    <d v="2020-11-17T00:00:00"/>
    <x v="1"/>
    <s v="                 "/>
    <s v="          "/>
    <s v="Регионы"/>
    <n v="900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7011"/>
    <x v="2"/>
    <x v="0"/>
    <x v="11"/>
    <d v="2020-11-09T00:00:00"/>
    <x v="0"/>
    <s v="                 "/>
    <s v="          "/>
    <s v="Регионы"/>
    <n v="701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7011"/>
    <x v="2"/>
    <x v="0"/>
    <x v="11"/>
    <d v="2020-11-17T00:00:00"/>
    <x v="1"/>
    <s v="                 "/>
    <s v="          "/>
    <s v="Регионы"/>
    <n v="701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250"/>
    <x v="2"/>
    <x v="1"/>
    <x v="0"/>
    <d v="2020-11-09T00:00:00"/>
    <x v="0"/>
    <s v="                 "/>
    <s v="          "/>
    <s v="Регионы"/>
    <n v="125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250"/>
    <x v="2"/>
    <x v="1"/>
    <x v="0"/>
    <d v="2020-11-17T00:00:00"/>
    <x v="1"/>
    <s v="                 "/>
    <s v="          "/>
    <s v="Регионы"/>
    <n v="125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0546"/>
    <x v="2"/>
    <x v="1"/>
    <x v="1"/>
    <d v="2020-11-09T00:00:00"/>
    <x v="0"/>
    <s v="                 "/>
    <s v="          "/>
    <s v="Регионы"/>
    <n v="10546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0546"/>
    <x v="2"/>
    <x v="1"/>
    <x v="1"/>
    <d v="2020-11-17T00:00:00"/>
    <x v="1"/>
    <s v="                 "/>
    <s v="          "/>
    <s v="Регионы"/>
    <n v="10546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2712"/>
    <x v="2"/>
    <x v="1"/>
    <x v="2"/>
    <d v="2020-11-09T00:00:00"/>
    <x v="0"/>
    <s v="                 "/>
    <s v="          "/>
    <s v="Регионы"/>
    <n v="1271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2712"/>
    <x v="2"/>
    <x v="1"/>
    <x v="2"/>
    <d v="2020-11-17T00:00:00"/>
    <x v="1"/>
    <s v="                 "/>
    <s v="          "/>
    <s v="Регионы"/>
    <n v="1271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314"/>
    <x v="2"/>
    <x v="1"/>
    <x v="3"/>
    <d v="2020-11-09T00:00:00"/>
    <x v="0"/>
    <s v="                 "/>
    <s v="          "/>
    <s v="Регионы"/>
    <n v="131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314"/>
    <x v="2"/>
    <x v="1"/>
    <x v="3"/>
    <d v="2020-11-17T00:00:00"/>
    <x v="1"/>
    <s v="                 "/>
    <s v="          "/>
    <s v="Регионы"/>
    <n v="131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893"/>
    <x v="2"/>
    <x v="1"/>
    <x v="5"/>
    <d v="2020-11-09T00:00:00"/>
    <x v="0"/>
    <s v="                 "/>
    <s v="          "/>
    <s v="Регионы"/>
    <n v="89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893"/>
    <x v="2"/>
    <x v="1"/>
    <x v="5"/>
    <d v="2020-11-17T00:00:00"/>
    <x v="1"/>
    <s v="                 "/>
    <s v="          "/>
    <s v="Регионы"/>
    <n v="89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6460"/>
    <x v="2"/>
    <x v="1"/>
    <x v="6"/>
    <d v="2020-11-09T00:00:00"/>
    <x v="0"/>
    <s v="                 "/>
    <s v="          "/>
    <s v="Регионы"/>
    <n v="1646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6460"/>
    <x v="2"/>
    <x v="1"/>
    <x v="6"/>
    <d v="2020-11-17T00:00:00"/>
    <x v="1"/>
    <s v="                 "/>
    <s v="          "/>
    <s v="Регионы"/>
    <n v="1646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2764"/>
    <x v="2"/>
    <x v="1"/>
    <x v="7"/>
    <d v="2020-11-09T00:00:00"/>
    <x v="0"/>
    <s v="                 "/>
    <s v="          "/>
    <s v="Регионы"/>
    <n v="276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2764"/>
    <x v="2"/>
    <x v="1"/>
    <x v="7"/>
    <d v="2020-11-17T00:00:00"/>
    <x v="1"/>
    <s v="                 "/>
    <s v="          "/>
    <s v="Регионы"/>
    <n v="276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9717"/>
    <x v="2"/>
    <x v="1"/>
    <x v="8"/>
    <d v="2020-11-09T00:00:00"/>
    <x v="0"/>
    <s v="                 "/>
    <s v="          "/>
    <s v="Регионы"/>
    <n v="1971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9717"/>
    <x v="2"/>
    <x v="1"/>
    <x v="8"/>
    <d v="2020-11-17T00:00:00"/>
    <x v="1"/>
    <s v="                 "/>
    <s v="          "/>
    <s v="Регионы"/>
    <n v="1971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4"/>
    <x v="1"/>
    <n v="11500"/>
    <x v="2"/>
    <x v="1"/>
    <x v="10"/>
    <d v="2020-11-17T00:00:00"/>
    <x v="1"/>
    <s v="                 "/>
    <s v="          "/>
    <s v="Регионы"/>
    <n v="1150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5"/>
    <x v="2"/>
    <n v="10925"/>
    <x v="0"/>
    <x v="1"/>
    <x v="9"/>
    <d v="2020-11-09T00:00:00"/>
    <x v="0"/>
    <s v="                 "/>
    <s v="          "/>
    <s v="Регионы"/>
    <n v="1092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5"/>
    <x v="2"/>
    <n v="10925"/>
    <x v="0"/>
    <x v="1"/>
    <x v="9"/>
    <d v="2020-11-17T00:00:00"/>
    <x v="1"/>
    <s v="                 "/>
    <s v="          "/>
    <s v="Регионы"/>
    <n v="1092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5"/>
    <x v="2"/>
    <n v="295"/>
    <x v="2"/>
    <x v="1"/>
    <x v="4"/>
    <d v="2020-11-09T00:00:00"/>
    <x v="0"/>
    <s v="                 "/>
    <s v="          "/>
    <s v="Регионы"/>
    <n v="29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5"/>
    <x v="2"/>
    <n v="295"/>
    <x v="2"/>
    <x v="1"/>
    <x v="4"/>
    <d v="2020-11-17T00:00:00"/>
    <x v="1"/>
    <s v="                 "/>
    <s v="          "/>
    <s v="Регионы"/>
    <n v="29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5"/>
    <x v="2"/>
    <n v="6435"/>
    <x v="2"/>
    <x v="1"/>
    <x v="10"/>
    <d v="2020-11-17T00:00:00"/>
    <x v="1"/>
    <s v="                 "/>
    <s v="          "/>
    <s v="Регионы"/>
    <n v="6435"/>
    <s v="Ц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914"/>
    <x v="2"/>
    <x v="0"/>
    <x v="0"/>
    <d v="2020-11-09T00:00:00"/>
    <x v="0"/>
    <s v="                 "/>
    <s v="          "/>
    <s v="Регионы"/>
    <n v="2914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914"/>
    <x v="2"/>
    <x v="0"/>
    <x v="0"/>
    <d v="2020-11-17T00:00:00"/>
    <x v="1"/>
    <s v="                 "/>
    <s v="          "/>
    <s v="Регионы"/>
    <n v="2914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51883"/>
    <x v="2"/>
    <x v="0"/>
    <x v="1"/>
    <d v="2020-11-09T00:00:00"/>
    <x v="0"/>
    <s v="                 "/>
    <s v="          "/>
    <s v="Регионы"/>
    <n v="5188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51883"/>
    <x v="2"/>
    <x v="0"/>
    <x v="1"/>
    <d v="2020-11-17T00:00:00"/>
    <x v="1"/>
    <s v="                 "/>
    <s v="          "/>
    <s v="Регионы"/>
    <n v="5188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30364"/>
    <x v="2"/>
    <x v="0"/>
    <x v="2"/>
    <d v="2020-11-09T00:00:00"/>
    <x v="0"/>
    <s v="                 "/>
    <s v="          "/>
    <s v="Регионы"/>
    <n v="30364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30364"/>
    <x v="2"/>
    <x v="0"/>
    <x v="2"/>
    <d v="2020-11-17T00:00:00"/>
    <x v="1"/>
    <s v="                 "/>
    <s v="          "/>
    <s v="Регионы"/>
    <n v="30364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16516"/>
    <x v="2"/>
    <x v="0"/>
    <x v="3"/>
    <d v="2020-11-09T00:00:00"/>
    <x v="0"/>
    <s v="                 "/>
    <s v="          "/>
    <s v="Регионы"/>
    <n v="21651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16516"/>
    <x v="2"/>
    <x v="0"/>
    <x v="3"/>
    <d v="2020-11-17T00:00:00"/>
    <x v="1"/>
    <s v="                 "/>
    <s v="          "/>
    <s v="Регионы"/>
    <n v="21651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7579"/>
    <x v="2"/>
    <x v="0"/>
    <x v="4"/>
    <d v="2020-11-09T00:00:00"/>
    <x v="0"/>
    <s v="                 "/>
    <s v="          "/>
    <s v="Регионы"/>
    <n v="757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7579"/>
    <x v="2"/>
    <x v="0"/>
    <x v="4"/>
    <d v="2020-11-17T00:00:00"/>
    <x v="1"/>
    <s v="                 "/>
    <s v="          "/>
    <s v="Регионы"/>
    <n v="757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64987"/>
    <x v="2"/>
    <x v="0"/>
    <x v="5"/>
    <d v="2020-11-09T00:00:00"/>
    <x v="0"/>
    <s v="                 "/>
    <s v="          "/>
    <s v="Регионы"/>
    <n v="64987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64987"/>
    <x v="2"/>
    <x v="0"/>
    <x v="5"/>
    <d v="2020-11-17T00:00:00"/>
    <x v="1"/>
    <s v="                 "/>
    <s v="          "/>
    <s v="Регионы"/>
    <n v="64987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3679"/>
    <x v="2"/>
    <x v="0"/>
    <x v="6"/>
    <d v="2020-11-09T00:00:00"/>
    <x v="0"/>
    <s v="                 "/>
    <s v="          "/>
    <s v="Регионы"/>
    <n v="2367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3679"/>
    <x v="2"/>
    <x v="0"/>
    <x v="6"/>
    <d v="2020-11-17T00:00:00"/>
    <x v="1"/>
    <s v="                 "/>
    <s v="          "/>
    <s v="Регионы"/>
    <n v="2367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30000"/>
    <x v="2"/>
    <x v="0"/>
    <x v="8"/>
    <d v="2020-11-09T00:00:00"/>
    <x v="0"/>
    <s v="                 "/>
    <s v="          "/>
    <s v="Регионы"/>
    <n v="30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30000"/>
    <x v="2"/>
    <x v="0"/>
    <x v="8"/>
    <d v="2020-11-17T00:00:00"/>
    <x v="1"/>
    <s v="                 "/>
    <s v="          "/>
    <s v="Регионы"/>
    <n v="30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50527"/>
    <x v="2"/>
    <x v="0"/>
    <x v="9"/>
    <d v="2020-11-09T00:00:00"/>
    <x v="0"/>
    <s v="                 "/>
    <s v="          "/>
    <s v="Регионы"/>
    <n v="50527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50527"/>
    <x v="2"/>
    <x v="0"/>
    <x v="9"/>
    <d v="2020-11-17T00:00:00"/>
    <x v="1"/>
    <s v="                 "/>
    <s v="          "/>
    <s v="Регионы"/>
    <n v="50527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5000"/>
    <x v="2"/>
    <x v="0"/>
    <x v="10"/>
    <d v="2020-11-09T00:00:00"/>
    <x v="0"/>
    <s v="                 "/>
    <s v="          "/>
    <s v="Регионы"/>
    <n v="1125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5000"/>
    <x v="2"/>
    <x v="0"/>
    <x v="10"/>
    <d v="2020-11-17T00:00:00"/>
    <x v="1"/>
    <s v="                 "/>
    <s v="          "/>
    <s v="Регионы"/>
    <n v="1125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5000"/>
    <x v="2"/>
    <x v="1"/>
    <x v="0"/>
    <d v="2020-11-09T00:00:00"/>
    <x v="0"/>
    <s v="                 "/>
    <s v="          "/>
    <s v="Регионы"/>
    <n v="25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5000"/>
    <x v="2"/>
    <x v="1"/>
    <x v="0"/>
    <d v="2020-11-17T00:00:00"/>
    <x v="1"/>
    <s v="                 "/>
    <s v="          "/>
    <s v="Регионы"/>
    <n v="25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50000"/>
    <x v="2"/>
    <x v="1"/>
    <x v="1"/>
    <d v="2020-11-09T00:00:00"/>
    <x v="0"/>
    <s v="                 "/>
    <s v="          "/>
    <s v="Регионы"/>
    <n v="50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50000"/>
    <x v="2"/>
    <x v="1"/>
    <x v="1"/>
    <d v="2020-11-17T00:00:00"/>
    <x v="1"/>
    <s v="                 "/>
    <s v="          "/>
    <s v="Регионы"/>
    <n v="50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40441"/>
    <x v="2"/>
    <x v="1"/>
    <x v="2"/>
    <d v="2020-11-09T00:00:00"/>
    <x v="0"/>
    <s v="                 "/>
    <s v="          "/>
    <s v="Регионы"/>
    <n v="40441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40441"/>
    <x v="2"/>
    <x v="1"/>
    <x v="2"/>
    <d v="2020-11-17T00:00:00"/>
    <x v="1"/>
    <s v="                 "/>
    <s v="          "/>
    <s v="Регионы"/>
    <n v="40441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3011"/>
    <x v="2"/>
    <x v="1"/>
    <x v="3"/>
    <d v="2020-11-09T00:00:00"/>
    <x v="0"/>
    <s v="                 "/>
    <s v="          "/>
    <s v="Регионы"/>
    <n v="23011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3011"/>
    <x v="2"/>
    <x v="1"/>
    <x v="3"/>
    <d v="2020-11-17T00:00:00"/>
    <x v="1"/>
    <s v="                 "/>
    <s v="          "/>
    <s v="Регионы"/>
    <n v="23011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50000"/>
    <x v="2"/>
    <x v="1"/>
    <x v="4"/>
    <d v="2020-11-09T00:00:00"/>
    <x v="0"/>
    <s v="                 "/>
    <s v="          "/>
    <s v="Регионы"/>
    <n v="50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50000"/>
    <x v="2"/>
    <x v="1"/>
    <x v="4"/>
    <d v="2020-11-17T00:00:00"/>
    <x v="1"/>
    <s v="                 "/>
    <s v="          "/>
    <s v="Регионы"/>
    <n v="50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10000"/>
    <x v="2"/>
    <x v="1"/>
    <x v="5"/>
    <d v="2020-11-09T00:00:00"/>
    <x v="0"/>
    <s v="                 "/>
    <s v="          "/>
    <s v="Регионы"/>
    <n v="10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10000"/>
    <x v="2"/>
    <x v="1"/>
    <x v="5"/>
    <d v="2020-11-17T00:00:00"/>
    <x v="1"/>
    <s v="                 "/>
    <s v="          "/>
    <s v="Регионы"/>
    <n v="10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40000"/>
    <x v="2"/>
    <x v="1"/>
    <x v="6"/>
    <d v="2020-11-09T00:00:00"/>
    <x v="0"/>
    <s v="                 "/>
    <s v="          "/>
    <s v="Регионы"/>
    <n v="40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40000"/>
    <x v="2"/>
    <x v="1"/>
    <x v="6"/>
    <d v="2020-11-17T00:00:00"/>
    <x v="1"/>
    <s v="                 "/>
    <s v="          "/>
    <s v="Регионы"/>
    <n v="40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5000"/>
    <x v="2"/>
    <x v="1"/>
    <x v="7"/>
    <d v="2020-11-09T00:00:00"/>
    <x v="0"/>
    <s v="                 "/>
    <s v="          "/>
    <s v="Регионы"/>
    <n v="25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25000"/>
    <x v="2"/>
    <x v="1"/>
    <x v="7"/>
    <d v="2020-11-17T00:00:00"/>
    <x v="1"/>
    <s v="                 "/>
    <s v="          "/>
    <s v="Регионы"/>
    <n v="25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125000"/>
    <x v="2"/>
    <x v="1"/>
    <x v="8"/>
    <d v="2020-11-09T00:00:00"/>
    <x v="0"/>
    <s v="                 "/>
    <s v="          "/>
    <s v="Регионы"/>
    <n v="125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125000"/>
    <x v="2"/>
    <x v="1"/>
    <x v="8"/>
    <d v="2020-11-17T00:00:00"/>
    <x v="1"/>
    <s v="                 "/>
    <s v="          "/>
    <s v="Регионы"/>
    <n v="12500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3750"/>
    <x v="2"/>
    <x v="1"/>
    <x v="9"/>
    <d v="2020-11-09T00:00:00"/>
    <x v="0"/>
    <s v="                 "/>
    <s v="          "/>
    <s v="Регионы"/>
    <n v="375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6"/>
    <x v="2"/>
    <n v="3750"/>
    <x v="2"/>
    <x v="1"/>
    <x v="9"/>
    <d v="2020-11-17T00:00:00"/>
    <x v="1"/>
    <s v="                 "/>
    <s v="          "/>
    <s v="Регионы"/>
    <n v="375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422"/>
    <x v="2"/>
    <x v="0"/>
    <x v="0"/>
    <d v="2020-11-09T00:00:00"/>
    <x v="0"/>
    <s v="                 "/>
    <s v="          "/>
    <s v="Регионы"/>
    <n v="342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422"/>
    <x v="2"/>
    <x v="0"/>
    <x v="0"/>
    <d v="2020-11-17T00:00:00"/>
    <x v="1"/>
    <s v="                 "/>
    <s v="          "/>
    <s v="Регионы"/>
    <n v="342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0777"/>
    <x v="2"/>
    <x v="0"/>
    <x v="1"/>
    <d v="2020-11-09T00:00:00"/>
    <x v="0"/>
    <s v="                 "/>
    <s v="          "/>
    <s v="Регионы"/>
    <n v="1077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0777"/>
    <x v="2"/>
    <x v="0"/>
    <x v="1"/>
    <d v="2020-11-17T00:00:00"/>
    <x v="1"/>
    <s v="                 "/>
    <s v="          "/>
    <s v="Регионы"/>
    <n v="1077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23414"/>
    <x v="2"/>
    <x v="0"/>
    <x v="2"/>
    <d v="2020-11-09T00:00:00"/>
    <x v="0"/>
    <s v="                 "/>
    <s v="          "/>
    <s v="Регионы"/>
    <n v="2341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23414"/>
    <x v="2"/>
    <x v="0"/>
    <x v="2"/>
    <d v="2020-11-17T00:00:00"/>
    <x v="1"/>
    <s v="                 "/>
    <s v="          "/>
    <s v="Регионы"/>
    <n v="2341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8612"/>
    <x v="2"/>
    <x v="0"/>
    <x v="3"/>
    <d v="2020-11-09T00:00:00"/>
    <x v="0"/>
    <s v="                 "/>
    <s v="          "/>
    <s v="Регионы"/>
    <n v="3861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8612"/>
    <x v="2"/>
    <x v="0"/>
    <x v="3"/>
    <d v="2020-11-17T00:00:00"/>
    <x v="1"/>
    <s v="                 "/>
    <s v="          "/>
    <s v="Регионы"/>
    <n v="3861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4427"/>
    <x v="2"/>
    <x v="0"/>
    <x v="4"/>
    <d v="2020-11-09T00:00:00"/>
    <x v="0"/>
    <s v="                 "/>
    <s v="          "/>
    <s v="Регионы"/>
    <n v="1442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4427"/>
    <x v="2"/>
    <x v="0"/>
    <x v="4"/>
    <d v="2020-11-17T00:00:00"/>
    <x v="1"/>
    <s v="                 "/>
    <s v="          "/>
    <s v="Регионы"/>
    <n v="1442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102"/>
    <x v="2"/>
    <x v="0"/>
    <x v="5"/>
    <d v="2020-11-09T00:00:00"/>
    <x v="0"/>
    <s v="                 "/>
    <s v="          "/>
    <s v="Регионы"/>
    <n v="110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102"/>
    <x v="2"/>
    <x v="0"/>
    <x v="5"/>
    <d v="2020-11-17T00:00:00"/>
    <x v="1"/>
    <s v="                 "/>
    <s v="          "/>
    <s v="Регионы"/>
    <n v="110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5852"/>
    <x v="2"/>
    <x v="0"/>
    <x v="6"/>
    <d v="2020-11-09T00:00:00"/>
    <x v="0"/>
    <s v="                 "/>
    <s v="          "/>
    <s v="Регионы"/>
    <n v="585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5852"/>
    <x v="2"/>
    <x v="0"/>
    <x v="6"/>
    <d v="2020-11-17T00:00:00"/>
    <x v="1"/>
    <s v="                 "/>
    <s v="          "/>
    <s v="Регионы"/>
    <n v="585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82873"/>
    <x v="2"/>
    <x v="0"/>
    <x v="8"/>
    <d v="2020-11-09T00:00:00"/>
    <x v="0"/>
    <s v="                 "/>
    <s v="          "/>
    <s v="Регионы"/>
    <n v="8287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82873"/>
    <x v="2"/>
    <x v="0"/>
    <x v="8"/>
    <d v="2020-11-17T00:00:00"/>
    <x v="1"/>
    <s v="                 "/>
    <s v="          "/>
    <s v="Регионы"/>
    <n v="8287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67"/>
    <x v="2"/>
    <x v="0"/>
    <x v="9"/>
    <d v="2020-11-09T00:00:00"/>
    <x v="0"/>
    <s v="                 "/>
    <s v="          "/>
    <s v="Регионы"/>
    <n v="36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67"/>
    <x v="2"/>
    <x v="0"/>
    <x v="9"/>
    <d v="2020-11-17T00:00:00"/>
    <x v="1"/>
    <s v="                 "/>
    <s v="          "/>
    <s v="Регионы"/>
    <n v="36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446"/>
    <x v="2"/>
    <x v="0"/>
    <x v="10"/>
    <d v="2020-11-09T00:00:00"/>
    <x v="0"/>
    <s v="                 "/>
    <s v="          "/>
    <s v="Регионы"/>
    <n v="1550.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446"/>
    <x v="2"/>
    <x v="0"/>
    <x v="10"/>
    <d v="2020-11-17T00:00:00"/>
    <x v="1"/>
    <s v="                 "/>
    <s v="          "/>
    <s v="Регионы"/>
    <n v="1550.7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29538"/>
    <x v="2"/>
    <x v="0"/>
    <x v="11"/>
    <d v="2020-11-09T00:00:00"/>
    <x v="0"/>
    <s v="                 "/>
    <s v="          "/>
    <s v="Регионы"/>
    <n v="2953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29538"/>
    <x v="2"/>
    <x v="0"/>
    <x v="11"/>
    <d v="2020-11-17T00:00:00"/>
    <x v="1"/>
    <s v="                 "/>
    <s v="          "/>
    <s v="Регионы"/>
    <n v="29538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2801"/>
    <x v="2"/>
    <x v="1"/>
    <x v="0"/>
    <d v="2020-11-09T00:00:00"/>
    <x v="0"/>
    <s v="                 "/>
    <s v="          "/>
    <s v="Регионы"/>
    <n v="280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2801"/>
    <x v="2"/>
    <x v="1"/>
    <x v="0"/>
    <d v="2020-11-17T00:00:00"/>
    <x v="1"/>
    <s v="                 "/>
    <s v="          "/>
    <s v="Регионы"/>
    <n v="2801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4719"/>
    <x v="2"/>
    <x v="1"/>
    <x v="1"/>
    <d v="2020-11-09T00:00:00"/>
    <x v="0"/>
    <s v="                 "/>
    <s v="          "/>
    <s v="Регионы"/>
    <n v="1471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4719"/>
    <x v="2"/>
    <x v="1"/>
    <x v="1"/>
    <d v="2020-11-17T00:00:00"/>
    <x v="1"/>
    <s v="                 "/>
    <s v="          "/>
    <s v="Регионы"/>
    <n v="14719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7122"/>
    <x v="2"/>
    <x v="1"/>
    <x v="2"/>
    <d v="2020-11-09T00:00:00"/>
    <x v="0"/>
    <s v="                 "/>
    <s v="          "/>
    <s v="Регионы"/>
    <n v="3712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7122"/>
    <x v="2"/>
    <x v="1"/>
    <x v="2"/>
    <d v="2020-11-17T00:00:00"/>
    <x v="1"/>
    <s v="                 "/>
    <s v="          "/>
    <s v="Регионы"/>
    <n v="3712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5553"/>
    <x v="2"/>
    <x v="1"/>
    <x v="3"/>
    <d v="2020-11-09T00:00:00"/>
    <x v="0"/>
    <s v="                 "/>
    <s v="          "/>
    <s v="Регионы"/>
    <n v="1555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5553"/>
    <x v="2"/>
    <x v="1"/>
    <x v="3"/>
    <d v="2020-11-17T00:00:00"/>
    <x v="1"/>
    <s v="                 "/>
    <s v="          "/>
    <s v="Регионы"/>
    <n v="1555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7522"/>
    <x v="2"/>
    <x v="1"/>
    <x v="4"/>
    <d v="2020-11-09T00:00:00"/>
    <x v="0"/>
    <s v="                 "/>
    <s v="          "/>
    <s v="Регионы"/>
    <n v="1752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7522"/>
    <x v="2"/>
    <x v="1"/>
    <x v="4"/>
    <d v="2020-11-17T00:00:00"/>
    <x v="1"/>
    <s v="                 "/>
    <s v="          "/>
    <s v="Регионы"/>
    <n v="1752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6063"/>
    <x v="2"/>
    <x v="1"/>
    <x v="5"/>
    <d v="2020-11-09T00:00:00"/>
    <x v="0"/>
    <s v="                 "/>
    <s v="          "/>
    <s v="Регионы"/>
    <n v="606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6063"/>
    <x v="2"/>
    <x v="1"/>
    <x v="5"/>
    <d v="2020-11-17T00:00:00"/>
    <x v="1"/>
    <s v="                 "/>
    <s v="          "/>
    <s v="Регионы"/>
    <n v="6063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504"/>
    <x v="2"/>
    <x v="1"/>
    <x v="6"/>
    <d v="2020-11-09T00:00:00"/>
    <x v="0"/>
    <s v="                 "/>
    <s v="          "/>
    <s v="Регионы"/>
    <n v="350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504"/>
    <x v="2"/>
    <x v="1"/>
    <x v="6"/>
    <d v="2020-11-17T00:00:00"/>
    <x v="1"/>
    <s v="                 "/>
    <s v="          "/>
    <s v="Регионы"/>
    <n v="3504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8782"/>
    <x v="2"/>
    <x v="1"/>
    <x v="7"/>
    <d v="2020-11-09T00:00:00"/>
    <x v="0"/>
    <s v="                 "/>
    <s v="          "/>
    <s v="Регионы"/>
    <n v="1878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18782"/>
    <x v="2"/>
    <x v="1"/>
    <x v="7"/>
    <d v="2020-11-17T00:00:00"/>
    <x v="1"/>
    <s v="                 "/>
    <s v="          "/>
    <s v="Регионы"/>
    <n v="18782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2415"/>
    <x v="2"/>
    <x v="1"/>
    <x v="8"/>
    <d v="2020-11-09T00:00:00"/>
    <x v="0"/>
    <s v="                 "/>
    <s v="          "/>
    <s v="Регионы"/>
    <n v="3241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32415"/>
    <x v="2"/>
    <x v="1"/>
    <x v="8"/>
    <d v="2020-11-17T00:00:00"/>
    <x v="1"/>
    <s v="                 "/>
    <s v="          "/>
    <s v="Регионы"/>
    <n v="32415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23000"/>
    <x v="2"/>
    <x v="1"/>
    <x v="9"/>
    <d v="2020-11-09T00:00:00"/>
    <x v="0"/>
    <s v="                 "/>
    <s v="          "/>
    <s v="Регионы"/>
    <n v="2300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23000"/>
    <x v="2"/>
    <x v="1"/>
    <x v="9"/>
    <d v="2020-11-17T00:00:00"/>
    <x v="1"/>
    <s v="                 "/>
    <s v="          "/>
    <s v="Регионы"/>
    <n v="2300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7"/>
    <x v="1"/>
    <n v="24750"/>
    <x v="2"/>
    <x v="1"/>
    <x v="10"/>
    <d v="2020-11-17T00:00:00"/>
    <x v="1"/>
    <s v="                 "/>
    <s v="          "/>
    <s v="Регионы"/>
    <n v="24750"/>
    <s v="З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22376"/>
    <x v="0"/>
    <x v="1"/>
    <x v="9"/>
    <d v="2020-11-09T00:00:00"/>
    <x v="0"/>
    <s v="                 "/>
    <s v="          "/>
    <s v="Регионы"/>
    <n v="22376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22376"/>
    <x v="0"/>
    <x v="1"/>
    <x v="9"/>
    <d v="2020-11-17T00:00:00"/>
    <x v="1"/>
    <s v="                 "/>
    <s v="          "/>
    <s v="Регионы"/>
    <n v="22376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7503"/>
    <x v="2"/>
    <x v="1"/>
    <x v="0"/>
    <d v="2020-11-09T00:00:00"/>
    <x v="0"/>
    <s v="                 "/>
    <s v="          "/>
    <s v="Регионы"/>
    <n v="7503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7503"/>
    <x v="2"/>
    <x v="1"/>
    <x v="0"/>
    <d v="2020-11-17T00:00:00"/>
    <x v="1"/>
    <s v="                 "/>
    <s v="          "/>
    <s v="Регионы"/>
    <n v="7503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5424"/>
    <x v="2"/>
    <x v="1"/>
    <x v="3"/>
    <d v="2020-11-09T00:00:00"/>
    <x v="0"/>
    <s v="                 "/>
    <s v="          "/>
    <s v="Регионы"/>
    <n v="5424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5424"/>
    <x v="2"/>
    <x v="1"/>
    <x v="3"/>
    <d v="2020-11-17T00:00:00"/>
    <x v="1"/>
    <s v="                 "/>
    <s v="          "/>
    <s v="Регионы"/>
    <n v="5424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32839"/>
    <x v="2"/>
    <x v="1"/>
    <x v="4"/>
    <d v="2020-11-09T00:00:00"/>
    <x v="0"/>
    <s v="                 "/>
    <s v="          "/>
    <s v="Регионы"/>
    <n v="3283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32839"/>
    <x v="2"/>
    <x v="1"/>
    <x v="4"/>
    <d v="2020-11-17T00:00:00"/>
    <x v="1"/>
    <s v="                 "/>
    <s v="          "/>
    <s v="Регионы"/>
    <n v="3283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25707"/>
    <x v="2"/>
    <x v="1"/>
    <x v="5"/>
    <d v="2020-11-09T00:00:00"/>
    <x v="0"/>
    <s v="                 "/>
    <s v="          "/>
    <s v="Регионы"/>
    <n v="2570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25707"/>
    <x v="2"/>
    <x v="1"/>
    <x v="5"/>
    <d v="2020-11-17T00:00:00"/>
    <x v="1"/>
    <s v="                 "/>
    <s v="          "/>
    <s v="Регионы"/>
    <n v="2570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6057"/>
    <x v="2"/>
    <x v="1"/>
    <x v="7"/>
    <d v="2020-11-09T00:00:00"/>
    <x v="0"/>
    <s v="                 "/>
    <s v="          "/>
    <s v="Регионы"/>
    <n v="605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6057"/>
    <x v="2"/>
    <x v="1"/>
    <x v="7"/>
    <d v="2020-11-17T00:00:00"/>
    <x v="1"/>
    <s v="                 "/>
    <s v="          "/>
    <s v="Регионы"/>
    <n v="605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4"/>
    <s v="Пром-дистр                                                                                          "/>
    <x v="8"/>
    <x v="1"/>
    <n v="12880"/>
    <x v="2"/>
    <x v="1"/>
    <x v="10"/>
    <d v="2020-11-17T00:00:00"/>
    <x v="1"/>
    <s v="                 "/>
    <s v="          "/>
    <s v="Регионы"/>
    <n v="1288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3044"/>
    <x v="0"/>
    <x v="0"/>
    <x v="0"/>
    <d v="2020-11-09T00:00:00"/>
    <x v="0"/>
    <s v="                 "/>
    <s v="          "/>
    <s v="Регионы"/>
    <n v="3304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3044"/>
    <x v="0"/>
    <x v="0"/>
    <x v="0"/>
    <d v="2020-11-17T00:00:00"/>
    <x v="1"/>
    <s v="                 "/>
    <s v="          "/>
    <s v="Регионы"/>
    <n v="3304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7250"/>
    <x v="0"/>
    <x v="0"/>
    <x v="1"/>
    <d v="2020-11-09T00:00:00"/>
    <x v="0"/>
    <s v="                 "/>
    <s v="          "/>
    <s v="Регионы"/>
    <n v="2725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7250"/>
    <x v="0"/>
    <x v="0"/>
    <x v="1"/>
    <d v="2020-11-17T00:00:00"/>
    <x v="1"/>
    <s v="                 "/>
    <s v="          "/>
    <s v="Регионы"/>
    <n v="2725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87514"/>
    <x v="0"/>
    <x v="0"/>
    <x v="2"/>
    <d v="2020-11-09T00:00:00"/>
    <x v="0"/>
    <s v="                 "/>
    <s v="          "/>
    <s v="Регионы"/>
    <n v="8751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87514"/>
    <x v="0"/>
    <x v="0"/>
    <x v="2"/>
    <d v="2020-11-17T00:00:00"/>
    <x v="1"/>
    <s v="                 "/>
    <s v="          "/>
    <s v="Регионы"/>
    <n v="8751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7556"/>
    <x v="0"/>
    <x v="0"/>
    <x v="3"/>
    <d v="2020-11-09T00:00:00"/>
    <x v="0"/>
    <s v="                 "/>
    <s v="          "/>
    <s v="Регионы"/>
    <n v="6755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7556"/>
    <x v="0"/>
    <x v="0"/>
    <x v="3"/>
    <d v="2020-11-17T00:00:00"/>
    <x v="1"/>
    <s v="                 "/>
    <s v="          "/>
    <s v="Регионы"/>
    <n v="6755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0798"/>
    <x v="0"/>
    <x v="0"/>
    <x v="4"/>
    <d v="2020-11-09T00:00:00"/>
    <x v="0"/>
    <s v="                 "/>
    <s v="          "/>
    <s v="Регионы"/>
    <n v="4079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0798"/>
    <x v="0"/>
    <x v="0"/>
    <x v="4"/>
    <d v="2020-11-17T00:00:00"/>
    <x v="1"/>
    <s v="                 "/>
    <s v="          "/>
    <s v="Регионы"/>
    <n v="4079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09534"/>
    <x v="0"/>
    <x v="0"/>
    <x v="5"/>
    <d v="2020-11-09T00:00:00"/>
    <x v="0"/>
    <s v="                 "/>
    <s v="          "/>
    <s v="Регионы"/>
    <n v="10953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09534"/>
    <x v="0"/>
    <x v="0"/>
    <x v="5"/>
    <d v="2020-11-17T00:00:00"/>
    <x v="1"/>
    <s v="                 "/>
    <s v="          "/>
    <s v="Регионы"/>
    <n v="10953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33725"/>
    <x v="0"/>
    <x v="0"/>
    <x v="6"/>
    <d v="2020-11-09T00:00:00"/>
    <x v="0"/>
    <s v="                 "/>
    <s v="          "/>
    <s v="Регионы"/>
    <n v="13372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33725"/>
    <x v="0"/>
    <x v="0"/>
    <x v="6"/>
    <d v="2020-11-17T00:00:00"/>
    <x v="1"/>
    <s v="                 "/>
    <s v="          "/>
    <s v="Регионы"/>
    <n v="13372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70847"/>
    <x v="0"/>
    <x v="0"/>
    <x v="7"/>
    <d v="2020-11-09T00:00:00"/>
    <x v="0"/>
    <s v="                 "/>
    <s v="          "/>
    <s v="Регионы"/>
    <n v="7084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70847"/>
    <x v="0"/>
    <x v="0"/>
    <x v="7"/>
    <d v="2020-11-17T00:00:00"/>
    <x v="1"/>
    <s v="                 "/>
    <s v="          "/>
    <s v="Регионы"/>
    <n v="7084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1158"/>
    <x v="0"/>
    <x v="0"/>
    <x v="8"/>
    <d v="2020-11-09T00:00:00"/>
    <x v="0"/>
    <s v="                 "/>
    <s v="          "/>
    <s v="Регионы"/>
    <n v="6115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1158"/>
    <x v="0"/>
    <x v="0"/>
    <x v="8"/>
    <d v="2020-11-17T00:00:00"/>
    <x v="1"/>
    <s v="                 "/>
    <s v="          "/>
    <s v="Регионы"/>
    <n v="6115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9538"/>
    <x v="0"/>
    <x v="0"/>
    <x v="9"/>
    <d v="2020-11-09T00:00:00"/>
    <x v="0"/>
    <s v="                 "/>
    <s v="          "/>
    <s v="Регионы"/>
    <n v="6953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9538"/>
    <x v="0"/>
    <x v="0"/>
    <x v="9"/>
    <d v="2020-11-17T00:00:00"/>
    <x v="1"/>
    <s v="                 "/>
    <s v="          "/>
    <s v="Регионы"/>
    <n v="6953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0310"/>
    <x v="0"/>
    <x v="0"/>
    <x v="10"/>
    <d v="2020-11-09T00:00:00"/>
    <x v="0"/>
    <s v="                 "/>
    <s v="          "/>
    <s v="Регионы"/>
    <n v="27139.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0310"/>
    <x v="0"/>
    <x v="0"/>
    <x v="10"/>
    <d v="2020-11-17T00:00:00"/>
    <x v="1"/>
    <s v="                 "/>
    <s v="          "/>
    <s v="Регионы"/>
    <n v="27139.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70724"/>
    <x v="0"/>
    <x v="0"/>
    <x v="11"/>
    <d v="2020-11-09T00:00:00"/>
    <x v="0"/>
    <s v="                 "/>
    <s v="          "/>
    <s v="Регионы"/>
    <n v="17072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70724"/>
    <x v="0"/>
    <x v="0"/>
    <x v="11"/>
    <d v="2020-11-17T00:00:00"/>
    <x v="1"/>
    <s v="                 "/>
    <s v="          "/>
    <s v="Регионы"/>
    <n v="17072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8109"/>
    <x v="0"/>
    <x v="1"/>
    <x v="0"/>
    <d v="2020-11-09T00:00:00"/>
    <x v="0"/>
    <s v="                 "/>
    <s v="          "/>
    <s v="Регионы"/>
    <n v="3810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8109"/>
    <x v="0"/>
    <x v="1"/>
    <x v="0"/>
    <d v="2020-11-17T00:00:00"/>
    <x v="1"/>
    <s v="                 "/>
    <s v="          "/>
    <s v="Регионы"/>
    <n v="3810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5608"/>
    <x v="0"/>
    <x v="1"/>
    <x v="1"/>
    <d v="2020-11-09T00:00:00"/>
    <x v="0"/>
    <s v="                 "/>
    <s v="          "/>
    <s v="Регионы"/>
    <n v="4560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5608"/>
    <x v="0"/>
    <x v="1"/>
    <x v="1"/>
    <d v="2020-11-17T00:00:00"/>
    <x v="1"/>
    <s v="                 "/>
    <s v="          "/>
    <s v="Регионы"/>
    <n v="4560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99423"/>
    <x v="0"/>
    <x v="1"/>
    <x v="2"/>
    <d v="2020-11-09T00:00:00"/>
    <x v="0"/>
    <s v="                 "/>
    <s v="          "/>
    <s v="Регионы"/>
    <n v="9942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99423"/>
    <x v="0"/>
    <x v="1"/>
    <x v="2"/>
    <d v="2020-11-17T00:00:00"/>
    <x v="1"/>
    <s v="                 "/>
    <s v="          "/>
    <s v="Регионы"/>
    <n v="9942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6352"/>
    <x v="0"/>
    <x v="1"/>
    <x v="3"/>
    <d v="2020-11-09T00:00:00"/>
    <x v="0"/>
    <s v="                 "/>
    <s v="          "/>
    <s v="Регионы"/>
    <n v="4635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6352"/>
    <x v="0"/>
    <x v="1"/>
    <x v="3"/>
    <d v="2020-11-17T00:00:00"/>
    <x v="1"/>
    <s v="                 "/>
    <s v="          "/>
    <s v="Регионы"/>
    <n v="4635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01397"/>
    <x v="0"/>
    <x v="1"/>
    <x v="4"/>
    <d v="2020-11-09T00:00:00"/>
    <x v="0"/>
    <s v="                 "/>
    <s v="          "/>
    <s v="Регионы"/>
    <n v="10139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01397"/>
    <x v="0"/>
    <x v="1"/>
    <x v="4"/>
    <d v="2020-11-17T00:00:00"/>
    <x v="1"/>
    <s v="                 "/>
    <s v="          "/>
    <s v="Регионы"/>
    <n v="10139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8574"/>
    <x v="0"/>
    <x v="1"/>
    <x v="5"/>
    <d v="2020-11-09T00:00:00"/>
    <x v="0"/>
    <s v="                 "/>
    <s v="          "/>
    <s v="Регионы"/>
    <n v="4857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8574"/>
    <x v="0"/>
    <x v="1"/>
    <x v="5"/>
    <d v="2020-11-17T00:00:00"/>
    <x v="1"/>
    <s v="                 "/>
    <s v="          "/>
    <s v="Регионы"/>
    <n v="4857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86088"/>
    <x v="0"/>
    <x v="1"/>
    <x v="6"/>
    <d v="2020-11-09T00:00:00"/>
    <x v="0"/>
    <s v="                 "/>
    <s v="          "/>
    <s v="Регионы"/>
    <n v="8608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86088"/>
    <x v="0"/>
    <x v="1"/>
    <x v="6"/>
    <d v="2020-11-17T00:00:00"/>
    <x v="1"/>
    <s v="                 "/>
    <s v="          "/>
    <s v="Регионы"/>
    <n v="8608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56787"/>
    <x v="0"/>
    <x v="1"/>
    <x v="7"/>
    <d v="2020-11-09T00:00:00"/>
    <x v="0"/>
    <s v="                 "/>
    <s v="          "/>
    <s v="Регионы"/>
    <n v="5678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56787"/>
    <x v="0"/>
    <x v="1"/>
    <x v="7"/>
    <d v="2020-11-17T00:00:00"/>
    <x v="1"/>
    <s v="                 "/>
    <s v="          "/>
    <s v="Регионы"/>
    <n v="5678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81338"/>
    <x v="0"/>
    <x v="1"/>
    <x v="8"/>
    <d v="2020-11-09T00:00:00"/>
    <x v="0"/>
    <s v="                 "/>
    <s v="          "/>
    <s v="Регионы"/>
    <n v="8133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81338"/>
    <x v="0"/>
    <x v="1"/>
    <x v="8"/>
    <d v="2020-11-17T00:00:00"/>
    <x v="1"/>
    <s v="                 "/>
    <s v="          "/>
    <s v="Регионы"/>
    <n v="8133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90740"/>
    <x v="0"/>
    <x v="1"/>
    <x v="9"/>
    <d v="2020-11-09T00:00:00"/>
    <x v="0"/>
    <s v="                 "/>
    <s v="          "/>
    <s v="Регионы"/>
    <n v="9074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90740"/>
    <x v="0"/>
    <x v="1"/>
    <x v="9"/>
    <d v="2020-11-17T00:00:00"/>
    <x v="1"/>
    <s v="                 "/>
    <s v="          "/>
    <s v="Регионы"/>
    <n v="9074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7903"/>
    <x v="0"/>
    <x v="1"/>
    <x v="10"/>
    <d v="2020-11-09T00:00:00"/>
    <x v="0"/>
    <s v="                 "/>
    <s v="          "/>
    <s v="Регионы"/>
    <n v="7903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0052"/>
    <x v="0"/>
    <x v="1"/>
    <x v="10"/>
    <d v="2020-11-17T00:00:00"/>
    <x v="1"/>
    <s v="                 "/>
    <s v="          "/>
    <s v="Регионы"/>
    <n v="40052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5965"/>
    <x v="1"/>
    <x v="0"/>
    <x v="0"/>
    <d v="2020-11-09T00:00:00"/>
    <x v="0"/>
    <s v="                 "/>
    <s v="          "/>
    <s v="Регионы"/>
    <n v="35965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86121"/>
    <x v="1"/>
    <x v="0"/>
    <x v="0"/>
    <d v="2020-11-17T00:00:00"/>
    <x v="1"/>
    <s v="                 "/>
    <s v="          "/>
    <s v="Регионы"/>
    <n v="8612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0077"/>
    <x v="1"/>
    <x v="0"/>
    <x v="1"/>
    <d v="2020-11-09T00:00:00"/>
    <x v="0"/>
    <s v="                 "/>
    <s v="          "/>
    <s v="Регионы"/>
    <n v="3007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0864"/>
    <x v="1"/>
    <x v="0"/>
    <x v="1"/>
    <d v="2020-11-17T00:00:00"/>
    <x v="1"/>
    <s v="                 "/>
    <s v="          "/>
    <s v="Регионы"/>
    <n v="6086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2856"/>
    <x v="1"/>
    <x v="0"/>
    <x v="2"/>
    <d v="2020-11-09T00:00:00"/>
    <x v="0"/>
    <s v="                 "/>
    <s v="          "/>
    <s v="Регионы"/>
    <n v="2285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8856"/>
    <x v="1"/>
    <x v="0"/>
    <x v="2"/>
    <d v="2020-11-17T00:00:00"/>
    <x v="1"/>
    <s v="                 "/>
    <s v="          "/>
    <s v="Регионы"/>
    <n v="4885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381"/>
    <x v="1"/>
    <x v="0"/>
    <x v="3"/>
    <d v="2020-11-09T00:00:00"/>
    <x v="0"/>
    <s v="                 "/>
    <s v="          "/>
    <s v="Регионы"/>
    <n v="438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8757"/>
    <x v="1"/>
    <x v="0"/>
    <x v="3"/>
    <d v="2020-11-17T00:00:00"/>
    <x v="1"/>
    <s v="                 "/>
    <s v="          "/>
    <s v="Регионы"/>
    <n v="2875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5377"/>
    <x v="1"/>
    <x v="0"/>
    <x v="4"/>
    <d v="2020-11-09T00:00:00"/>
    <x v="0"/>
    <s v="                 "/>
    <s v="          "/>
    <s v="Регионы"/>
    <n v="1537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18818"/>
    <x v="1"/>
    <x v="0"/>
    <x v="4"/>
    <d v="2020-11-17T00:00:00"/>
    <x v="1"/>
    <s v="                 "/>
    <s v="          "/>
    <s v="Регионы"/>
    <n v="11881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4517"/>
    <x v="1"/>
    <x v="0"/>
    <x v="5"/>
    <d v="2020-11-09T00:00:00"/>
    <x v="0"/>
    <s v="                 "/>
    <s v="          "/>
    <s v="Регионы"/>
    <n v="1451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3998"/>
    <x v="1"/>
    <x v="0"/>
    <x v="5"/>
    <d v="2020-11-17T00:00:00"/>
    <x v="1"/>
    <s v="                 "/>
    <s v="          "/>
    <s v="Регионы"/>
    <n v="2399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4656"/>
    <x v="1"/>
    <x v="0"/>
    <x v="6"/>
    <d v="2020-11-09T00:00:00"/>
    <x v="0"/>
    <s v="                 "/>
    <s v="          "/>
    <s v="Регионы"/>
    <n v="3465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4656"/>
    <x v="1"/>
    <x v="0"/>
    <x v="6"/>
    <d v="2020-11-17T00:00:00"/>
    <x v="1"/>
    <s v="                 "/>
    <s v="          "/>
    <s v="Регионы"/>
    <n v="3465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79898"/>
    <x v="1"/>
    <x v="0"/>
    <x v="7"/>
    <d v="2020-11-09T00:00:00"/>
    <x v="0"/>
    <s v="                 "/>
    <s v="          "/>
    <s v="Регионы"/>
    <n v="7989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79898"/>
    <x v="1"/>
    <x v="0"/>
    <x v="7"/>
    <d v="2020-11-17T00:00:00"/>
    <x v="1"/>
    <s v="                 "/>
    <s v="          "/>
    <s v="Регионы"/>
    <n v="7989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92294"/>
    <x v="1"/>
    <x v="0"/>
    <x v="8"/>
    <d v="2020-11-09T00:00:00"/>
    <x v="0"/>
    <s v="                 "/>
    <s v="          "/>
    <s v="Регионы"/>
    <n v="9229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92294"/>
    <x v="1"/>
    <x v="0"/>
    <x v="8"/>
    <d v="2020-11-17T00:00:00"/>
    <x v="1"/>
    <s v="                 "/>
    <s v="          "/>
    <s v="Регионы"/>
    <n v="9229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9086"/>
    <x v="1"/>
    <x v="0"/>
    <x v="9"/>
    <d v="2020-11-09T00:00:00"/>
    <x v="0"/>
    <s v="                 "/>
    <s v="          "/>
    <s v="Регионы"/>
    <n v="6908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69086"/>
    <x v="1"/>
    <x v="0"/>
    <x v="9"/>
    <d v="2020-11-17T00:00:00"/>
    <x v="1"/>
    <s v="                 "/>
    <s v="          "/>
    <s v="Регионы"/>
    <n v="6908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76024"/>
    <x v="1"/>
    <x v="0"/>
    <x v="10"/>
    <d v="2020-11-09T00:00:00"/>
    <x v="0"/>
    <s v="                 "/>
    <s v="          "/>
    <s v="Регионы"/>
    <n v="79210.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76024"/>
    <x v="1"/>
    <x v="0"/>
    <x v="10"/>
    <d v="2020-11-17T00:00:00"/>
    <x v="1"/>
    <s v="                 "/>
    <s v="          "/>
    <s v="Регионы"/>
    <n v="79210.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51819"/>
    <x v="1"/>
    <x v="0"/>
    <x v="11"/>
    <d v="2020-11-09T00:00:00"/>
    <x v="0"/>
    <s v="                 "/>
    <s v="          "/>
    <s v="Регионы"/>
    <n v="15181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51819"/>
    <x v="1"/>
    <x v="0"/>
    <x v="11"/>
    <d v="2020-11-17T00:00:00"/>
    <x v="1"/>
    <s v="                 "/>
    <s v="          "/>
    <s v="Регионы"/>
    <n v="15181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63524"/>
    <x v="1"/>
    <x v="1"/>
    <x v="0"/>
    <d v="2020-11-09T00:00:00"/>
    <x v="0"/>
    <s v="                 "/>
    <s v="          "/>
    <s v="Регионы"/>
    <n v="26352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63524"/>
    <x v="1"/>
    <x v="1"/>
    <x v="0"/>
    <d v="2020-11-17T00:00:00"/>
    <x v="1"/>
    <s v="                 "/>
    <s v="          "/>
    <s v="Регионы"/>
    <n v="26352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08894"/>
    <x v="1"/>
    <x v="1"/>
    <x v="1"/>
    <d v="2020-11-09T00:00:00"/>
    <x v="0"/>
    <s v="                 "/>
    <s v="          "/>
    <s v="Регионы"/>
    <n v="30889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08894"/>
    <x v="1"/>
    <x v="1"/>
    <x v="1"/>
    <d v="2020-11-17T00:00:00"/>
    <x v="1"/>
    <s v="                 "/>
    <s v="          "/>
    <s v="Регионы"/>
    <n v="30889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97146"/>
    <x v="1"/>
    <x v="1"/>
    <x v="2"/>
    <d v="2020-11-09T00:00:00"/>
    <x v="0"/>
    <s v="                 "/>
    <s v="          "/>
    <s v="Регионы"/>
    <n v="49714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97146"/>
    <x v="1"/>
    <x v="1"/>
    <x v="2"/>
    <d v="2020-11-17T00:00:00"/>
    <x v="1"/>
    <s v="                 "/>
    <s v="          "/>
    <s v="Регионы"/>
    <n v="49714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10329"/>
    <x v="1"/>
    <x v="1"/>
    <x v="3"/>
    <d v="2020-11-09T00:00:00"/>
    <x v="0"/>
    <s v="                 "/>
    <s v="          "/>
    <s v="Регионы"/>
    <n v="31032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310329"/>
    <x v="1"/>
    <x v="1"/>
    <x v="3"/>
    <d v="2020-11-17T00:00:00"/>
    <x v="1"/>
    <s v="                 "/>
    <s v="          "/>
    <s v="Регионы"/>
    <n v="31032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79187"/>
    <x v="1"/>
    <x v="1"/>
    <x v="4"/>
    <d v="2020-11-09T00:00:00"/>
    <x v="0"/>
    <s v="                 "/>
    <s v="          "/>
    <s v="Регионы"/>
    <n v="27918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79187"/>
    <x v="1"/>
    <x v="1"/>
    <x v="4"/>
    <d v="2020-11-17T00:00:00"/>
    <x v="1"/>
    <s v="                 "/>
    <s v="          "/>
    <s v="Регионы"/>
    <n v="279187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65351"/>
    <x v="1"/>
    <x v="1"/>
    <x v="5"/>
    <d v="2020-11-09T00:00:00"/>
    <x v="0"/>
    <s v="                 "/>
    <s v="          "/>
    <s v="Регионы"/>
    <n v="26535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265351"/>
    <x v="1"/>
    <x v="1"/>
    <x v="5"/>
    <d v="2020-11-17T00:00:00"/>
    <x v="1"/>
    <s v="                 "/>
    <s v="          "/>
    <s v="Регионы"/>
    <n v="26535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585038"/>
    <x v="1"/>
    <x v="1"/>
    <x v="6"/>
    <d v="2020-11-09T00:00:00"/>
    <x v="0"/>
    <s v="                 "/>
    <s v="          "/>
    <s v="Регионы"/>
    <n v="58503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585038"/>
    <x v="1"/>
    <x v="1"/>
    <x v="6"/>
    <d v="2020-11-17T00:00:00"/>
    <x v="1"/>
    <s v="                 "/>
    <s v="          "/>
    <s v="Регионы"/>
    <n v="585038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90320"/>
    <x v="1"/>
    <x v="1"/>
    <x v="7"/>
    <d v="2020-11-09T00:00:00"/>
    <x v="0"/>
    <s v="                 "/>
    <s v="          "/>
    <s v="Регионы"/>
    <n v="49032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490320"/>
    <x v="1"/>
    <x v="1"/>
    <x v="7"/>
    <d v="2020-11-17T00:00:00"/>
    <x v="1"/>
    <s v="                 "/>
    <s v="          "/>
    <s v="Регионы"/>
    <n v="490320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995964"/>
    <x v="1"/>
    <x v="1"/>
    <x v="8"/>
    <d v="2020-11-09T00:00:00"/>
    <x v="0"/>
    <s v="                 "/>
    <s v="          "/>
    <s v="Регионы"/>
    <n v="99596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995964"/>
    <x v="1"/>
    <x v="1"/>
    <x v="8"/>
    <d v="2020-11-17T00:00:00"/>
    <x v="1"/>
    <s v="                 "/>
    <s v="          "/>
    <s v="Регионы"/>
    <n v="995964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703186"/>
    <x v="1"/>
    <x v="1"/>
    <x v="9"/>
    <d v="2020-11-09T00:00:00"/>
    <x v="0"/>
    <s v="                 "/>
    <s v="          "/>
    <s v="Регионы"/>
    <n v="70318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703186"/>
    <x v="1"/>
    <x v="1"/>
    <x v="9"/>
    <d v="2020-11-17T00:00:00"/>
    <x v="1"/>
    <s v="                 "/>
    <s v="          "/>
    <s v="Регионы"/>
    <n v="703186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51871"/>
    <x v="1"/>
    <x v="1"/>
    <x v="10"/>
    <d v="2020-11-09T00:00:00"/>
    <x v="0"/>
    <s v="                 "/>
    <s v="          "/>
    <s v="Регионы"/>
    <n v="51871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0"/>
    <x v="2"/>
    <n v="138429"/>
    <x v="1"/>
    <x v="1"/>
    <x v="10"/>
    <d v="2020-11-17T00:00:00"/>
    <x v="1"/>
    <s v="                 "/>
    <s v="          "/>
    <s v="Регионы"/>
    <n v="138429"/>
    <s v="СЗ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28094"/>
    <x v="1"/>
    <x v="0"/>
    <x v="0"/>
    <d v="2020-11-09T00:00:00"/>
    <x v="0"/>
    <s v="                 "/>
    <s v="          "/>
    <s v="Регионы"/>
    <n v="2809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28094"/>
    <x v="1"/>
    <x v="0"/>
    <x v="0"/>
    <d v="2020-11-17T00:00:00"/>
    <x v="1"/>
    <s v="                 "/>
    <s v="          "/>
    <s v="Регионы"/>
    <n v="28094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16919"/>
    <x v="1"/>
    <x v="0"/>
    <x v="1"/>
    <d v="2020-11-09T00:00:00"/>
    <x v="0"/>
    <s v="                 "/>
    <s v="          "/>
    <s v="Регионы"/>
    <n v="1691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16919"/>
    <x v="1"/>
    <x v="0"/>
    <x v="1"/>
    <d v="2020-11-17T00:00:00"/>
    <x v="1"/>
    <s v="                 "/>
    <s v="          "/>
    <s v="Регионы"/>
    <n v="1691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41749"/>
    <x v="1"/>
    <x v="0"/>
    <x v="2"/>
    <d v="2020-11-09T00:00:00"/>
    <x v="0"/>
    <s v="                 "/>
    <s v="          "/>
    <s v="Регионы"/>
    <n v="4174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41749"/>
    <x v="1"/>
    <x v="0"/>
    <x v="2"/>
    <d v="2020-11-17T00:00:00"/>
    <x v="1"/>
    <s v="                 "/>
    <s v="          "/>
    <s v="Регионы"/>
    <n v="4174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18178"/>
    <x v="1"/>
    <x v="0"/>
    <x v="3"/>
    <d v="2020-11-09T00:00:00"/>
    <x v="0"/>
    <s v="                 "/>
    <s v="          "/>
    <s v="Регионы"/>
    <n v="1817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18178"/>
    <x v="1"/>
    <x v="0"/>
    <x v="3"/>
    <d v="2020-11-17T00:00:00"/>
    <x v="1"/>
    <s v="                 "/>
    <s v="          "/>
    <s v="Регионы"/>
    <n v="1817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7157"/>
    <x v="1"/>
    <x v="0"/>
    <x v="4"/>
    <d v="2020-11-09T00:00:00"/>
    <x v="0"/>
    <s v="                 "/>
    <s v="          "/>
    <s v="Регионы"/>
    <n v="3715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7157"/>
    <x v="1"/>
    <x v="0"/>
    <x v="4"/>
    <d v="2020-11-17T00:00:00"/>
    <x v="1"/>
    <s v="                 "/>
    <s v="          "/>
    <s v="Регионы"/>
    <n v="37157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9613"/>
    <x v="1"/>
    <x v="0"/>
    <x v="5"/>
    <d v="2020-11-09T00:00:00"/>
    <x v="0"/>
    <s v="                 "/>
    <s v="          "/>
    <s v="Регионы"/>
    <n v="3961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9613"/>
    <x v="1"/>
    <x v="0"/>
    <x v="5"/>
    <d v="2020-11-17T00:00:00"/>
    <x v="1"/>
    <s v="                 "/>
    <s v="          "/>
    <s v="Регионы"/>
    <n v="3961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60931"/>
    <x v="1"/>
    <x v="0"/>
    <x v="6"/>
    <d v="2020-11-09T00:00:00"/>
    <x v="0"/>
    <s v="                 "/>
    <s v="          "/>
    <s v="Регионы"/>
    <n v="6093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60931"/>
    <x v="1"/>
    <x v="0"/>
    <x v="6"/>
    <d v="2020-11-17T00:00:00"/>
    <x v="1"/>
    <s v="                 "/>
    <s v="          "/>
    <s v="Регионы"/>
    <n v="6093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3681"/>
    <x v="1"/>
    <x v="0"/>
    <x v="7"/>
    <d v="2020-11-09T00:00:00"/>
    <x v="0"/>
    <s v="                 "/>
    <s v="          "/>
    <s v="Регионы"/>
    <n v="3368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3681"/>
    <x v="1"/>
    <x v="0"/>
    <x v="7"/>
    <d v="2020-11-17T00:00:00"/>
    <x v="1"/>
    <s v="                 "/>
    <s v="          "/>
    <s v="Регионы"/>
    <n v="3368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64651"/>
    <x v="1"/>
    <x v="0"/>
    <x v="8"/>
    <d v="2020-11-09T00:00:00"/>
    <x v="0"/>
    <s v="                 "/>
    <s v="          "/>
    <s v="Регионы"/>
    <n v="6465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64651"/>
    <x v="1"/>
    <x v="0"/>
    <x v="8"/>
    <d v="2020-11-17T00:00:00"/>
    <x v="1"/>
    <s v="                 "/>
    <s v="          "/>
    <s v="Регионы"/>
    <n v="6465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63228"/>
    <x v="1"/>
    <x v="0"/>
    <x v="9"/>
    <d v="2020-11-09T00:00:00"/>
    <x v="0"/>
    <s v="                 "/>
    <s v="          "/>
    <s v="Регионы"/>
    <n v="6322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63228"/>
    <x v="1"/>
    <x v="0"/>
    <x v="9"/>
    <d v="2020-11-17T00:00:00"/>
    <x v="1"/>
    <s v="                 "/>
    <s v="          "/>
    <s v="Регионы"/>
    <n v="6322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129128"/>
    <x v="1"/>
    <x v="0"/>
    <x v="10"/>
    <d v="2020-11-09T00:00:00"/>
    <x v="0"/>
    <s v="                 "/>
    <s v="          "/>
    <s v="Регионы"/>
    <n v="58107.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129128"/>
    <x v="1"/>
    <x v="0"/>
    <x v="10"/>
    <d v="2020-11-17T00:00:00"/>
    <x v="1"/>
    <s v="                 "/>
    <s v="          "/>
    <s v="Регионы"/>
    <n v="58107.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83675"/>
    <x v="1"/>
    <x v="0"/>
    <x v="11"/>
    <d v="2020-11-09T00:00:00"/>
    <x v="0"/>
    <s v="                 "/>
    <s v="          "/>
    <s v="Регионы"/>
    <n v="8367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83675"/>
    <x v="1"/>
    <x v="0"/>
    <x v="11"/>
    <d v="2020-11-17T00:00:00"/>
    <x v="1"/>
    <s v="                 "/>
    <s v="          "/>
    <s v="Регионы"/>
    <n v="8367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574939"/>
    <x v="1"/>
    <x v="1"/>
    <x v="0"/>
    <d v="2020-11-09T00:00:00"/>
    <x v="0"/>
    <s v="                 "/>
    <s v="          "/>
    <s v="Регионы"/>
    <n v="57493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574939"/>
    <x v="1"/>
    <x v="1"/>
    <x v="0"/>
    <d v="2020-11-17T00:00:00"/>
    <x v="1"/>
    <s v="                 "/>
    <s v="          "/>
    <s v="Регионы"/>
    <n v="574939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267491"/>
    <x v="1"/>
    <x v="1"/>
    <x v="1"/>
    <d v="2020-11-09T00:00:00"/>
    <x v="0"/>
    <s v="                 "/>
    <s v="          "/>
    <s v="Регионы"/>
    <n v="26749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267491"/>
    <x v="1"/>
    <x v="1"/>
    <x v="1"/>
    <d v="2020-11-17T00:00:00"/>
    <x v="1"/>
    <s v="                 "/>
    <s v="          "/>
    <s v="Регионы"/>
    <n v="26749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293746"/>
    <x v="1"/>
    <x v="1"/>
    <x v="2"/>
    <d v="2020-11-09T00:00:00"/>
    <x v="0"/>
    <s v="                 "/>
    <s v="          "/>
    <s v="Регионы"/>
    <n v="29374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293746"/>
    <x v="1"/>
    <x v="1"/>
    <x v="2"/>
    <d v="2020-11-17T00:00:00"/>
    <x v="1"/>
    <s v="                 "/>
    <s v="          "/>
    <s v="Регионы"/>
    <n v="293746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39822"/>
    <x v="1"/>
    <x v="1"/>
    <x v="3"/>
    <d v="2020-11-09T00:00:00"/>
    <x v="0"/>
    <s v="                 "/>
    <s v="          "/>
    <s v="Регионы"/>
    <n v="33982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39822"/>
    <x v="1"/>
    <x v="1"/>
    <x v="3"/>
    <d v="2020-11-17T00:00:00"/>
    <x v="1"/>
    <s v="                 "/>
    <s v="          "/>
    <s v="Регионы"/>
    <n v="33982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196273"/>
    <x v="1"/>
    <x v="1"/>
    <x v="4"/>
    <d v="2020-11-09T00:00:00"/>
    <x v="0"/>
    <s v="                 "/>
    <s v="          "/>
    <s v="Регионы"/>
    <n v="19627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196273"/>
    <x v="1"/>
    <x v="1"/>
    <x v="4"/>
    <d v="2020-11-17T00:00:00"/>
    <x v="1"/>
    <s v="                 "/>
    <s v="          "/>
    <s v="Регионы"/>
    <n v="19627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98228"/>
    <x v="1"/>
    <x v="1"/>
    <x v="5"/>
    <d v="2020-11-09T00:00:00"/>
    <x v="0"/>
    <s v="                 "/>
    <s v="          "/>
    <s v="Регионы"/>
    <n v="39822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98228"/>
    <x v="1"/>
    <x v="1"/>
    <x v="5"/>
    <d v="2020-11-17T00:00:00"/>
    <x v="1"/>
    <s v="                 "/>
    <s v="          "/>
    <s v="Регионы"/>
    <n v="398228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274045"/>
    <x v="1"/>
    <x v="1"/>
    <x v="6"/>
    <d v="2020-11-09T00:00:00"/>
    <x v="0"/>
    <s v="                 "/>
    <s v="          "/>
    <s v="Регионы"/>
    <n v="27404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274045"/>
    <x v="1"/>
    <x v="1"/>
    <x v="6"/>
    <d v="2020-11-17T00:00:00"/>
    <x v="1"/>
    <s v="                 "/>
    <s v="          "/>
    <s v="Регионы"/>
    <n v="27404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08160"/>
    <x v="1"/>
    <x v="1"/>
    <x v="7"/>
    <d v="2020-11-09T00:00:00"/>
    <x v="0"/>
    <s v="                 "/>
    <s v="          "/>
    <s v="Регионы"/>
    <n v="30816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08160"/>
    <x v="1"/>
    <x v="1"/>
    <x v="7"/>
    <d v="2020-11-17T00:00:00"/>
    <x v="1"/>
    <s v="                 "/>
    <s v="          "/>
    <s v="Регионы"/>
    <n v="308160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441291"/>
    <x v="1"/>
    <x v="1"/>
    <x v="8"/>
    <d v="2020-11-09T00:00:00"/>
    <x v="0"/>
    <s v="                 "/>
    <s v="          "/>
    <s v="Регионы"/>
    <n v="44129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441291"/>
    <x v="1"/>
    <x v="1"/>
    <x v="8"/>
    <d v="2020-11-17T00:00:00"/>
    <x v="1"/>
    <s v="                 "/>
    <s v="          "/>
    <s v="Регионы"/>
    <n v="44129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526173"/>
    <x v="1"/>
    <x v="1"/>
    <x v="9"/>
    <d v="2020-11-09T00:00:00"/>
    <x v="0"/>
    <s v="                 "/>
    <s v="          "/>
    <s v="Регионы"/>
    <n v="526173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735411"/>
    <x v="1"/>
    <x v="1"/>
    <x v="9"/>
    <d v="2020-11-17T00:00:00"/>
    <x v="1"/>
    <s v="                 "/>
    <s v="          "/>
    <s v="Регионы"/>
    <n v="735411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107745"/>
    <x v="1"/>
    <x v="1"/>
    <x v="10"/>
    <d v="2020-11-09T00:00:00"/>
    <x v="0"/>
    <s v="                 "/>
    <s v="          "/>
    <s v="Регионы"/>
    <n v="107745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1"/>
    <x v="1"/>
    <n v="320322"/>
    <x v="1"/>
    <x v="1"/>
    <x v="10"/>
    <d v="2020-11-17T00:00:00"/>
    <x v="1"/>
    <s v="                 "/>
    <s v="          "/>
    <s v="Регионы"/>
    <n v="320322"/>
    <s v="С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31102"/>
    <x v="1"/>
    <x v="0"/>
    <x v="0"/>
    <d v="2020-11-09T00:00:00"/>
    <x v="0"/>
    <s v="                 "/>
    <s v="          "/>
    <s v="Регионы"/>
    <n v="3110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9050"/>
    <x v="1"/>
    <x v="0"/>
    <x v="0"/>
    <d v="2020-11-17T00:00:00"/>
    <x v="1"/>
    <s v="                 "/>
    <s v="          "/>
    <s v="Регионы"/>
    <n v="4905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0084"/>
    <x v="1"/>
    <x v="0"/>
    <x v="1"/>
    <d v="2020-11-09T00:00:00"/>
    <x v="0"/>
    <s v="                 "/>
    <s v="          "/>
    <s v="Регионы"/>
    <n v="2008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6384"/>
    <x v="1"/>
    <x v="0"/>
    <x v="1"/>
    <d v="2020-11-17T00:00:00"/>
    <x v="1"/>
    <s v="                 "/>
    <s v="          "/>
    <s v="Регионы"/>
    <n v="2638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9745"/>
    <x v="1"/>
    <x v="0"/>
    <x v="2"/>
    <d v="2020-11-09T00:00:00"/>
    <x v="0"/>
    <s v="                 "/>
    <s v="          "/>
    <s v="Регионы"/>
    <n v="2974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38008"/>
    <x v="1"/>
    <x v="0"/>
    <x v="2"/>
    <d v="2020-11-17T00:00:00"/>
    <x v="1"/>
    <s v="                 "/>
    <s v="          "/>
    <s v="Регионы"/>
    <n v="3800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19354"/>
    <x v="1"/>
    <x v="0"/>
    <x v="3"/>
    <d v="2020-11-09T00:00:00"/>
    <x v="0"/>
    <s v="                 "/>
    <s v="          "/>
    <s v="Регионы"/>
    <n v="1935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4634"/>
    <x v="1"/>
    <x v="0"/>
    <x v="3"/>
    <d v="2020-11-17T00:00:00"/>
    <x v="1"/>
    <s v="                 "/>
    <s v="          "/>
    <s v="Регионы"/>
    <n v="2463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5016"/>
    <x v="1"/>
    <x v="0"/>
    <x v="4"/>
    <d v="2020-11-09T00:00:00"/>
    <x v="0"/>
    <s v="                 "/>
    <s v="          "/>
    <s v="Регионы"/>
    <n v="2501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36557"/>
    <x v="1"/>
    <x v="0"/>
    <x v="4"/>
    <d v="2020-11-17T00:00:00"/>
    <x v="1"/>
    <s v="                 "/>
    <s v="          "/>
    <s v="Регионы"/>
    <n v="3655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0404"/>
    <x v="1"/>
    <x v="0"/>
    <x v="5"/>
    <d v="2020-11-09T00:00:00"/>
    <x v="0"/>
    <s v="                 "/>
    <s v="          "/>
    <s v="Регионы"/>
    <n v="2040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32677"/>
    <x v="1"/>
    <x v="0"/>
    <x v="5"/>
    <d v="2020-11-17T00:00:00"/>
    <x v="1"/>
    <s v="                 "/>
    <s v="          "/>
    <s v="Регионы"/>
    <n v="3267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16211"/>
    <x v="1"/>
    <x v="0"/>
    <x v="6"/>
    <d v="2020-11-09T00:00:00"/>
    <x v="0"/>
    <s v="                 "/>
    <s v="          "/>
    <s v="Регионы"/>
    <n v="1621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16211"/>
    <x v="1"/>
    <x v="0"/>
    <x v="6"/>
    <d v="2020-11-17T00:00:00"/>
    <x v="1"/>
    <s v="                 "/>
    <s v="          "/>
    <s v="Регионы"/>
    <n v="1621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39822"/>
    <x v="1"/>
    <x v="0"/>
    <x v="7"/>
    <d v="2020-11-09T00:00:00"/>
    <x v="0"/>
    <s v="                 "/>
    <s v="          "/>
    <s v="Регионы"/>
    <n v="3982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39822"/>
    <x v="1"/>
    <x v="0"/>
    <x v="7"/>
    <d v="2020-11-17T00:00:00"/>
    <x v="1"/>
    <s v="                 "/>
    <s v="          "/>
    <s v="Регионы"/>
    <n v="3982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79018"/>
    <x v="1"/>
    <x v="0"/>
    <x v="8"/>
    <d v="2020-11-09T00:00:00"/>
    <x v="0"/>
    <s v="                 "/>
    <s v="          "/>
    <s v="Регионы"/>
    <n v="7901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79018"/>
    <x v="1"/>
    <x v="0"/>
    <x v="8"/>
    <d v="2020-11-17T00:00:00"/>
    <x v="1"/>
    <s v="                 "/>
    <s v="          "/>
    <s v="Регионы"/>
    <n v="7901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37797"/>
    <x v="1"/>
    <x v="0"/>
    <x v="9"/>
    <d v="2020-11-09T00:00:00"/>
    <x v="0"/>
    <s v="                 "/>
    <s v="          "/>
    <s v="Регионы"/>
    <n v="3779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37797"/>
    <x v="1"/>
    <x v="0"/>
    <x v="9"/>
    <d v="2020-11-17T00:00:00"/>
    <x v="1"/>
    <s v="                 "/>
    <s v="          "/>
    <s v="Регионы"/>
    <n v="37797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50064"/>
    <x v="1"/>
    <x v="0"/>
    <x v="10"/>
    <d v="2020-11-09T00:00:00"/>
    <x v="0"/>
    <s v="                 "/>
    <s v="          "/>
    <s v="Регионы"/>
    <n v="22528.79999999999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50064"/>
    <x v="1"/>
    <x v="0"/>
    <x v="10"/>
    <d v="2020-11-17T00:00:00"/>
    <x v="1"/>
    <s v="                 "/>
    <s v="          "/>
    <s v="Регионы"/>
    <n v="22528.79999999999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84800"/>
    <x v="1"/>
    <x v="0"/>
    <x v="11"/>
    <d v="2020-11-09T00:00:00"/>
    <x v="0"/>
    <s v="                 "/>
    <s v="          "/>
    <s v="Регионы"/>
    <n v="4848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84800"/>
    <x v="1"/>
    <x v="0"/>
    <x v="11"/>
    <d v="2020-11-17T00:00:00"/>
    <x v="1"/>
    <s v="                 "/>
    <s v="          "/>
    <s v="Регионы"/>
    <n v="48480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104901"/>
    <x v="1"/>
    <x v="1"/>
    <x v="0"/>
    <d v="2020-11-09T00:00:00"/>
    <x v="0"/>
    <s v="                 "/>
    <s v="          "/>
    <s v="Регионы"/>
    <n v="10490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104901"/>
    <x v="1"/>
    <x v="1"/>
    <x v="0"/>
    <d v="2020-11-17T00:00:00"/>
    <x v="1"/>
    <s v="                 "/>
    <s v="          "/>
    <s v="Регионы"/>
    <n v="104901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81112"/>
    <x v="1"/>
    <x v="1"/>
    <x v="1"/>
    <d v="2020-11-09T00:00:00"/>
    <x v="0"/>
    <s v="                 "/>
    <s v="          "/>
    <s v="Регионы"/>
    <n v="48111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81112"/>
    <x v="1"/>
    <x v="1"/>
    <x v="1"/>
    <d v="2020-11-17T00:00:00"/>
    <x v="1"/>
    <s v="                 "/>
    <s v="          "/>
    <s v="Регионы"/>
    <n v="481112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94843"/>
    <x v="1"/>
    <x v="1"/>
    <x v="2"/>
    <d v="2020-11-09T00:00:00"/>
    <x v="0"/>
    <s v="                 "/>
    <s v="          "/>
    <s v="Регионы"/>
    <n v="29484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94843"/>
    <x v="1"/>
    <x v="1"/>
    <x v="2"/>
    <d v="2020-11-17T00:00:00"/>
    <x v="1"/>
    <s v="                 "/>
    <s v="          "/>
    <s v="Регионы"/>
    <n v="294843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65190"/>
    <x v="1"/>
    <x v="1"/>
    <x v="3"/>
    <d v="2020-11-09T00:00:00"/>
    <x v="0"/>
    <s v="                 "/>
    <s v="          "/>
    <s v="Регионы"/>
    <n v="26519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65190"/>
    <x v="1"/>
    <x v="1"/>
    <x v="3"/>
    <d v="2020-11-17T00:00:00"/>
    <x v="1"/>
    <s v="                 "/>
    <s v="          "/>
    <s v="Регионы"/>
    <n v="265190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42418"/>
    <x v="1"/>
    <x v="1"/>
    <x v="4"/>
    <d v="2020-11-09T00:00:00"/>
    <x v="0"/>
    <s v="                 "/>
    <s v="          "/>
    <s v="Регионы"/>
    <n v="24241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242418"/>
    <x v="1"/>
    <x v="1"/>
    <x v="4"/>
    <d v="2020-11-17T00:00:00"/>
    <x v="1"/>
    <s v="                 "/>
    <s v="          "/>
    <s v="Регионы"/>
    <n v="24241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508604"/>
    <x v="1"/>
    <x v="1"/>
    <x v="5"/>
    <d v="2020-11-09T00:00:00"/>
    <x v="0"/>
    <s v="                 "/>
    <s v="          "/>
    <s v="Регионы"/>
    <n v="50860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508604"/>
    <x v="1"/>
    <x v="1"/>
    <x v="5"/>
    <d v="2020-11-17T00:00:00"/>
    <x v="1"/>
    <s v="                 "/>
    <s v="          "/>
    <s v="Регионы"/>
    <n v="50860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34908"/>
    <x v="1"/>
    <x v="1"/>
    <x v="6"/>
    <d v="2020-11-09T00:00:00"/>
    <x v="0"/>
    <s v="                 "/>
    <s v="          "/>
    <s v="Регионы"/>
    <n v="43490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34908"/>
    <x v="1"/>
    <x v="1"/>
    <x v="6"/>
    <d v="2020-11-17T00:00:00"/>
    <x v="1"/>
    <s v="                 "/>
    <s v="          "/>
    <s v="Регионы"/>
    <n v="434908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30485"/>
    <x v="1"/>
    <x v="1"/>
    <x v="7"/>
    <d v="2020-11-09T00:00:00"/>
    <x v="0"/>
    <s v="                 "/>
    <s v="          "/>
    <s v="Регионы"/>
    <n v="43048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30485"/>
    <x v="1"/>
    <x v="1"/>
    <x v="7"/>
    <d v="2020-11-17T00:00:00"/>
    <x v="1"/>
    <s v="                 "/>
    <s v="          "/>
    <s v="Регионы"/>
    <n v="430485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709409"/>
    <x v="1"/>
    <x v="1"/>
    <x v="8"/>
    <d v="2020-11-09T00:00:00"/>
    <x v="0"/>
    <s v="                 "/>
    <s v="          "/>
    <s v="Регионы"/>
    <n v="70940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709409"/>
    <x v="1"/>
    <x v="1"/>
    <x v="8"/>
    <d v="2020-11-17T00:00:00"/>
    <x v="1"/>
    <s v="                 "/>
    <s v="          "/>
    <s v="Регионы"/>
    <n v="70940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92816"/>
    <x v="1"/>
    <x v="1"/>
    <x v="9"/>
    <d v="2020-11-09T00:00:00"/>
    <x v="0"/>
    <s v="                 "/>
    <s v="          "/>
    <s v="Регионы"/>
    <n v="49281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492816"/>
    <x v="1"/>
    <x v="1"/>
    <x v="9"/>
    <d v="2020-11-17T00:00:00"/>
    <x v="1"/>
    <s v="                 "/>
    <s v="          "/>
    <s v="Регионы"/>
    <n v="492816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85369"/>
    <x v="1"/>
    <x v="1"/>
    <x v="10"/>
    <d v="2020-11-09T00:00:00"/>
    <x v="0"/>
    <s v="                 "/>
    <s v="          "/>
    <s v="Регионы"/>
    <n v="85369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3"/>
    <x v="2"/>
    <n v="155864"/>
    <x v="1"/>
    <x v="1"/>
    <x v="10"/>
    <d v="2020-11-17T00:00:00"/>
    <x v="1"/>
    <s v="                 "/>
    <s v="          "/>
    <s v="Регионы"/>
    <n v="155864"/>
    <s v="М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2633"/>
    <x v="1"/>
    <x v="0"/>
    <x v="0"/>
    <d v="2020-11-09T00:00:00"/>
    <x v="0"/>
    <s v="                 "/>
    <s v="          "/>
    <s v="Регионы"/>
    <n v="263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80526"/>
    <x v="1"/>
    <x v="0"/>
    <x v="0"/>
    <d v="2020-11-17T00:00:00"/>
    <x v="1"/>
    <s v="                 "/>
    <s v="          "/>
    <s v="Регионы"/>
    <n v="80526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7797"/>
    <x v="1"/>
    <x v="0"/>
    <x v="1"/>
    <d v="2020-11-09T00:00:00"/>
    <x v="0"/>
    <s v="                 "/>
    <s v="          "/>
    <s v="Регионы"/>
    <n v="779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22382"/>
    <x v="1"/>
    <x v="0"/>
    <x v="1"/>
    <d v="2020-11-17T00:00:00"/>
    <x v="1"/>
    <s v="                 "/>
    <s v="          "/>
    <s v="Регионы"/>
    <n v="2238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5325"/>
    <x v="1"/>
    <x v="0"/>
    <x v="2"/>
    <d v="2020-11-09T00:00:00"/>
    <x v="0"/>
    <s v="                 "/>
    <s v="          "/>
    <s v="Регионы"/>
    <n v="15325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52756"/>
    <x v="1"/>
    <x v="0"/>
    <x v="2"/>
    <d v="2020-11-17T00:00:00"/>
    <x v="1"/>
    <s v="                 "/>
    <s v="          "/>
    <s v="Регионы"/>
    <n v="52756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28818"/>
    <x v="1"/>
    <x v="0"/>
    <x v="3"/>
    <d v="2020-11-17T00:00:00"/>
    <x v="1"/>
    <s v="                 "/>
    <s v="          "/>
    <s v="Регионы"/>
    <n v="2881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9713"/>
    <x v="1"/>
    <x v="0"/>
    <x v="4"/>
    <d v="2020-11-09T00:00:00"/>
    <x v="0"/>
    <s v="                 "/>
    <s v="          "/>
    <s v="Регионы"/>
    <n v="971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82908"/>
    <x v="1"/>
    <x v="0"/>
    <x v="4"/>
    <d v="2020-11-17T00:00:00"/>
    <x v="1"/>
    <s v="                 "/>
    <s v="          "/>
    <s v="Регионы"/>
    <n v="8290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9481"/>
    <x v="1"/>
    <x v="0"/>
    <x v="5"/>
    <d v="2020-11-09T00:00:00"/>
    <x v="0"/>
    <s v="                 "/>
    <s v="          "/>
    <s v="Регионы"/>
    <n v="1948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63207"/>
    <x v="1"/>
    <x v="0"/>
    <x v="5"/>
    <d v="2020-11-17T00:00:00"/>
    <x v="1"/>
    <s v="                 "/>
    <s v="          "/>
    <s v="Регионы"/>
    <n v="6320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3427"/>
    <x v="1"/>
    <x v="0"/>
    <x v="6"/>
    <d v="2020-11-09T00:00:00"/>
    <x v="0"/>
    <s v="                 "/>
    <s v="          "/>
    <s v="Регионы"/>
    <n v="1342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3427"/>
    <x v="1"/>
    <x v="0"/>
    <x v="6"/>
    <d v="2020-11-17T00:00:00"/>
    <x v="1"/>
    <s v="                 "/>
    <s v="          "/>
    <s v="Регионы"/>
    <n v="13427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42056"/>
    <x v="1"/>
    <x v="0"/>
    <x v="7"/>
    <d v="2020-11-09T00:00:00"/>
    <x v="0"/>
    <s v="                 "/>
    <s v="          "/>
    <s v="Регионы"/>
    <n v="42056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42056"/>
    <x v="1"/>
    <x v="0"/>
    <x v="7"/>
    <d v="2020-11-17T00:00:00"/>
    <x v="1"/>
    <s v="                 "/>
    <s v="          "/>
    <s v="Регионы"/>
    <n v="42056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48784"/>
    <x v="1"/>
    <x v="0"/>
    <x v="8"/>
    <d v="2020-11-09T00:00:00"/>
    <x v="0"/>
    <s v="                 "/>
    <s v="          "/>
    <s v="Регионы"/>
    <n v="4878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48784"/>
    <x v="1"/>
    <x v="0"/>
    <x v="8"/>
    <d v="2020-11-17T00:00:00"/>
    <x v="1"/>
    <s v="                 "/>
    <s v="          "/>
    <s v="Регионы"/>
    <n v="4878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49276"/>
    <x v="1"/>
    <x v="0"/>
    <x v="9"/>
    <d v="2020-11-09T00:00:00"/>
    <x v="0"/>
    <s v="                 "/>
    <s v="          "/>
    <s v="Регионы"/>
    <n v="49276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49276"/>
    <x v="1"/>
    <x v="0"/>
    <x v="9"/>
    <d v="2020-11-17T00:00:00"/>
    <x v="1"/>
    <s v="                 "/>
    <s v="          "/>
    <s v="Регионы"/>
    <n v="49276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74911"/>
    <x v="1"/>
    <x v="0"/>
    <x v="10"/>
    <d v="2020-11-09T00:00:00"/>
    <x v="0"/>
    <s v="                 "/>
    <s v="          "/>
    <s v="Регионы"/>
    <n v="33709.95000000000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74911"/>
    <x v="1"/>
    <x v="0"/>
    <x v="10"/>
    <d v="2020-11-17T00:00:00"/>
    <x v="1"/>
    <s v="                 "/>
    <s v="          "/>
    <s v="Регионы"/>
    <n v="33709.950000000004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44182"/>
    <x v="1"/>
    <x v="0"/>
    <x v="11"/>
    <d v="2020-11-09T00:00:00"/>
    <x v="0"/>
    <s v="                 "/>
    <s v="          "/>
    <s v="Регионы"/>
    <n v="4418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44182"/>
    <x v="1"/>
    <x v="0"/>
    <x v="11"/>
    <d v="2020-11-17T00:00:00"/>
    <x v="1"/>
    <s v="                 "/>
    <s v="          "/>
    <s v="Регионы"/>
    <n v="4418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22889"/>
    <x v="1"/>
    <x v="1"/>
    <x v="0"/>
    <d v="2020-11-09T00:00:00"/>
    <x v="0"/>
    <s v="                 "/>
    <s v="          "/>
    <s v="Регионы"/>
    <n v="12288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22889"/>
    <x v="1"/>
    <x v="1"/>
    <x v="0"/>
    <d v="2020-11-17T00:00:00"/>
    <x v="1"/>
    <s v="                 "/>
    <s v="          "/>
    <s v="Регионы"/>
    <n v="122889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15141"/>
    <x v="1"/>
    <x v="1"/>
    <x v="1"/>
    <d v="2020-11-09T00:00:00"/>
    <x v="0"/>
    <s v="                 "/>
    <s v="          "/>
    <s v="Регионы"/>
    <n v="11514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15141"/>
    <x v="1"/>
    <x v="1"/>
    <x v="1"/>
    <d v="2020-11-17T00:00:00"/>
    <x v="1"/>
    <s v="                 "/>
    <s v="          "/>
    <s v="Регионы"/>
    <n v="115141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239763"/>
    <x v="1"/>
    <x v="1"/>
    <x v="2"/>
    <d v="2020-11-09T00:00:00"/>
    <x v="0"/>
    <s v="                 "/>
    <s v="          "/>
    <s v="Регионы"/>
    <n v="23976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239763"/>
    <x v="1"/>
    <x v="1"/>
    <x v="2"/>
    <d v="2020-11-17T00:00:00"/>
    <x v="1"/>
    <s v="                 "/>
    <s v="          "/>
    <s v="Регионы"/>
    <n v="23976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311342"/>
    <x v="1"/>
    <x v="1"/>
    <x v="3"/>
    <d v="2020-11-09T00:00:00"/>
    <x v="0"/>
    <s v="                 "/>
    <s v="          "/>
    <s v="Регионы"/>
    <n v="31134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311342"/>
    <x v="1"/>
    <x v="1"/>
    <x v="3"/>
    <d v="2020-11-17T00:00:00"/>
    <x v="1"/>
    <s v="                 "/>
    <s v="          "/>
    <s v="Регионы"/>
    <n v="31134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85638"/>
    <x v="1"/>
    <x v="1"/>
    <x v="4"/>
    <d v="2020-11-09T00:00:00"/>
    <x v="0"/>
    <s v="                 "/>
    <s v="          "/>
    <s v="Регионы"/>
    <n v="18563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85638"/>
    <x v="1"/>
    <x v="1"/>
    <x v="4"/>
    <d v="2020-11-17T00:00:00"/>
    <x v="1"/>
    <s v="                 "/>
    <s v="          "/>
    <s v="Регионы"/>
    <n v="18563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236792"/>
    <x v="1"/>
    <x v="1"/>
    <x v="5"/>
    <d v="2020-11-09T00:00:00"/>
    <x v="0"/>
    <s v="                 "/>
    <s v="          "/>
    <s v="Регионы"/>
    <n v="23679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236792"/>
    <x v="1"/>
    <x v="1"/>
    <x v="5"/>
    <d v="2020-11-17T00:00:00"/>
    <x v="1"/>
    <s v="                 "/>
    <s v="          "/>
    <s v="Регионы"/>
    <n v="236792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254900"/>
    <x v="1"/>
    <x v="1"/>
    <x v="6"/>
    <d v="2020-11-09T00:00:00"/>
    <x v="0"/>
    <s v="                 "/>
    <s v="          "/>
    <s v="Регионы"/>
    <n v="25490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254900"/>
    <x v="1"/>
    <x v="1"/>
    <x v="6"/>
    <d v="2020-11-17T00:00:00"/>
    <x v="1"/>
    <s v="                 "/>
    <s v="          "/>
    <s v="Регионы"/>
    <n v="254900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80438"/>
    <x v="1"/>
    <x v="1"/>
    <x v="7"/>
    <d v="2020-11-09T00:00:00"/>
    <x v="0"/>
    <s v="                 "/>
    <s v="          "/>
    <s v="Регионы"/>
    <n v="18043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80438"/>
    <x v="1"/>
    <x v="1"/>
    <x v="7"/>
    <d v="2020-11-17T00:00:00"/>
    <x v="1"/>
    <s v="                 "/>
    <s v="          "/>
    <s v="Регионы"/>
    <n v="18043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56598"/>
    <x v="1"/>
    <x v="1"/>
    <x v="8"/>
    <d v="2020-11-09T00:00:00"/>
    <x v="0"/>
    <s v="                 "/>
    <s v="          "/>
    <s v="Регионы"/>
    <n v="15659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156598"/>
    <x v="1"/>
    <x v="1"/>
    <x v="8"/>
    <d v="2020-11-17T00:00:00"/>
    <x v="1"/>
    <s v="                 "/>
    <s v="          "/>
    <s v="Регионы"/>
    <n v="156598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358863"/>
    <x v="1"/>
    <x v="1"/>
    <x v="9"/>
    <d v="2020-11-09T00:00:00"/>
    <x v="0"/>
    <s v="                 "/>
    <s v="          "/>
    <s v="Регионы"/>
    <n v="35886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358863"/>
    <x v="1"/>
    <x v="1"/>
    <x v="9"/>
    <d v="2020-11-17T00:00:00"/>
    <x v="1"/>
    <s v="                 "/>
    <s v="          "/>
    <s v="Регионы"/>
    <n v="35886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98893"/>
    <x v="1"/>
    <x v="1"/>
    <x v="10"/>
    <d v="2020-11-09T00:00:00"/>
    <x v="0"/>
    <s v="                 "/>
    <s v="          "/>
    <s v="Регионы"/>
    <n v="9889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4"/>
    <x v="1"/>
    <n v="226493"/>
    <x v="1"/>
    <x v="1"/>
    <x v="10"/>
    <d v="2020-11-17T00:00:00"/>
    <x v="1"/>
    <s v="                 "/>
    <s v="          "/>
    <s v="Регионы"/>
    <n v="226493"/>
    <s v="ВПФО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8248"/>
    <x v="1"/>
    <x v="0"/>
    <x v="0"/>
    <d v="2020-11-09T00:00:00"/>
    <x v="0"/>
    <s v="                 "/>
    <s v="          "/>
    <s v="Регионы"/>
    <n v="28248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8248"/>
    <x v="1"/>
    <x v="0"/>
    <x v="0"/>
    <d v="2020-11-17T00:00:00"/>
    <x v="1"/>
    <s v="                 "/>
    <s v="          "/>
    <s v="Регионы"/>
    <n v="28248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1640"/>
    <x v="1"/>
    <x v="0"/>
    <x v="1"/>
    <d v="2020-11-09T00:00:00"/>
    <x v="0"/>
    <s v="                 "/>
    <s v="          "/>
    <s v="Регионы"/>
    <n v="1164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1640"/>
    <x v="1"/>
    <x v="0"/>
    <x v="1"/>
    <d v="2020-11-17T00:00:00"/>
    <x v="1"/>
    <s v="                 "/>
    <s v="          "/>
    <s v="Регионы"/>
    <n v="1164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40130"/>
    <x v="1"/>
    <x v="0"/>
    <x v="2"/>
    <d v="2020-11-09T00:00:00"/>
    <x v="0"/>
    <s v="                 "/>
    <s v="          "/>
    <s v="Регионы"/>
    <n v="4013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40130"/>
    <x v="1"/>
    <x v="0"/>
    <x v="2"/>
    <d v="2020-11-17T00:00:00"/>
    <x v="1"/>
    <s v="                 "/>
    <s v="          "/>
    <s v="Регионы"/>
    <n v="40130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30693"/>
    <x v="1"/>
    <x v="0"/>
    <x v="3"/>
    <d v="2020-11-09T00:00:00"/>
    <x v="0"/>
    <s v="                 "/>
    <s v="          "/>
    <s v="Регионы"/>
    <n v="3069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30693"/>
    <x v="1"/>
    <x v="0"/>
    <x v="3"/>
    <d v="2020-11-17T00:00:00"/>
    <x v="1"/>
    <s v="                 "/>
    <s v="          "/>
    <s v="Регионы"/>
    <n v="3069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9846"/>
    <x v="1"/>
    <x v="0"/>
    <x v="4"/>
    <d v="2020-11-09T00:00:00"/>
    <x v="0"/>
    <s v="                 "/>
    <s v="          "/>
    <s v="Регионы"/>
    <n v="2984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9846"/>
    <x v="1"/>
    <x v="0"/>
    <x v="4"/>
    <d v="2020-11-17T00:00:00"/>
    <x v="1"/>
    <s v="                 "/>
    <s v="          "/>
    <s v="Регионы"/>
    <n v="2984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33436"/>
    <x v="1"/>
    <x v="0"/>
    <x v="5"/>
    <d v="2020-11-09T00:00:00"/>
    <x v="0"/>
    <s v="                 "/>
    <s v="          "/>
    <s v="Регионы"/>
    <n v="3343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33436"/>
    <x v="1"/>
    <x v="0"/>
    <x v="5"/>
    <d v="2020-11-17T00:00:00"/>
    <x v="1"/>
    <s v="                 "/>
    <s v="          "/>
    <s v="Регионы"/>
    <n v="3343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2072"/>
    <x v="1"/>
    <x v="0"/>
    <x v="6"/>
    <d v="2020-11-09T00:00:00"/>
    <x v="0"/>
    <s v="                 "/>
    <s v="          "/>
    <s v="Регионы"/>
    <n v="12072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2072"/>
    <x v="1"/>
    <x v="0"/>
    <x v="6"/>
    <d v="2020-11-17T00:00:00"/>
    <x v="1"/>
    <s v="                 "/>
    <s v="          "/>
    <s v="Регионы"/>
    <n v="12072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8124"/>
    <x v="1"/>
    <x v="0"/>
    <x v="7"/>
    <d v="2020-11-09T00:00:00"/>
    <x v="0"/>
    <s v="                 "/>
    <s v="          "/>
    <s v="Регионы"/>
    <n v="18124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8124"/>
    <x v="1"/>
    <x v="0"/>
    <x v="7"/>
    <d v="2020-11-17T00:00:00"/>
    <x v="1"/>
    <s v="                 "/>
    <s v="          "/>
    <s v="Регионы"/>
    <n v="18124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7999"/>
    <x v="1"/>
    <x v="0"/>
    <x v="8"/>
    <d v="2020-11-09T00:00:00"/>
    <x v="0"/>
    <s v="                 "/>
    <s v="          "/>
    <s v="Регионы"/>
    <n v="2799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7999"/>
    <x v="1"/>
    <x v="0"/>
    <x v="8"/>
    <d v="2020-11-17T00:00:00"/>
    <x v="1"/>
    <s v="                 "/>
    <s v="          "/>
    <s v="Регионы"/>
    <n v="2799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8897"/>
    <x v="1"/>
    <x v="0"/>
    <x v="9"/>
    <d v="2020-11-09T00:00:00"/>
    <x v="0"/>
    <s v="                 "/>
    <s v="          "/>
    <s v="Регионы"/>
    <n v="28897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8897"/>
    <x v="1"/>
    <x v="0"/>
    <x v="9"/>
    <d v="2020-11-17T00:00:00"/>
    <x v="1"/>
    <s v="                 "/>
    <s v="          "/>
    <s v="Регионы"/>
    <n v="28897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43810"/>
    <x v="1"/>
    <x v="0"/>
    <x v="10"/>
    <d v="2020-11-09T00:00:00"/>
    <x v="0"/>
    <s v="                 "/>
    <s v="          "/>
    <s v="Регионы"/>
    <n v="19714.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43810"/>
    <x v="1"/>
    <x v="0"/>
    <x v="10"/>
    <d v="2020-11-17T00:00:00"/>
    <x v="1"/>
    <s v="                 "/>
    <s v="          "/>
    <s v="Регионы"/>
    <n v="19714.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8442"/>
    <x v="1"/>
    <x v="0"/>
    <x v="11"/>
    <d v="2020-11-09T00:00:00"/>
    <x v="0"/>
    <s v="                 "/>
    <s v="          "/>
    <s v="Регионы"/>
    <n v="8442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8442"/>
    <x v="1"/>
    <x v="0"/>
    <x v="11"/>
    <d v="2020-11-17T00:00:00"/>
    <x v="1"/>
    <s v="                 "/>
    <s v="          "/>
    <s v="Регионы"/>
    <n v="8442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80196"/>
    <x v="1"/>
    <x v="1"/>
    <x v="0"/>
    <d v="2020-11-09T00:00:00"/>
    <x v="0"/>
    <s v="                 "/>
    <s v="          "/>
    <s v="Регионы"/>
    <n v="8019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80196"/>
    <x v="1"/>
    <x v="1"/>
    <x v="0"/>
    <d v="2020-11-17T00:00:00"/>
    <x v="1"/>
    <s v="                 "/>
    <s v="          "/>
    <s v="Регионы"/>
    <n v="8019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86063"/>
    <x v="1"/>
    <x v="1"/>
    <x v="1"/>
    <d v="2020-11-09T00:00:00"/>
    <x v="0"/>
    <s v="                 "/>
    <s v="          "/>
    <s v="Регионы"/>
    <n v="8606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86063"/>
    <x v="1"/>
    <x v="1"/>
    <x v="1"/>
    <d v="2020-11-17T00:00:00"/>
    <x v="1"/>
    <s v="                 "/>
    <s v="          "/>
    <s v="Регионы"/>
    <n v="8606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07837"/>
    <x v="1"/>
    <x v="1"/>
    <x v="2"/>
    <d v="2020-11-09T00:00:00"/>
    <x v="0"/>
    <s v="                 "/>
    <s v="          "/>
    <s v="Регионы"/>
    <n v="107837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07837"/>
    <x v="1"/>
    <x v="1"/>
    <x v="2"/>
    <d v="2020-11-17T00:00:00"/>
    <x v="1"/>
    <s v="                 "/>
    <s v="          "/>
    <s v="Регионы"/>
    <n v="107837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07429"/>
    <x v="1"/>
    <x v="1"/>
    <x v="3"/>
    <d v="2020-11-09T00:00:00"/>
    <x v="0"/>
    <s v="                 "/>
    <s v="          "/>
    <s v="Регионы"/>
    <n v="10742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07429"/>
    <x v="1"/>
    <x v="1"/>
    <x v="3"/>
    <d v="2020-11-17T00:00:00"/>
    <x v="1"/>
    <s v="                 "/>
    <s v="          "/>
    <s v="Регионы"/>
    <n v="10742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32749"/>
    <x v="1"/>
    <x v="1"/>
    <x v="4"/>
    <d v="2020-11-09T00:00:00"/>
    <x v="0"/>
    <s v="                 "/>
    <s v="          "/>
    <s v="Регионы"/>
    <n v="13274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32749"/>
    <x v="1"/>
    <x v="1"/>
    <x v="4"/>
    <d v="2020-11-17T00:00:00"/>
    <x v="1"/>
    <s v="                 "/>
    <s v="          "/>
    <s v="Регионы"/>
    <n v="13274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71021"/>
    <x v="1"/>
    <x v="1"/>
    <x v="5"/>
    <d v="2020-11-09T00:00:00"/>
    <x v="0"/>
    <s v="                 "/>
    <s v="          "/>
    <s v="Регионы"/>
    <n v="171021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171021"/>
    <x v="1"/>
    <x v="1"/>
    <x v="5"/>
    <d v="2020-11-17T00:00:00"/>
    <x v="1"/>
    <s v="                 "/>
    <s v="          "/>
    <s v="Регионы"/>
    <n v="171021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20253"/>
    <x v="1"/>
    <x v="1"/>
    <x v="6"/>
    <d v="2020-11-09T00:00:00"/>
    <x v="0"/>
    <s v="                 "/>
    <s v="          "/>
    <s v="Регионы"/>
    <n v="22025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20253"/>
    <x v="1"/>
    <x v="1"/>
    <x v="6"/>
    <d v="2020-11-17T00:00:00"/>
    <x v="1"/>
    <s v="                 "/>
    <s v="          "/>
    <s v="Регионы"/>
    <n v="220253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84765"/>
    <x v="1"/>
    <x v="1"/>
    <x v="7"/>
    <d v="2020-11-09T00:00:00"/>
    <x v="0"/>
    <s v="                 "/>
    <s v="          "/>
    <s v="Регионы"/>
    <n v="8476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84765"/>
    <x v="1"/>
    <x v="1"/>
    <x v="7"/>
    <d v="2020-11-17T00:00:00"/>
    <x v="1"/>
    <s v="                 "/>
    <s v="          "/>
    <s v="Регионы"/>
    <n v="8476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48779"/>
    <x v="1"/>
    <x v="1"/>
    <x v="8"/>
    <d v="2020-11-09T00:00:00"/>
    <x v="0"/>
    <s v="                 "/>
    <s v="          "/>
    <s v="Регионы"/>
    <n v="24877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48779"/>
    <x v="1"/>
    <x v="1"/>
    <x v="8"/>
    <d v="2020-11-17T00:00:00"/>
    <x v="1"/>
    <s v="                 "/>
    <s v="          "/>
    <s v="Регионы"/>
    <n v="24877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67659"/>
    <x v="1"/>
    <x v="1"/>
    <x v="9"/>
    <d v="2020-11-09T00:00:00"/>
    <x v="0"/>
    <s v="                 "/>
    <s v="          "/>
    <s v="Регионы"/>
    <n v="26765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267659"/>
    <x v="1"/>
    <x v="1"/>
    <x v="9"/>
    <d v="2020-11-17T00:00:00"/>
    <x v="1"/>
    <s v="                 "/>
    <s v="          "/>
    <s v="Регионы"/>
    <n v="267659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36025"/>
    <x v="1"/>
    <x v="1"/>
    <x v="10"/>
    <d v="2020-11-09T00:00:00"/>
    <x v="0"/>
    <s v="                 "/>
    <s v="          "/>
    <s v="Регионы"/>
    <n v="36025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6"/>
    <x v="2"/>
    <n v="64586"/>
    <x v="1"/>
    <x v="1"/>
    <x v="10"/>
    <d v="2020-11-17T00:00:00"/>
    <x v="1"/>
    <s v="                 "/>
    <s v="          "/>
    <s v="Регионы"/>
    <n v="64586"/>
    <s v="Ю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321"/>
    <x v="1"/>
    <x v="0"/>
    <x v="0"/>
    <d v="2020-11-09T00:00:00"/>
    <x v="0"/>
    <s v="                 "/>
    <s v="          "/>
    <s v="Регионы"/>
    <n v="132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321"/>
    <x v="1"/>
    <x v="0"/>
    <x v="0"/>
    <d v="2020-11-17T00:00:00"/>
    <x v="1"/>
    <s v="                 "/>
    <s v="          "/>
    <s v="Регионы"/>
    <n v="132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5997"/>
    <x v="1"/>
    <x v="0"/>
    <x v="1"/>
    <d v="2020-11-09T00:00:00"/>
    <x v="0"/>
    <s v="                 "/>
    <s v="          "/>
    <s v="Регионы"/>
    <n v="599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5997"/>
    <x v="1"/>
    <x v="0"/>
    <x v="1"/>
    <d v="2020-11-17T00:00:00"/>
    <x v="1"/>
    <s v="                 "/>
    <s v="          "/>
    <s v="Регионы"/>
    <n v="599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4261"/>
    <x v="1"/>
    <x v="0"/>
    <x v="2"/>
    <d v="2020-11-09T00:00:00"/>
    <x v="0"/>
    <s v="                 "/>
    <s v="          "/>
    <s v="Регионы"/>
    <n v="426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4261"/>
    <x v="1"/>
    <x v="0"/>
    <x v="2"/>
    <d v="2020-11-17T00:00:00"/>
    <x v="1"/>
    <s v="                 "/>
    <s v="          "/>
    <s v="Регионы"/>
    <n v="426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337"/>
    <x v="1"/>
    <x v="0"/>
    <x v="3"/>
    <d v="2020-11-09T00:00:00"/>
    <x v="0"/>
    <s v="                 "/>
    <s v="          "/>
    <s v="Регионы"/>
    <n v="133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337"/>
    <x v="1"/>
    <x v="0"/>
    <x v="3"/>
    <d v="2020-11-17T00:00:00"/>
    <x v="1"/>
    <s v="                 "/>
    <s v="          "/>
    <s v="Регионы"/>
    <n v="133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89815"/>
    <x v="1"/>
    <x v="0"/>
    <x v="4"/>
    <d v="2020-11-09T00:00:00"/>
    <x v="0"/>
    <s v="                 "/>
    <s v="          "/>
    <s v="Регионы"/>
    <n v="8981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89815"/>
    <x v="1"/>
    <x v="0"/>
    <x v="4"/>
    <d v="2020-11-17T00:00:00"/>
    <x v="1"/>
    <s v="                 "/>
    <s v="          "/>
    <s v="Регионы"/>
    <n v="8981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4548"/>
    <x v="1"/>
    <x v="0"/>
    <x v="5"/>
    <d v="2020-11-09T00:00:00"/>
    <x v="0"/>
    <s v="                 "/>
    <s v="          "/>
    <s v="Регионы"/>
    <n v="4548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4548"/>
    <x v="1"/>
    <x v="0"/>
    <x v="5"/>
    <d v="2020-11-17T00:00:00"/>
    <x v="1"/>
    <s v="                 "/>
    <s v="          "/>
    <s v="Регионы"/>
    <n v="4548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2015"/>
    <x v="1"/>
    <x v="0"/>
    <x v="6"/>
    <d v="2020-11-09T00:00:00"/>
    <x v="0"/>
    <s v="                 "/>
    <s v="          "/>
    <s v="Регионы"/>
    <n v="1201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2015"/>
    <x v="1"/>
    <x v="0"/>
    <x v="6"/>
    <d v="2020-11-17T00:00:00"/>
    <x v="1"/>
    <s v="                 "/>
    <s v="          "/>
    <s v="Регионы"/>
    <n v="1201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22670"/>
    <x v="1"/>
    <x v="0"/>
    <x v="7"/>
    <d v="2020-11-09T00:00:00"/>
    <x v="0"/>
    <s v="                 "/>
    <s v="          "/>
    <s v="Регионы"/>
    <n v="2267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22670"/>
    <x v="1"/>
    <x v="0"/>
    <x v="7"/>
    <d v="2020-11-17T00:00:00"/>
    <x v="1"/>
    <s v="                 "/>
    <s v="          "/>
    <s v="Регионы"/>
    <n v="2267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20505"/>
    <x v="1"/>
    <x v="0"/>
    <x v="8"/>
    <d v="2020-11-09T00:00:00"/>
    <x v="0"/>
    <s v="                 "/>
    <s v="          "/>
    <s v="Регионы"/>
    <n v="2050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20505"/>
    <x v="1"/>
    <x v="0"/>
    <x v="8"/>
    <d v="2020-11-17T00:00:00"/>
    <x v="1"/>
    <s v="                 "/>
    <s v="          "/>
    <s v="Регионы"/>
    <n v="2050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27370"/>
    <x v="1"/>
    <x v="0"/>
    <x v="9"/>
    <d v="2020-11-09T00:00:00"/>
    <x v="0"/>
    <s v="                 "/>
    <s v="          "/>
    <s v="Регионы"/>
    <n v="2737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27370"/>
    <x v="1"/>
    <x v="0"/>
    <x v="9"/>
    <d v="2020-11-17T00:00:00"/>
    <x v="1"/>
    <s v="                 "/>
    <s v="          "/>
    <s v="Регионы"/>
    <n v="2737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3490"/>
    <x v="1"/>
    <x v="0"/>
    <x v="10"/>
    <d v="2020-11-09T00:00:00"/>
    <x v="0"/>
    <s v="                 "/>
    <s v="          "/>
    <s v="Регионы"/>
    <n v="6070.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3490"/>
    <x v="1"/>
    <x v="0"/>
    <x v="10"/>
    <d v="2020-11-17T00:00:00"/>
    <x v="1"/>
    <s v="                 "/>
    <s v="          "/>
    <s v="Регионы"/>
    <n v="6070.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7891"/>
    <x v="1"/>
    <x v="0"/>
    <x v="11"/>
    <d v="2020-11-09T00:00:00"/>
    <x v="0"/>
    <s v="                 "/>
    <s v="          "/>
    <s v="Регионы"/>
    <n v="789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7891"/>
    <x v="1"/>
    <x v="0"/>
    <x v="11"/>
    <d v="2020-11-17T00:00:00"/>
    <x v="1"/>
    <s v="                 "/>
    <s v="          "/>
    <s v="Регионы"/>
    <n v="789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31609"/>
    <x v="1"/>
    <x v="1"/>
    <x v="0"/>
    <d v="2020-11-09T00:00:00"/>
    <x v="0"/>
    <s v="                 "/>
    <s v="          "/>
    <s v="Регионы"/>
    <n v="3160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31609"/>
    <x v="1"/>
    <x v="1"/>
    <x v="0"/>
    <d v="2020-11-17T00:00:00"/>
    <x v="1"/>
    <s v="                 "/>
    <s v="          "/>
    <s v="Регионы"/>
    <n v="3160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34534"/>
    <x v="1"/>
    <x v="1"/>
    <x v="1"/>
    <d v="2020-11-09T00:00:00"/>
    <x v="0"/>
    <s v="                 "/>
    <s v="          "/>
    <s v="Регионы"/>
    <n v="34534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34534"/>
    <x v="1"/>
    <x v="1"/>
    <x v="1"/>
    <d v="2020-11-17T00:00:00"/>
    <x v="1"/>
    <s v="                 "/>
    <s v="          "/>
    <s v="Регионы"/>
    <n v="34534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65373"/>
    <x v="1"/>
    <x v="1"/>
    <x v="2"/>
    <d v="2020-11-09T00:00:00"/>
    <x v="0"/>
    <s v="                 "/>
    <s v="          "/>
    <s v="Регионы"/>
    <n v="65373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65373"/>
    <x v="1"/>
    <x v="1"/>
    <x v="2"/>
    <d v="2020-11-17T00:00:00"/>
    <x v="1"/>
    <s v="                 "/>
    <s v="          "/>
    <s v="Регионы"/>
    <n v="65373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27072"/>
    <x v="1"/>
    <x v="1"/>
    <x v="3"/>
    <d v="2020-11-09T00:00:00"/>
    <x v="0"/>
    <s v="                 "/>
    <s v="          "/>
    <s v="Регионы"/>
    <n v="27072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27072"/>
    <x v="1"/>
    <x v="1"/>
    <x v="3"/>
    <d v="2020-11-17T00:00:00"/>
    <x v="1"/>
    <s v="                 "/>
    <s v="          "/>
    <s v="Регионы"/>
    <n v="27072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30097"/>
    <x v="1"/>
    <x v="1"/>
    <x v="4"/>
    <d v="2020-11-09T00:00:00"/>
    <x v="0"/>
    <s v="                 "/>
    <s v="          "/>
    <s v="Регионы"/>
    <n v="3009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30097"/>
    <x v="1"/>
    <x v="1"/>
    <x v="4"/>
    <d v="2020-11-17T00:00:00"/>
    <x v="1"/>
    <s v="                 "/>
    <s v="          "/>
    <s v="Регионы"/>
    <n v="30097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47395"/>
    <x v="1"/>
    <x v="1"/>
    <x v="5"/>
    <d v="2020-11-09T00:00:00"/>
    <x v="0"/>
    <s v="                 "/>
    <s v="          "/>
    <s v="Регионы"/>
    <n v="4739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47395"/>
    <x v="1"/>
    <x v="1"/>
    <x v="5"/>
    <d v="2020-11-17T00:00:00"/>
    <x v="1"/>
    <s v="                 "/>
    <s v="          "/>
    <s v="Регионы"/>
    <n v="47395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28591"/>
    <x v="1"/>
    <x v="1"/>
    <x v="6"/>
    <d v="2020-11-09T00:00:00"/>
    <x v="0"/>
    <s v="                 "/>
    <s v="          "/>
    <s v="Регионы"/>
    <n v="2859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28591"/>
    <x v="1"/>
    <x v="1"/>
    <x v="6"/>
    <d v="2020-11-17T00:00:00"/>
    <x v="1"/>
    <s v="                 "/>
    <s v="          "/>
    <s v="Регионы"/>
    <n v="28591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33219"/>
    <x v="1"/>
    <x v="1"/>
    <x v="7"/>
    <d v="2020-11-09T00:00:00"/>
    <x v="0"/>
    <s v="                 "/>
    <s v="          "/>
    <s v="Регионы"/>
    <n v="3321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33219"/>
    <x v="1"/>
    <x v="1"/>
    <x v="7"/>
    <d v="2020-11-17T00:00:00"/>
    <x v="1"/>
    <s v="                 "/>
    <s v="          "/>
    <s v="Регионы"/>
    <n v="33219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56506"/>
    <x v="1"/>
    <x v="1"/>
    <x v="8"/>
    <d v="2020-11-09T00:00:00"/>
    <x v="0"/>
    <s v="                 "/>
    <s v="          "/>
    <s v="Регионы"/>
    <n v="56506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56506"/>
    <x v="1"/>
    <x v="1"/>
    <x v="8"/>
    <d v="2020-11-17T00:00:00"/>
    <x v="1"/>
    <s v="                 "/>
    <s v="          "/>
    <s v="Регионы"/>
    <n v="56506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00080"/>
    <x v="1"/>
    <x v="1"/>
    <x v="9"/>
    <d v="2020-11-09T00:00:00"/>
    <x v="0"/>
    <s v="                 "/>
    <s v="          "/>
    <s v="Регионы"/>
    <n v="10008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00080"/>
    <x v="1"/>
    <x v="1"/>
    <x v="9"/>
    <d v="2020-11-17T00:00:00"/>
    <x v="1"/>
    <s v="                 "/>
    <s v="          "/>
    <s v="Регионы"/>
    <n v="100080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0804"/>
    <x v="1"/>
    <x v="1"/>
    <x v="10"/>
    <d v="2020-11-09T00:00:00"/>
    <x v="0"/>
    <s v="                 "/>
    <s v="          "/>
    <s v="Регионы"/>
    <n v="10804"/>
    <s v="ДФО                                               "/>
    <s v="Компания_                                                                                           "/>
  </r>
  <r>
    <s v="Компания_                                                                                           "/>
    <x v="5"/>
    <s v="IT-дистр                                                                                            "/>
    <x v="8"/>
    <x v="1"/>
    <n v="16877"/>
    <x v="1"/>
    <x v="1"/>
    <x v="10"/>
    <d v="2020-11-17T00:00:00"/>
    <x v="1"/>
    <s v="                 "/>
    <s v="          "/>
    <s v="Регионы"/>
    <n v="16877"/>
    <s v="ДФО                                               "/>
    <s v="Компания_                                                                                           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314810"/>
    <x v="0"/>
    <x v="0"/>
    <x v="0"/>
    <d v="2020-11-09T00:00:00"/>
    <x v="0"/>
    <s v="ММ               "/>
    <s v="          "/>
    <s v="FSK"/>
    <n v="131481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314810"/>
    <x v="0"/>
    <x v="0"/>
    <x v="0"/>
    <d v="2020-11-17T00:00:00"/>
    <x v="1"/>
    <s v="ММ               "/>
    <s v="          "/>
    <s v="FSK"/>
    <n v="131481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496868"/>
    <x v="0"/>
    <x v="0"/>
    <x v="1"/>
    <d v="2020-11-09T00:00:00"/>
    <x v="0"/>
    <s v="ММ               "/>
    <s v="          "/>
    <s v="FSK"/>
    <n v="149686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496868"/>
    <x v="0"/>
    <x v="0"/>
    <x v="1"/>
    <d v="2020-11-17T00:00:00"/>
    <x v="1"/>
    <s v="ММ               "/>
    <s v="          "/>
    <s v="FSK"/>
    <n v="149686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019032"/>
    <x v="0"/>
    <x v="0"/>
    <x v="2"/>
    <d v="2020-11-09T00:00:00"/>
    <x v="0"/>
    <s v="ММ               "/>
    <s v="          "/>
    <s v="FSK"/>
    <n v="201903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019032"/>
    <x v="0"/>
    <x v="0"/>
    <x v="2"/>
    <d v="2020-11-17T00:00:00"/>
    <x v="1"/>
    <s v="ММ               "/>
    <s v="          "/>
    <s v="FSK"/>
    <n v="201903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55253"/>
    <x v="0"/>
    <x v="0"/>
    <x v="3"/>
    <d v="2020-11-09T00:00:00"/>
    <x v="0"/>
    <s v="ММ               "/>
    <s v="          "/>
    <s v="FSK"/>
    <n v="185525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55253"/>
    <x v="0"/>
    <x v="0"/>
    <x v="3"/>
    <d v="2020-11-17T00:00:00"/>
    <x v="1"/>
    <s v="ММ               "/>
    <s v="          "/>
    <s v="FSK"/>
    <n v="185525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88080"/>
    <x v="0"/>
    <x v="0"/>
    <x v="4"/>
    <d v="2020-11-09T00:00:00"/>
    <x v="0"/>
    <s v="ММ               "/>
    <s v="          "/>
    <s v="FSK"/>
    <n v="178808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88080"/>
    <x v="0"/>
    <x v="0"/>
    <x v="4"/>
    <d v="2020-11-17T00:00:00"/>
    <x v="1"/>
    <s v="ММ               "/>
    <s v="          "/>
    <s v="FSK"/>
    <n v="178808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73464"/>
    <x v="0"/>
    <x v="0"/>
    <x v="5"/>
    <d v="2020-11-09T00:00:00"/>
    <x v="0"/>
    <s v="ММ               "/>
    <s v="          "/>
    <s v="FSK"/>
    <n v="187346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73464"/>
    <x v="0"/>
    <x v="0"/>
    <x v="5"/>
    <d v="2020-11-17T00:00:00"/>
    <x v="1"/>
    <s v="ММ               "/>
    <s v="          "/>
    <s v="FSK"/>
    <n v="187346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275701"/>
    <x v="0"/>
    <x v="0"/>
    <x v="6"/>
    <d v="2020-11-09T00:00:00"/>
    <x v="0"/>
    <s v="ММ               "/>
    <s v="          "/>
    <s v="FSK"/>
    <n v="227570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275701"/>
    <x v="0"/>
    <x v="0"/>
    <x v="6"/>
    <d v="2020-11-17T00:00:00"/>
    <x v="1"/>
    <s v="ММ               "/>
    <s v="          "/>
    <s v="FSK"/>
    <n v="227570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072772"/>
    <x v="0"/>
    <x v="0"/>
    <x v="7"/>
    <d v="2020-11-09T00:00:00"/>
    <x v="0"/>
    <s v="ММ               "/>
    <s v="          "/>
    <s v="FSK"/>
    <n v="207277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072772"/>
    <x v="0"/>
    <x v="0"/>
    <x v="7"/>
    <d v="2020-11-17T00:00:00"/>
    <x v="1"/>
    <s v="ММ               "/>
    <s v="          "/>
    <s v="FSK"/>
    <n v="207277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107904"/>
    <x v="0"/>
    <x v="0"/>
    <x v="8"/>
    <d v="2020-11-09T00:00:00"/>
    <x v="0"/>
    <s v="ММ               "/>
    <s v="          "/>
    <s v="FSK"/>
    <n v="210790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107904"/>
    <x v="0"/>
    <x v="0"/>
    <x v="8"/>
    <d v="2020-11-17T00:00:00"/>
    <x v="1"/>
    <s v="ММ               "/>
    <s v="          "/>
    <s v="FSK"/>
    <n v="210790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636839"/>
    <x v="0"/>
    <x v="0"/>
    <x v="9"/>
    <d v="2020-11-09T00:00:00"/>
    <x v="0"/>
    <s v="ММ               "/>
    <s v="          "/>
    <s v="FSK"/>
    <n v="263683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636839"/>
    <x v="0"/>
    <x v="0"/>
    <x v="9"/>
    <d v="2020-11-17T00:00:00"/>
    <x v="1"/>
    <s v="ММ               "/>
    <s v="          "/>
    <s v="FSK"/>
    <n v="263683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986169"/>
    <x v="0"/>
    <x v="0"/>
    <x v="10"/>
    <d v="2020-11-09T00:00:00"/>
    <x v="0"/>
    <s v="ММ               "/>
    <s v="          "/>
    <s v="FSK"/>
    <n v="397233.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986169"/>
    <x v="0"/>
    <x v="0"/>
    <x v="10"/>
    <d v="2020-11-17T00:00:00"/>
    <x v="1"/>
    <s v="ММ               "/>
    <s v="          "/>
    <s v="FSK"/>
    <n v="397233.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130738"/>
    <x v="0"/>
    <x v="0"/>
    <x v="11"/>
    <d v="2020-11-09T00:00:00"/>
    <x v="0"/>
    <s v="ММ               "/>
    <s v="          "/>
    <s v="FSK"/>
    <n v="213073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130738"/>
    <x v="0"/>
    <x v="0"/>
    <x v="11"/>
    <d v="2020-11-17T00:00:00"/>
    <x v="1"/>
    <s v="ММ               "/>
    <s v="          "/>
    <s v="FSK"/>
    <n v="213073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312161"/>
    <x v="0"/>
    <x v="1"/>
    <x v="0"/>
    <d v="2020-11-09T00:00:00"/>
    <x v="0"/>
    <s v="ММ               "/>
    <s v="          "/>
    <s v="FSK"/>
    <n v="131216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312161"/>
    <x v="0"/>
    <x v="1"/>
    <x v="0"/>
    <d v="2020-11-17T00:00:00"/>
    <x v="1"/>
    <s v="ММ               "/>
    <s v="          "/>
    <s v="FSK"/>
    <n v="131216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75980"/>
    <x v="0"/>
    <x v="1"/>
    <x v="1"/>
    <d v="2020-11-09T00:00:00"/>
    <x v="0"/>
    <s v="ММ               "/>
    <s v="          "/>
    <s v="FSK"/>
    <n v="177598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75980"/>
    <x v="0"/>
    <x v="1"/>
    <x v="1"/>
    <d v="2020-11-17T00:00:00"/>
    <x v="1"/>
    <s v="ММ               "/>
    <s v="          "/>
    <s v="FSK"/>
    <n v="177598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901656"/>
    <x v="0"/>
    <x v="1"/>
    <x v="2"/>
    <d v="2020-11-09T00:00:00"/>
    <x v="0"/>
    <s v="ММ               "/>
    <s v="          "/>
    <s v="FSK"/>
    <n v="190165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901656"/>
    <x v="0"/>
    <x v="1"/>
    <x v="2"/>
    <d v="2020-11-17T00:00:00"/>
    <x v="1"/>
    <s v="ММ               "/>
    <s v="          "/>
    <s v="FSK"/>
    <n v="190165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367075"/>
    <x v="0"/>
    <x v="1"/>
    <x v="3"/>
    <d v="2020-11-09T00:00:00"/>
    <x v="0"/>
    <s v="ММ               "/>
    <s v="          "/>
    <s v="FSK"/>
    <n v="136707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367075"/>
    <x v="0"/>
    <x v="1"/>
    <x v="3"/>
    <d v="2020-11-17T00:00:00"/>
    <x v="1"/>
    <s v="ММ               "/>
    <s v="          "/>
    <s v="FSK"/>
    <n v="136707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621495"/>
    <x v="0"/>
    <x v="1"/>
    <x v="4"/>
    <d v="2020-11-09T00:00:00"/>
    <x v="0"/>
    <s v="ММ               "/>
    <s v="          "/>
    <s v="FSK"/>
    <n v="162149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621495"/>
    <x v="0"/>
    <x v="1"/>
    <x v="4"/>
    <d v="2020-11-17T00:00:00"/>
    <x v="1"/>
    <s v="ММ               "/>
    <s v="          "/>
    <s v="FSK"/>
    <n v="162149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221538"/>
    <x v="0"/>
    <x v="1"/>
    <x v="5"/>
    <d v="2020-11-09T00:00:00"/>
    <x v="0"/>
    <s v="ММ               "/>
    <s v="          "/>
    <s v="FSK"/>
    <n v="222153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221538"/>
    <x v="0"/>
    <x v="1"/>
    <x v="5"/>
    <d v="2020-11-17T00:00:00"/>
    <x v="1"/>
    <s v="ММ               "/>
    <s v="          "/>
    <s v="FSK"/>
    <n v="222153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432932"/>
    <x v="0"/>
    <x v="1"/>
    <x v="6"/>
    <d v="2020-11-09T00:00:00"/>
    <x v="0"/>
    <s v="ММ               "/>
    <s v="          "/>
    <s v="FSK"/>
    <n v="343293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432932"/>
    <x v="0"/>
    <x v="1"/>
    <x v="6"/>
    <d v="2020-11-17T00:00:00"/>
    <x v="1"/>
    <s v="ММ               "/>
    <s v="          "/>
    <s v="FSK"/>
    <n v="343293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126984"/>
    <x v="0"/>
    <x v="1"/>
    <x v="7"/>
    <d v="2020-11-09T00:00:00"/>
    <x v="0"/>
    <s v="ММ               "/>
    <s v="          "/>
    <s v="FSK"/>
    <n v="312698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126984"/>
    <x v="0"/>
    <x v="1"/>
    <x v="7"/>
    <d v="2020-11-17T00:00:00"/>
    <x v="1"/>
    <s v="ММ               "/>
    <s v="          "/>
    <s v="FSK"/>
    <n v="312698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286875"/>
    <x v="0"/>
    <x v="1"/>
    <x v="8"/>
    <d v="2020-11-09T00:00:00"/>
    <x v="0"/>
    <s v="ММ               "/>
    <s v="          "/>
    <s v="FSK"/>
    <n v="328687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286875"/>
    <x v="0"/>
    <x v="1"/>
    <x v="8"/>
    <d v="2020-11-17T00:00:00"/>
    <x v="1"/>
    <s v="ММ               "/>
    <s v="          "/>
    <s v="FSK"/>
    <n v="328687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822675"/>
    <x v="0"/>
    <x v="1"/>
    <x v="9"/>
    <d v="2020-11-09T00:00:00"/>
    <x v="0"/>
    <s v="ММ               "/>
    <s v="          "/>
    <s v="FSK"/>
    <n v="382267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822675"/>
    <x v="0"/>
    <x v="1"/>
    <x v="9"/>
    <d v="2020-11-17T00:00:00"/>
    <x v="1"/>
    <s v="ММ               "/>
    <s v="          "/>
    <s v="FSK"/>
    <n v="382267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0"/>
    <x v="0"/>
    <n v="483141"/>
    <x v="0"/>
    <x v="1"/>
    <x v="10"/>
    <d v="2020-11-17T00:00:00"/>
    <x v="1"/>
    <s v="ММ               "/>
    <s v="          "/>
    <s v="FSK"/>
    <n v="48314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41137"/>
    <x v="0"/>
    <x v="0"/>
    <x v="0"/>
    <d v="2020-11-09T00:00:00"/>
    <x v="0"/>
    <s v="ММ               "/>
    <s v="          "/>
    <s v="FSK"/>
    <n v="14113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41137"/>
    <x v="0"/>
    <x v="0"/>
    <x v="0"/>
    <d v="2020-11-17T00:00:00"/>
    <x v="1"/>
    <s v="ММ               "/>
    <s v="          "/>
    <s v="FSK"/>
    <n v="14113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76723"/>
    <x v="0"/>
    <x v="0"/>
    <x v="1"/>
    <d v="2020-11-09T00:00:00"/>
    <x v="0"/>
    <s v="ММ               "/>
    <s v="          "/>
    <s v="FSK"/>
    <n v="17672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76723"/>
    <x v="0"/>
    <x v="0"/>
    <x v="1"/>
    <d v="2020-11-17T00:00:00"/>
    <x v="1"/>
    <s v="ММ               "/>
    <s v="          "/>
    <s v="FSK"/>
    <n v="17672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90521"/>
    <x v="0"/>
    <x v="0"/>
    <x v="2"/>
    <d v="2020-11-09T00:00:00"/>
    <x v="0"/>
    <s v="ММ               "/>
    <s v="          "/>
    <s v="FSK"/>
    <n v="19052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90521"/>
    <x v="0"/>
    <x v="0"/>
    <x v="2"/>
    <d v="2020-11-17T00:00:00"/>
    <x v="1"/>
    <s v="ММ               "/>
    <s v="          "/>
    <s v="FSK"/>
    <n v="19052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96403"/>
    <x v="0"/>
    <x v="0"/>
    <x v="3"/>
    <d v="2020-11-09T00:00:00"/>
    <x v="0"/>
    <s v="ММ               "/>
    <s v="          "/>
    <s v="FSK"/>
    <n v="29640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96403"/>
    <x v="0"/>
    <x v="0"/>
    <x v="3"/>
    <d v="2020-11-17T00:00:00"/>
    <x v="1"/>
    <s v="ММ               "/>
    <s v="          "/>
    <s v="FSK"/>
    <n v="29640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18271"/>
    <x v="0"/>
    <x v="0"/>
    <x v="4"/>
    <d v="2020-11-09T00:00:00"/>
    <x v="0"/>
    <s v="ММ               "/>
    <s v="          "/>
    <s v="FSK"/>
    <n v="21827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18271"/>
    <x v="0"/>
    <x v="0"/>
    <x v="4"/>
    <d v="2020-11-17T00:00:00"/>
    <x v="1"/>
    <s v="ММ               "/>
    <s v="          "/>
    <s v="FSK"/>
    <n v="21827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417754"/>
    <x v="0"/>
    <x v="0"/>
    <x v="5"/>
    <d v="2020-11-09T00:00:00"/>
    <x v="0"/>
    <s v="ММ               "/>
    <s v="          "/>
    <s v="FSK"/>
    <n v="41775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417754"/>
    <x v="0"/>
    <x v="0"/>
    <x v="5"/>
    <d v="2020-11-17T00:00:00"/>
    <x v="1"/>
    <s v="ММ               "/>
    <s v="          "/>
    <s v="FSK"/>
    <n v="41775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09925"/>
    <x v="0"/>
    <x v="0"/>
    <x v="6"/>
    <d v="2020-11-09T00:00:00"/>
    <x v="0"/>
    <s v="ММ               "/>
    <s v="          "/>
    <s v="FSK"/>
    <n v="30992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09925"/>
    <x v="0"/>
    <x v="0"/>
    <x v="6"/>
    <d v="2020-11-17T00:00:00"/>
    <x v="1"/>
    <s v="ММ               "/>
    <s v="          "/>
    <s v="FSK"/>
    <n v="30992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03858"/>
    <x v="0"/>
    <x v="0"/>
    <x v="7"/>
    <d v="2020-11-09T00:00:00"/>
    <x v="0"/>
    <s v="ММ               "/>
    <s v="          "/>
    <s v="FSK"/>
    <n v="30385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03858"/>
    <x v="0"/>
    <x v="0"/>
    <x v="7"/>
    <d v="2020-11-17T00:00:00"/>
    <x v="1"/>
    <s v="ММ               "/>
    <s v="          "/>
    <s v="FSK"/>
    <n v="30385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63606"/>
    <x v="0"/>
    <x v="0"/>
    <x v="8"/>
    <d v="2020-11-09T00:00:00"/>
    <x v="0"/>
    <s v="ММ               "/>
    <s v="          "/>
    <s v="FSK"/>
    <n v="36360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63606"/>
    <x v="0"/>
    <x v="0"/>
    <x v="8"/>
    <d v="2020-11-17T00:00:00"/>
    <x v="1"/>
    <s v="ММ               "/>
    <s v="          "/>
    <s v="FSK"/>
    <n v="36360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95117"/>
    <x v="0"/>
    <x v="0"/>
    <x v="9"/>
    <d v="2020-11-09T00:00:00"/>
    <x v="0"/>
    <s v="ММ               "/>
    <s v="          "/>
    <s v="FSK"/>
    <n v="39511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95117"/>
    <x v="0"/>
    <x v="0"/>
    <x v="9"/>
    <d v="2020-11-17T00:00:00"/>
    <x v="1"/>
    <s v="ММ               "/>
    <s v="          "/>
    <s v="FSK"/>
    <n v="39511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13860"/>
    <x v="0"/>
    <x v="0"/>
    <x v="10"/>
    <d v="2020-11-09T00:00:00"/>
    <x v="0"/>
    <s v="ММ               "/>
    <s v="          "/>
    <s v="FSK"/>
    <n v="6277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13860"/>
    <x v="0"/>
    <x v="0"/>
    <x v="10"/>
    <d v="2020-11-17T00:00:00"/>
    <x v="1"/>
    <s v="ММ               "/>
    <s v="          "/>
    <s v="FSK"/>
    <n v="6277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63835"/>
    <x v="0"/>
    <x v="0"/>
    <x v="11"/>
    <d v="2020-11-09T00:00:00"/>
    <x v="0"/>
    <s v="ММ               "/>
    <s v="          "/>
    <s v="FSK"/>
    <n v="26383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63835"/>
    <x v="0"/>
    <x v="0"/>
    <x v="11"/>
    <d v="2020-11-17T00:00:00"/>
    <x v="1"/>
    <s v="ММ               "/>
    <s v="          "/>
    <s v="FSK"/>
    <n v="26383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15050"/>
    <x v="0"/>
    <x v="1"/>
    <x v="0"/>
    <d v="2020-11-09T00:00:00"/>
    <x v="0"/>
    <s v="ММ               "/>
    <s v="          "/>
    <s v="FSK"/>
    <n v="21505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15050"/>
    <x v="0"/>
    <x v="1"/>
    <x v="0"/>
    <d v="2020-11-17T00:00:00"/>
    <x v="1"/>
    <s v="ММ               "/>
    <s v="          "/>
    <s v="FSK"/>
    <n v="21505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43085"/>
    <x v="0"/>
    <x v="1"/>
    <x v="1"/>
    <d v="2020-11-09T00:00:00"/>
    <x v="0"/>
    <s v="ММ               "/>
    <s v="          "/>
    <s v="FSK"/>
    <n v="24308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43085"/>
    <x v="0"/>
    <x v="1"/>
    <x v="1"/>
    <d v="2020-11-17T00:00:00"/>
    <x v="1"/>
    <s v="ММ               "/>
    <s v="          "/>
    <s v="FSK"/>
    <n v="24308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78256"/>
    <x v="0"/>
    <x v="1"/>
    <x v="2"/>
    <d v="2020-11-09T00:00:00"/>
    <x v="0"/>
    <s v="ММ               "/>
    <s v="          "/>
    <s v="FSK"/>
    <n v="17825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78256"/>
    <x v="0"/>
    <x v="1"/>
    <x v="2"/>
    <d v="2020-11-17T00:00:00"/>
    <x v="1"/>
    <s v="ММ               "/>
    <s v="          "/>
    <s v="FSK"/>
    <n v="17825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46074"/>
    <x v="0"/>
    <x v="1"/>
    <x v="3"/>
    <d v="2020-11-09T00:00:00"/>
    <x v="0"/>
    <s v="ММ               "/>
    <s v="          "/>
    <s v="FSK"/>
    <n v="24607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46074"/>
    <x v="0"/>
    <x v="1"/>
    <x v="3"/>
    <d v="2020-11-17T00:00:00"/>
    <x v="1"/>
    <s v="ММ               "/>
    <s v="          "/>
    <s v="FSK"/>
    <n v="24607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79084"/>
    <x v="0"/>
    <x v="1"/>
    <x v="4"/>
    <d v="2020-11-09T00:00:00"/>
    <x v="0"/>
    <s v="ММ               "/>
    <s v="          "/>
    <s v="FSK"/>
    <n v="27908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79084"/>
    <x v="0"/>
    <x v="1"/>
    <x v="4"/>
    <d v="2020-11-17T00:00:00"/>
    <x v="1"/>
    <s v="ММ               "/>
    <s v="          "/>
    <s v="FSK"/>
    <n v="27908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21358"/>
    <x v="0"/>
    <x v="1"/>
    <x v="5"/>
    <d v="2020-11-09T00:00:00"/>
    <x v="0"/>
    <s v="ММ               "/>
    <s v="          "/>
    <s v="FSK"/>
    <n v="32135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21358"/>
    <x v="0"/>
    <x v="1"/>
    <x v="5"/>
    <d v="2020-11-17T00:00:00"/>
    <x v="1"/>
    <s v="ММ               "/>
    <s v="          "/>
    <s v="FSK"/>
    <n v="32135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63076"/>
    <x v="0"/>
    <x v="1"/>
    <x v="6"/>
    <d v="2020-11-09T00:00:00"/>
    <x v="0"/>
    <s v="ММ               "/>
    <s v="          "/>
    <s v="FSK"/>
    <n v="2630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263076"/>
    <x v="0"/>
    <x v="1"/>
    <x v="6"/>
    <d v="2020-11-17T00:00:00"/>
    <x v="1"/>
    <s v="ММ               "/>
    <s v="          "/>
    <s v="FSK"/>
    <n v="2630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20745"/>
    <x v="0"/>
    <x v="1"/>
    <x v="7"/>
    <d v="2020-11-09T00:00:00"/>
    <x v="0"/>
    <s v="ММ               "/>
    <s v="          "/>
    <s v="FSK"/>
    <n v="32074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20745"/>
    <x v="0"/>
    <x v="1"/>
    <x v="7"/>
    <d v="2020-11-17T00:00:00"/>
    <x v="1"/>
    <s v="ММ               "/>
    <s v="          "/>
    <s v="FSK"/>
    <n v="32074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40776"/>
    <x v="0"/>
    <x v="1"/>
    <x v="8"/>
    <d v="2020-11-09T00:00:00"/>
    <x v="0"/>
    <s v="ММ               "/>
    <s v="          "/>
    <s v="FSK"/>
    <n v="3407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40776"/>
    <x v="0"/>
    <x v="1"/>
    <x v="8"/>
    <d v="2020-11-17T00:00:00"/>
    <x v="1"/>
    <s v="ММ               "/>
    <s v="          "/>
    <s v="FSK"/>
    <n v="3407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33602"/>
    <x v="0"/>
    <x v="1"/>
    <x v="9"/>
    <d v="2020-11-09T00:00:00"/>
    <x v="0"/>
    <s v="ММ               "/>
    <s v="          "/>
    <s v="FSK"/>
    <n v="3336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33602"/>
    <x v="0"/>
    <x v="1"/>
    <x v="9"/>
    <d v="2020-11-17T00:00:00"/>
    <x v="1"/>
    <s v="ММ               "/>
    <s v="          "/>
    <s v="FSK"/>
    <n v="3336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1"/>
    <x v="0"/>
    <n v="58175"/>
    <x v="0"/>
    <x v="1"/>
    <x v="10"/>
    <d v="2020-11-17T00:00:00"/>
    <x v="1"/>
    <s v="ММ               "/>
    <s v="          "/>
    <s v="FSK"/>
    <n v="5817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16894"/>
    <x v="0"/>
    <x v="0"/>
    <x v="0"/>
    <d v="2020-11-09T00:00:00"/>
    <x v="0"/>
    <s v="ММ               "/>
    <s v="          "/>
    <s v="FSK"/>
    <n v="11689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16894"/>
    <x v="0"/>
    <x v="0"/>
    <x v="0"/>
    <d v="2020-11-17T00:00:00"/>
    <x v="1"/>
    <s v="ММ               "/>
    <s v="          "/>
    <s v="FSK"/>
    <n v="11689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91262"/>
    <x v="0"/>
    <x v="0"/>
    <x v="1"/>
    <d v="2020-11-09T00:00:00"/>
    <x v="0"/>
    <s v="ММ               "/>
    <s v="          "/>
    <s v="FSK"/>
    <n v="19126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91262"/>
    <x v="0"/>
    <x v="0"/>
    <x v="1"/>
    <d v="2020-11-17T00:00:00"/>
    <x v="1"/>
    <s v="ММ               "/>
    <s v="          "/>
    <s v="FSK"/>
    <n v="19126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01726"/>
    <x v="0"/>
    <x v="0"/>
    <x v="2"/>
    <d v="2020-11-09T00:00:00"/>
    <x v="0"/>
    <s v="ММ               "/>
    <s v="          "/>
    <s v="FSK"/>
    <n v="20172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01726"/>
    <x v="0"/>
    <x v="0"/>
    <x v="2"/>
    <d v="2020-11-17T00:00:00"/>
    <x v="1"/>
    <s v="ММ               "/>
    <s v="          "/>
    <s v="FSK"/>
    <n v="20172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23664"/>
    <x v="0"/>
    <x v="0"/>
    <x v="3"/>
    <d v="2020-11-09T00:00:00"/>
    <x v="0"/>
    <s v="ММ               "/>
    <s v="          "/>
    <s v="FSK"/>
    <n v="22366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23664"/>
    <x v="0"/>
    <x v="0"/>
    <x v="3"/>
    <d v="2020-11-17T00:00:00"/>
    <x v="1"/>
    <s v="ММ               "/>
    <s v="          "/>
    <s v="FSK"/>
    <n v="22366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11294"/>
    <x v="0"/>
    <x v="0"/>
    <x v="4"/>
    <d v="2020-11-09T00:00:00"/>
    <x v="0"/>
    <s v="ММ               "/>
    <s v="          "/>
    <s v="FSK"/>
    <n v="21129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11294"/>
    <x v="0"/>
    <x v="0"/>
    <x v="4"/>
    <d v="2020-11-17T00:00:00"/>
    <x v="1"/>
    <s v="ММ               "/>
    <s v="          "/>
    <s v="FSK"/>
    <n v="21129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08678"/>
    <x v="0"/>
    <x v="0"/>
    <x v="5"/>
    <d v="2020-11-09T00:00:00"/>
    <x v="0"/>
    <s v="ММ               "/>
    <s v="          "/>
    <s v="FSK"/>
    <n v="20867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08678"/>
    <x v="0"/>
    <x v="0"/>
    <x v="5"/>
    <d v="2020-11-17T00:00:00"/>
    <x v="1"/>
    <s v="ММ               "/>
    <s v="          "/>
    <s v="FSK"/>
    <n v="20867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35106"/>
    <x v="0"/>
    <x v="0"/>
    <x v="6"/>
    <d v="2020-11-09T00:00:00"/>
    <x v="0"/>
    <s v="ММ               "/>
    <s v="          "/>
    <s v="FSK"/>
    <n v="23510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35106"/>
    <x v="0"/>
    <x v="0"/>
    <x v="6"/>
    <d v="2020-11-17T00:00:00"/>
    <x v="1"/>
    <s v="ММ               "/>
    <s v="          "/>
    <s v="FSK"/>
    <n v="23510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21709"/>
    <x v="0"/>
    <x v="0"/>
    <x v="7"/>
    <d v="2020-11-09T00:00:00"/>
    <x v="0"/>
    <s v="ММ               "/>
    <s v="          "/>
    <s v="FSK"/>
    <n v="22170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21709"/>
    <x v="0"/>
    <x v="0"/>
    <x v="7"/>
    <d v="2020-11-17T00:00:00"/>
    <x v="1"/>
    <s v="ММ               "/>
    <s v="          "/>
    <s v="FSK"/>
    <n v="22170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17574"/>
    <x v="0"/>
    <x v="0"/>
    <x v="8"/>
    <d v="2020-11-09T00:00:00"/>
    <x v="0"/>
    <s v="ММ               "/>
    <s v="          "/>
    <s v="FSK"/>
    <n v="21757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17574"/>
    <x v="0"/>
    <x v="0"/>
    <x v="8"/>
    <d v="2020-11-17T00:00:00"/>
    <x v="1"/>
    <s v="ММ               "/>
    <s v="          "/>
    <s v="FSK"/>
    <n v="21757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97879"/>
    <x v="0"/>
    <x v="0"/>
    <x v="9"/>
    <d v="2020-11-09T00:00:00"/>
    <x v="0"/>
    <s v="ММ               "/>
    <s v="          "/>
    <s v="FSK"/>
    <n v="29787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97879"/>
    <x v="0"/>
    <x v="0"/>
    <x v="9"/>
    <d v="2020-11-17T00:00:00"/>
    <x v="1"/>
    <s v="ММ               "/>
    <s v="          "/>
    <s v="FSK"/>
    <n v="29787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90517"/>
    <x v="0"/>
    <x v="0"/>
    <x v="10"/>
    <d v="2020-11-09T00:00:00"/>
    <x v="0"/>
    <s v="ММ               "/>
    <s v="          "/>
    <s v="FSK"/>
    <n v="58103.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90517"/>
    <x v="0"/>
    <x v="0"/>
    <x v="10"/>
    <d v="2020-11-17T00:00:00"/>
    <x v="1"/>
    <s v="ММ               "/>
    <s v="          "/>
    <s v="FSK"/>
    <n v="58103.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57100"/>
    <x v="0"/>
    <x v="0"/>
    <x v="11"/>
    <d v="2020-11-09T00:00:00"/>
    <x v="0"/>
    <s v="ММ               "/>
    <s v="          "/>
    <s v="FSK"/>
    <n v="35710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57100"/>
    <x v="0"/>
    <x v="0"/>
    <x v="11"/>
    <d v="2020-11-17T00:00:00"/>
    <x v="1"/>
    <s v="ММ               "/>
    <s v="          "/>
    <s v="FSK"/>
    <n v="35710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40970"/>
    <x v="0"/>
    <x v="1"/>
    <x v="0"/>
    <d v="2020-11-09T00:00:00"/>
    <x v="0"/>
    <s v="ММ               "/>
    <s v="          "/>
    <s v="FSK"/>
    <n v="14097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40970"/>
    <x v="0"/>
    <x v="1"/>
    <x v="0"/>
    <d v="2020-11-17T00:00:00"/>
    <x v="1"/>
    <s v="ММ               "/>
    <s v="          "/>
    <s v="FSK"/>
    <n v="14097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41227"/>
    <x v="0"/>
    <x v="1"/>
    <x v="1"/>
    <d v="2020-11-09T00:00:00"/>
    <x v="0"/>
    <s v="ММ               "/>
    <s v="          "/>
    <s v="FSK"/>
    <n v="24122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41227"/>
    <x v="0"/>
    <x v="1"/>
    <x v="1"/>
    <d v="2020-11-17T00:00:00"/>
    <x v="1"/>
    <s v="ММ               "/>
    <s v="          "/>
    <s v="FSK"/>
    <n v="24122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23395"/>
    <x v="0"/>
    <x v="1"/>
    <x v="2"/>
    <d v="2020-11-09T00:00:00"/>
    <x v="0"/>
    <s v="ММ               "/>
    <s v="          "/>
    <s v="FSK"/>
    <n v="22339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23395"/>
    <x v="0"/>
    <x v="1"/>
    <x v="2"/>
    <d v="2020-11-17T00:00:00"/>
    <x v="1"/>
    <s v="ММ               "/>
    <s v="          "/>
    <s v="FSK"/>
    <n v="22339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64277"/>
    <x v="0"/>
    <x v="1"/>
    <x v="3"/>
    <d v="2020-11-09T00:00:00"/>
    <x v="0"/>
    <s v="ММ               "/>
    <s v="          "/>
    <s v="FSK"/>
    <n v="16427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64277"/>
    <x v="0"/>
    <x v="1"/>
    <x v="3"/>
    <d v="2020-11-17T00:00:00"/>
    <x v="1"/>
    <s v="ММ               "/>
    <s v="          "/>
    <s v="FSK"/>
    <n v="16427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10943"/>
    <x v="0"/>
    <x v="1"/>
    <x v="4"/>
    <d v="2020-11-09T00:00:00"/>
    <x v="0"/>
    <s v="ММ               "/>
    <s v="          "/>
    <s v="FSK"/>
    <n v="21094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10943"/>
    <x v="0"/>
    <x v="1"/>
    <x v="4"/>
    <d v="2020-11-17T00:00:00"/>
    <x v="1"/>
    <s v="ММ               "/>
    <s v="          "/>
    <s v="FSK"/>
    <n v="21094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50971"/>
    <x v="0"/>
    <x v="1"/>
    <x v="5"/>
    <d v="2020-11-09T00:00:00"/>
    <x v="0"/>
    <s v="ММ               "/>
    <s v="          "/>
    <s v="FSK"/>
    <n v="25097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50971"/>
    <x v="0"/>
    <x v="1"/>
    <x v="5"/>
    <d v="2020-11-17T00:00:00"/>
    <x v="1"/>
    <s v="ММ               "/>
    <s v="          "/>
    <s v="FSK"/>
    <n v="25097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26116"/>
    <x v="0"/>
    <x v="1"/>
    <x v="6"/>
    <d v="2020-11-09T00:00:00"/>
    <x v="0"/>
    <s v="ММ               "/>
    <s v="          "/>
    <s v="FSK"/>
    <n v="32611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26116"/>
    <x v="0"/>
    <x v="1"/>
    <x v="6"/>
    <d v="2020-11-17T00:00:00"/>
    <x v="1"/>
    <s v="ММ               "/>
    <s v="          "/>
    <s v="FSK"/>
    <n v="32611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85339"/>
    <x v="0"/>
    <x v="1"/>
    <x v="7"/>
    <d v="2020-11-09T00:00:00"/>
    <x v="0"/>
    <s v="ММ               "/>
    <s v="          "/>
    <s v="FSK"/>
    <n v="28533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85339"/>
    <x v="0"/>
    <x v="1"/>
    <x v="7"/>
    <d v="2020-11-17T00:00:00"/>
    <x v="1"/>
    <s v="ММ               "/>
    <s v="          "/>
    <s v="FSK"/>
    <n v="28533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46881"/>
    <x v="0"/>
    <x v="1"/>
    <x v="8"/>
    <d v="2020-11-09T00:00:00"/>
    <x v="0"/>
    <s v="ММ               "/>
    <s v="          "/>
    <s v="FSK"/>
    <n v="34688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46881"/>
    <x v="0"/>
    <x v="1"/>
    <x v="8"/>
    <d v="2020-11-17T00:00:00"/>
    <x v="1"/>
    <s v="ММ               "/>
    <s v="          "/>
    <s v="FSK"/>
    <n v="34688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38629"/>
    <x v="0"/>
    <x v="1"/>
    <x v="9"/>
    <d v="2020-11-09T00:00:00"/>
    <x v="0"/>
    <s v="ММ               "/>
    <s v="          "/>
    <s v="FSK"/>
    <n v="33862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38629"/>
    <x v="0"/>
    <x v="1"/>
    <x v="9"/>
    <d v="2020-11-17T00:00:00"/>
    <x v="1"/>
    <s v="ММ               "/>
    <s v="          "/>
    <s v="FSK"/>
    <n v="33862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2"/>
    <x v="0"/>
    <n v="58228"/>
    <x v="0"/>
    <x v="1"/>
    <x v="10"/>
    <d v="2020-11-17T00:00:00"/>
    <x v="1"/>
    <s v="ММ               "/>
    <s v="          "/>
    <s v="FSK"/>
    <n v="5822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14961"/>
    <x v="0"/>
    <x v="0"/>
    <x v="0"/>
    <d v="2020-11-09T00:00:00"/>
    <x v="0"/>
    <s v="ММ               "/>
    <s v="          "/>
    <s v="FSK"/>
    <n v="31496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14961"/>
    <x v="0"/>
    <x v="0"/>
    <x v="0"/>
    <d v="2020-11-17T00:00:00"/>
    <x v="1"/>
    <s v="ММ               "/>
    <s v="          "/>
    <s v="FSK"/>
    <n v="31496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29186"/>
    <x v="0"/>
    <x v="0"/>
    <x v="1"/>
    <d v="2020-11-09T00:00:00"/>
    <x v="0"/>
    <s v="ММ               "/>
    <s v="          "/>
    <s v="FSK"/>
    <n v="32918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29186"/>
    <x v="0"/>
    <x v="0"/>
    <x v="1"/>
    <d v="2020-11-17T00:00:00"/>
    <x v="1"/>
    <s v="ММ               "/>
    <s v="          "/>
    <s v="FSK"/>
    <n v="32918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86863"/>
    <x v="0"/>
    <x v="0"/>
    <x v="2"/>
    <d v="2020-11-09T00:00:00"/>
    <x v="0"/>
    <s v="ММ               "/>
    <s v="          "/>
    <s v="FSK"/>
    <n v="38686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86863"/>
    <x v="0"/>
    <x v="0"/>
    <x v="2"/>
    <d v="2020-11-17T00:00:00"/>
    <x v="1"/>
    <s v="ММ               "/>
    <s v="          "/>
    <s v="FSK"/>
    <n v="38686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94885"/>
    <x v="0"/>
    <x v="0"/>
    <x v="3"/>
    <d v="2020-11-09T00:00:00"/>
    <x v="0"/>
    <s v="ММ               "/>
    <s v="          "/>
    <s v="FSK"/>
    <n v="49488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94885"/>
    <x v="0"/>
    <x v="0"/>
    <x v="3"/>
    <d v="2020-11-17T00:00:00"/>
    <x v="1"/>
    <s v="ММ               "/>
    <s v="          "/>
    <s v="FSK"/>
    <n v="49488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90550"/>
    <x v="0"/>
    <x v="0"/>
    <x v="4"/>
    <d v="2020-11-09T00:00:00"/>
    <x v="0"/>
    <s v="ММ               "/>
    <s v="          "/>
    <s v="FSK"/>
    <n v="39055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90550"/>
    <x v="0"/>
    <x v="0"/>
    <x v="4"/>
    <d v="2020-11-17T00:00:00"/>
    <x v="1"/>
    <s v="ММ               "/>
    <s v="          "/>
    <s v="FSK"/>
    <n v="39055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47299"/>
    <x v="0"/>
    <x v="0"/>
    <x v="5"/>
    <d v="2020-11-09T00:00:00"/>
    <x v="0"/>
    <s v="ММ               "/>
    <s v="          "/>
    <s v="FSK"/>
    <n v="44729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47299"/>
    <x v="0"/>
    <x v="0"/>
    <x v="5"/>
    <d v="2020-11-17T00:00:00"/>
    <x v="1"/>
    <s v="ММ               "/>
    <s v="          "/>
    <s v="FSK"/>
    <n v="44729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67816"/>
    <x v="0"/>
    <x v="0"/>
    <x v="6"/>
    <d v="2020-11-09T00:00:00"/>
    <x v="0"/>
    <s v="ММ               "/>
    <s v="          "/>
    <s v="FSK"/>
    <n v="56781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67816"/>
    <x v="0"/>
    <x v="0"/>
    <x v="6"/>
    <d v="2020-11-17T00:00:00"/>
    <x v="1"/>
    <s v="ММ               "/>
    <s v="          "/>
    <s v="FSK"/>
    <n v="56781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54343"/>
    <x v="0"/>
    <x v="0"/>
    <x v="7"/>
    <d v="2020-11-09T00:00:00"/>
    <x v="0"/>
    <s v="ММ               "/>
    <s v="          "/>
    <s v="FSK"/>
    <n v="55434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54343"/>
    <x v="0"/>
    <x v="0"/>
    <x v="7"/>
    <d v="2020-11-17T00:00:00"/>
    <x v="1"/>
    <s v="ММ               "/>
    <s v="          "/>
    <s v="FSK"/>
    <n v="55434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45103"/>
    <x v="0"/>
    <x v="0"/>
    <x v="8"/>
    <d v="2020-11-09T00:00:00"/>
    <x v="0"/>
    <s v="ММ               "/>
    <s v="          "/>
    <s v="FSK"/>
    <n v="54510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45103"/>
    <x v="0"/>
    <x v="0"/>
    <x v="8"/>
    <d v="2020-11-17T00:00:00"/>
    <x v="1"/>
    <s v="ММ               "/>
    <s v="          "/>
    <s v="FSK"/>
    <n v="54510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20076"/>
    <x v="0"/>
    <x v="0"/>
    <x v="9"/>
    <d v="2020-11-09T00:00:00"/>
    <x v="0"/>
    <s v="ММ               "/>
    <s v="          "/>
    <s v="FSK"/>
    <n v="6200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20076"/>
    <x v="0"/>
    <x v="0"/>
    <x v="9"/>
    <d v="2020-11-17T00:00:00"/>
    <x v="1"/>
    <s v="ММ               "/>
    <s v="          "/>
    <s v="FSK"/>
    <n v="6200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07842"/>
    <x v="0"/>
    <x v="0"/>
    <x v="10"/>
    <d v="2020-11-09T00:00:00"/>
    <x v="0"/>
    <s v="ММ               "/>
    <s v="          "/>
    <s v="FSK"/>
    <n v="121568.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07842"/>
    <x v="0"/>
    <x v="0"/>
    <x v="10"/>
    <d v="2020-11-17T00:00:00"/>
    <x v="1"/>
    <s v="ММ               "/>
    <s v="          "/>
    <s v="FSK"/>
    <n v="121568.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72666"/>
    <x v="0"/>
    <x v="0"/>
    <x v="11"/>
    <d v="2020-11-09T00:00:00"/>
    <x v="0"/>
    <s v="ММ               "/>
    <s v="          "/>
    <s v="FSK"/>
    <n v="57266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72666"/>
    <x v="0"/>
    <x v="0"/>
    <x v="11"/>
    <d v="2020-11-17T00:00:00"/>
    <x v="1"/>
    <s v="ММ               "/>
    <s v="          "/>
    <s v="FSK"/>
    <n v="57266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40865"/>
    <x v="0"/>
    <x v="1"/>
    <x v="0"/>
    <d v="2020-11-09T00:00:00"/>
    <x v="0"/>
    <s v="ММ               "/>
    <s v="          "/>
    <s v="FSK"/>
    <n v="34086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40865"/>
    <x v="0"/>
    <x v="1"/>
    <x v="0"/>
    <d v="2020-11-17T00:00:00"/>
    <x v="1"/>
    <s v="ММ               "/>
    <s v="          "/>
    <s v="FSK"/>
    <n v="34086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52528"/>
    <x v="0"/>
    <x v="1"/>
    <x v="1"/>
    <d v="2020-11-09T00:00:00"/>
    <x v="0"/>
    <s v="ММ               "/>
    <s v="          "/>
    <s v="FSK"/>
    <n v="45252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52528"/>
    <x v="0"/>
    <x v="1"/>
    <x v="1"/>
    <d v="2020-11-17T00:00:00"/>
    <x v="1"/>
    <s v="ММ               "/>
    <s v="          "/>
    <s v="FSK"/>
    <n v="45252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81804"/>
    <x v="0"/>
    <x v="1"/>
    <x v="2"/>
    <d v="2020-11-09T00:00:00"/>
    <x v="0"/>
    <s v="ММ               "/>
    <s v="          "/>
    <s v="FSK"/>
    <n v="38180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81804"/>
    <x v="0"/>
    <x v="1"/>
    <x v="2"/>
    <d v="2020-11-17T00:00:00"/>
    <x v="1"/>
    <s v="ММ               "/>
    <s v="          "/>
    <s v="FSK"/>
    <n v="38180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93801"/>
    <x v="0"/>
    <x v="1"/>
    <x v="3"/>
    <d v="2020-11-09T00:00:00"/>
    <x v="0"/>
    <s v="ММ               "/>
    <s v="          "/>
    <s v="FSK"/>
    <n v="39380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93801"/>
    <x v="0"/>
    <x v="1"/>
    <x v="3"/>
    <d v="2020-11-17T00:00:00"/>
    <x v="1"/>
    <s v="ММ               "/>
    <s v="          "/>
    <s v="FSK"/>
    <n v="39380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46160"/>
    <x v="0"/>
    <x v="1"/>
    <x v="4"/>
    <d v="2020-11-09T00:00:00"/>
    <x v="0"/>
    <s v="ММ               "/>
    <s v="          "/>
    <s v="FSK"/>
    <n v="34616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46160"/>
    <x v="0"/>
    <x v="1"/>
    <x v="4"/>
    <d v="2020-11-17T00:00:00"/>
    <x v="1"/>
    <s v="ММ               "/>
    <s v="          "/>
    <s v="FSK"/>
    <n v="34616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14790"/>
    <x v="0"/>
    <x v="1"/>
    <x v="5"/>
    <d v="2020-11-09T00:00:00"/>
    <x v="0"/>
    <s v="ММ               "/>
    <s v="          "/>
    <s v="FSK"/>
    <n v="51479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14790"/>
    <x v="0"/>
    <x v="1"/>
    <x v="5"/>
    <d v="2020-11-17T00:00:00"/>
    <x v="1"/>
    <s v="ММ               "/>
    <s v="          "/>
    <s v="FSK"/>
    <n v="51479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71925"/>
    <x v="0"/>
    <x v="1"/>
    <x v="6"/>
    <d v="2020-11-09T00:00:00"/>
    <x v="0"/>
    <s v="ММ               "/>
    <s v="          "/>
    <s v="FSK"/>
    <n v="67192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71925"/>
    <x v="0"/>
    <x v="1"/>
    <x v="6"/>
    <d v="2020-11-17T00:00:00"/>
    <x v="1"/>
    <s v="ММ               "/>
    <s v="          "/>
    <s v="FSK"/>
    <n v="67192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52970"/>
    <x v="0"/>
    <x v="1"/>
    <x v="7"/>
    <d v="2020-11-09T00:00:00"/>
    <x v="0"/>
    <s v="ММ               "/>
    <s v="          "/>
    <s v="FSK"/>
    <n v="65297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52970"/>
    <x v="0"/>
    <x v="1"/>
    <x v="7"/>
    <d v="2020-11-17T00:00:00"/>
    <x v="1"/>
    <s v="ММ               "/>
    <s v="          "/>
    <s v="FSK"/>
    <n v="65297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98974"/>
    <x v="0"/>
    <x v="1"/>
    <x v="8"/>
    <d v="2020-11-09T00:00:00"/>
    <x v="0"/>
    <s v="ММ               "/>
    <s v="          "/>
    <s v="FSK"/>
    <n v="69897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98974"/>
    <x v="0"/>
    <x v="1"/>
    <x v="8"/>
    <d v="2020-11-17T00:00:00"/>
    <x v="1"/>
    <s v="ММ               "/>
    <s v="          "/>
    <s v="FSK"/>
    <n v="69897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872078"/>
    <x v="0"/>
    <x v="1"/>
    <x v="9"/>
    <d v="2020-11-09T00:00:00"/>
    <x v="0"/>
    <s v="ММ               "/>
    <s v="          "/>
    <s v="FSK"/>
    <n v="87207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872078"/>
    <x v="0"/>
    <x v="1"/>
    <x v="9"/>
    <d v="2020-11-17T00:00:00"/>
    <x v="1"/>
    <s v="ММ               "/>
    <s v="          "/>
    <s v="FSK"/>
    <n v="87207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32798"/>
    <x v="0"/>
    <x v="1"/>
    <x v="10"/>
    <d v="2020-11-17T00:00:00"/>
    <x v="1"/>
    <s v="ММ               "/>
    <s v="          "/>
    <s v="FSK"/>
    <n v="13279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2199"/>
    <x v="0"/>
    <x v="0"/>
    <x v="0"/>
    <d v="2020-11-09T00:00:00"/>
    <x v="0"/>
    <s v="ММ               "/>
    <s v="          "/>
    <s v="FSK"/>
    <n v="3219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2199"/>
    <x v="0"/>
    <x v="0"/>
    <x v="0"/>
    <d v="2020-11-17T00:00:00"/>
    <x v="1"/>
    <s v="ММ               "/>
    <s v="          "/>
    <s v="FSK"/>
    <n v="3219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46576"/>
    <x v="0"/>
    <x v="0"/>
    <x v="1"/>
    <d v="2020-11-09T00:00:00"/>
    <x v="0"/>
    <s v="ММ               "/>
    <s v="          "/>
    <s v="FSK"/>
    <n v="465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46576"/>
    <x v="0"/>
    <x v="0"/>
    <x v="1"/>
    <d v="2020-11-17T00:00:00"/>
    <x v="1"/>
    <s v="ММ               "/>
    <s v="          "/>
    <s v="FSK"/>
    <n v="465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44249"/>
    <x v="0"/>
    <x v="0"/>
    <x v="2"/>
    <d v="2020-11-09T00:00:00"/>
    <x v="0"/>
    <s v="ММ               "/>
    <s v="          "/>
    <s v="FSK"/>
    <n v="4424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44249"/>
    <x v="0"/>
    <x v="0"/>
    <x v="2"/>
    <d v="2020-11-17T00:00:00"/>
    <x v="1"/>
    <s v="ММ               "/>
    <s v="          "/>
    <s v="FSK"/>
    <n v="4424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08790"/>
    <x v="0"/>
    <x v="0"/>
    <x v="3"/>
    <d v="2020-11-09T00:00:00"/>
    <x v="0"/>
    <s v="ММ               "/>
    <s v="          "/>
    <s v="FSK"/>
    <n v="10879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08790"/>
    <x v="0"/>
    <x v="0"/>
    <x v="3"/>
    <d v="2020-11-17T00:00:00"/>
    <x v="1"/>
    <s v="ММ               "/>
    <s v="          "/>
    <s v="FSK"/>
    <n v="10879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85923"/>
    <x v="0"/>
    <x v="0"/>
    <x v="4"/>
    <d v="2020-11-09T00:00:00"/>
    <x v="0"/>
    <s v="ММ               "/>
    <s v="          "/>
    <s v="FSK"/>
    <n v="8592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85923"/>
    <x v="0"/>
    <x v="0"/>
    <x v="4"/>
    <d v="2020-11-17T00:00:00"/>
    <x v="1"/>
    <s v="ММ               "/>
    <s v="          "/>
    <s v="FSK"/>
    <n v="8592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77741"/>
    <x v="0"/>
    <x v="0"/>
    <x v="5"/>
    <d v="2020-11-09T00:00:00"/>
    <x v="0"/>
    <s v="ММ               "/>
    <s v="          "/>
    <s v="FSK"/>
    <n v="7774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77741"/>
    <x v="0"/>
    <x v="0"/>
    <x v="5"/>
    <d v="2020-11-17T00:00:00"/>
    <x v="1"/>
    <s v="ММ               "/>
    <s v="          "/>
    <s v="FSK"/>
    <n v="7774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0923"/>
    <x v="0"/>
    <x v="0"/>
    <x v="6"/>
    <d v="2020-11-09T00:00:00"/>
    <x v="0"/>
    <s v="ММ               "/>
    <s v="          "/>
    <s v="FSK"/>
    <n v="9092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0923"/>
    <x v="0"/>
    <x v="0"/>
    <x v="6"/>
    <d v="2020-11-17T00:00:00"/>
    <x v="1"/>
    <s v="ММ               "/>
    <s v="          "/>
    <s v="FSK"/>
    <n v="9092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16126"/>
    <x v="0"/>
    <x v="0"/>
    <x v="7"/>
    <d v="2020-11-09T00:00:00"/>
    <x v="0"/>
    <s v="ММ               "/>
    <s v="          "/>
    <s v="FSK"/>
    <n v="11612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16126"/>
    <x v="0"/>
    <x v="0"/>
    <x v="7"/>
    <d v="2020-11-17T00:00:00"/>
    <x v="1"/>
    <s v="ММ               "/>
    <s v="          "/>
    <s v="FSK"/>
    <n v="11612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04702"/>
    <x v="0"/>
    <x v="0"/>
    <x v="8"/>
    <d v="2020-11-09T00:00:00"/>
    <x v="0"/>
    <s v="ММ               "/>
    <s v="          "/>
    <s v="FSK"/>
    <n v="1047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04702"/>
    <x v="0"/>
    <x v="0"/>
    <x v="8"/>
    <d v="2020-11-17T00:00:00"/>
    <x v="1"/>
    <s v="ММ               "/>
    <s v="          "/>
    <s v="FSK"/>
    <n v="1047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20373"/>
    <x v="0"/>
    <x v="0"/>
    <x v="9"/>
    <d v="2020-11-09T00:00:00"/>
    <x v="0"/>
    <s v="ММ               "/>
    <s v="          "/>
    <s v="FSK"/>
    <n v="12037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20373"/>
    <x v="0"/>
    <x v="0"/>
    <x v="9"/>
    <d v="2020-11-17T00:00:00"/>
    <x v="1"/>
    <s v="ММ               "/>
    <s v="          "/>
    <s v="FSK"/>
    <n v="12037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25420"/>
    <x v="0"/>
    <x v="0"/>
    <x v="10"/>
    <d v="2020-11-09T00:00:00"/>
    <x v="0"/>
    <s v="ММ               "/>
    <s v="          "/>
    <s v="FSK"/>
    <n v="2508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25420"/>
    <x v="0"/>
    <x v="0"/>
    <x v="10"/>
    <d v="2020-11-17T00:00:00"/>
    <x v="1"/>
    <s v="ММ               "/>
    <s v="          "/>
    <s v="FSK"/>
    <n v="2508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9302"/>
    <x v="0"/>
    <x v="0"/>
    <x v="11"/>
    <d v="2020-11-09T00:00:00"/>
    <x v="0"/>
    <s v="ММ               "/>
    <s v="          "/>
    <s v="FSK"/>
    <n v="993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9302"/>
    <x v="0"/>
    <x v="0"/>
    <x v="11"/>
    <d v="2020-11-17T00:00:00"/>
    <x v="1"/>
    <s v="ММ               "/>
    <s v="          "/>
    <s v="FSK"/>
    <n v="993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59936"/>
    <x v="0"/>
    <x v="1"/>
    <x v="0"/>
    <d v="2020-11-09T00:00:00"/>
    <x v="0"/>
    <s v="ММ               "/>
    <s v="          "/>
    <s v="FSK"/>
    <n v="5993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59936"/>
    <x v="0"/>
    <x v="1"/>
    <x v="0"/>
    <d v="2020-11-17T00:00:00"/>
    <x v="1"/>
    <s v="ММ               "/>
    <s v="          "/>
    <s v="FSK"/>
    <n v="5993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58170"/>
    <x v="0"/>
    <x v="1"/>
    <x v="1"/>
    <d v="2020-11-09T00:00:00"/>
    <x v="0"/>
    <s v="ММ               "/>
    <s v="          "/>
    <s v="FSK"/>
    <n v="5817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58170"/>
    <x v="0"/>
    <x v="1"/>
    <x v="1"/>
    <d v="2020-11-17T00:00:00"/>
    <x v="1"/>
    <s v="ММ               "/>
    <s v="          "/>
    <s v="FSK"/>
    <n v="5817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4925"/>
    <x v="0"/>
    <x v="1"/>
    <x v="2"/>
    <d v="2020-11-09T00:00:00"/>
    <x v="0"/>
    <s v="ММ               "/>
    <s v="          "/>
    <s v="FSK"/>
    <n v="9492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4925"/>
    <x v="0"/>
    <x v="1"/>
    <x v="2"/>
    <d v="2020-11-17T00:00:00"/>
    <x v="1"/>
    <s v="ММ               "/>
    <s v="          "/>
    <s v="FSK"/>
    <n v="9492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59215"/>
    <x v="0"/>
    <x v="1"/>
    <x v="3"/>
    <d v="2020-11-09T00:00:00"/>
    <x v="0"/>
    <s v="ММ               "/>
    <s v="          "/>
    <s v="FSK"/>
    <n v="5921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59215"/>
    <x v="0"/>
    <x v="1"/>
    <x v="3"/>
    <d v="2020-11-17T00:00:00"/>
    <x v="1"/>
    <s v="ММ               "/>
    <s v="          "/>
    <s v="FSK"/>
    <n v="5921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66189"/>
    <x v="0"/>
    <x v="1"/>
    <x v="4"/>
    <d v="2020-11-09T00:00:00"/>
    <x v="0"/>
    <s v="ММ               "/>
    <s v="          "/>
    <s v="FSK"/>
    <n v="6618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66189"/>
    <x v="0"/>
    <x v="1"/>
    <x v="4"/>
    <d v="2020-11-17T00:00:00"/>
    <x v="1"/>
    <s v="ММ               "/>
    <s v="          "/>
    <s v="FSK"/>
    <n v="6618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89544"/>
    <x v="0"/>
    <x v="1"/>
    <x v="5"/>
    <d v="2020-11-09T00:00:00"/>
    <x v="0"/>
    <s v="ММ               "/>
    <s v="          "/>
    <s v="FSK"/>
    <n v="8954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89544"/>
    <x v="0"/>
    <x v="1"/>
    <x v="5"/>
    <d v="2020-11-17T00:00:00"/>
    <x v="1"/>
    <s v="ММ               "/>
    <s v="          "/>
    <s v="FSK"/>
    <n v="8954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26390"/>
    <x v="0"/>
    <x v="1"/>
    <x v="6"/>
    <d v="2020-11-09T00:00:00"/>
    <x v="0"/>
    <s v="ММ               "/>
    <s v="          "/>
    <s v="FSK"/>
    <n v="12639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26390"/>
    <x v="0"/>
    <x v="1"/>
    <x v="6"/>
    <d v="2020-11-17T00:00:00"/>
    <x v="1"/>
    <s v="ММ               "/>
    <s v="          "/>
    <s v="FSK"/>
    <n v="12639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5334"/>
    <x v="0"/>
    <x v="1"/>
    <x v="7"/>
    <d v="2020-11-09T00:00:00"/>
    <x v="0"/>
    <s v="ММ               "/>
    <s v="          "/>
    <s v="FSK"/>
    <n v="9533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5334"/>
    <x v="0"/>
    <x v="1"/>
    <x v="7"/>
    <d v="2020-11-17T00:00:00"/>
    <x v="1"/>
    <s v="ММ               "/>
    <s v="          "/>
    <s v="FSK"/>
    <n v="9533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00642"/>
    <x v="0"/>
    <x v="1"/>
    <x v="8"/>
    <d v="2020-11-09T00:00:00"/>
    <x v="0"/>
    <s v="ММ               "/>
    <s v="          "/>
    <s v="FSK"/>
    <n v="10064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00642"/>
    <x v="0"/>
    <x v="1"/>
    <x v="8"/>
    <d v="2020-11-17T00:00:00"/>
    <x v="1"/>
    <s v="ММ               "/>
    <s v="          "/>
    <s v="FSK"/>
    <n v="10064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4111"/>
    <x v="0"/>
    <x v="1"/>
    <x v="9"/>
    <d v="2020-11-09T00:00:00"/>
    <x v="0"/>
    <s v="ММ               "/>
    <s v="          "/>
    <s v="FSK"/>
    <n v="9411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4111"/>
    <x v="0"/>
    <x v="1"/>
    <x v="9"/>
    <d v="2020-11-17T00:00:00"/>
    <x v="1"/>
    <s v="ММ               "/>
    <s v="          "/>
    <s v="FSK"/>
    <n v="9411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3468"/>
    <x v="0"/>
    <x v="1"/>
    <x v="10"/>
    <d v="2020-11-17T00:00:00"/>
    <x v="1"/>
    <s v="ММ               "/>
    <s v="          "/>
    <s v="FSK"/>
    <n v="2346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11202"/>
    <x v="0"/>
    <x v="0"/>
    <x v="0"/>
    <d v="2020-11-09T00:00:00"/>
    <x v="0"/>
    <s v="ММ               "/>
    <s v="          "/>
    <s v="FSK"/>
    <n v="3112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00333"/>
    <x v="0"/>
    <x v="0"/>
    <x v="0"/>
    <d v="2020-11-09T00:00:00"/>
    <x v="0"/>
    <s v="ММ               "/>
    <s v="          "/>
    <s v="FSK"/>
    <n v="10033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11202"/>
    <x v="0"/>
    <x v="0"/>
    <x v="0"/>
    <d v="2020-11-17T00:00:00"/>
    <x v="1"/>
    <s v="ММ               "/>
    <s v="          "/>
    <s v="FSK"/>
    <n v="3112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00333"/>
    <x v="0"/>
    <x v="0"/>
    <x v="0"/>
    <d v="2020-11-17T00:00:00"/>
    <x v="1"/>
    <s v="ММ               "/>
    <s v="          "/>
    <s v="FSK"/>
    <n v="10033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73607"/>
    <x v="0"/>
    <x v="0"/>
    <x v="1"/>
    <d v="2020-11-09T00:00:00"/>
    <x v="0"/>
    <s v="ММ               "/>
    <s v="          "/>
    <s v="FSK"/>
    <n v="47360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8526"/>
    <x v="0"/>
    <x v="0"/>
    <x v="1"/>
    <d v="2020-11-09T00:00:00"/>
    <x v="0"/>
    <s v="ММ               "/>
    <s v="          "/>
    <s v="FSK"/>
    <n v="18852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73607"/>
    <x v="0"/>
    <x v="0"/>
    <x v="1"/>
    <d v="2020-11-17T00:00:00"/>
    <x v="1"/>
    <s v="ММ               "/>
    <s v="          "/>
    <s v="FSK"/>
    <n v="47360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8526"/>
    <x v="0"/>
    <x v="0"/>
    <x v="1"/>
    <d v="2020-11-17T00:00:00"/>
    <x v="1"/>
    <s v="ММ               "/>
    <s v="          "/>
    <s v="FSK"/>
    <n v="18852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46553"/>
    <x v="0"/>
    <x v="0"/>
    <x v="2"/>
    <d v="2020-11-09T00:00:00"/>
    <x v="0"/>
    <s v="ММ               "/>
    <s v="          "/>
    <s v="FSK"/>
    <n v="44655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92003"/>
    <x v="0"/>
    <x v="0"/>
    <x v="2"/>
    <d v="2020-11-09T00:00:00"/>
    <x v="0"/>
    <s v="ММ               "/>
    <s v="          "/>
    <s v="FSK"/>
    <n v="19200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46553"/>
    <x v="0"/>
    <x v="0"/>
    <x v="2"/>
    <d v="2020-11-17T00:00:00"/>
    <x v="1"/>
    <s v="ММ               "/>
    <s v="          "/>
    <s v="FSK"/>
    <n v="44655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92003"/>
    <x v="0"/>
    <x v="0"/>
    <x v="2"/>
    <d v="2020-11-17T00:00:00"/>
    <x v="1"/>
    <s v="ММ               "/>
    <s v="          "/>
    <s v="FSK"/>
    <n v="19200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38739"/>
    <x v="0"/>
    <x v="0"/>
    <x v="3"/>
    <d v="2020-11-09T00:00:00"/>
    <x v="0"/>
    <s v="ММ               "/>
    <s v="          "/>
    <s v="FSK"/>
    <n v="43873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76188"/>
    <x v="0"/>
    <x v="0"/>
    <x v="3"/>
    <d v="2020-11-09T00:00:00"/>
    <x v="0"/>
    <s v="ММ               "/>
    <s v="          "/>
    <s v="FSK"/>
    <n v="17618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38739"/>
    <x v="0"/>
    <x v="0"/>
    <x v="3"/>
    <d v="2020-11-17T00:00:00"/>
    <x v="1"/>
    <s v="ММ               "/>
    <s v="          "/>
    <s v="FSK"/>
    <n v="43873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76188"/>
    <x v="0"/>
    <x v="0"/>
    <x v="3"/>
    <d v="2020-11-17T00:00:00"/>
    <x v="1"/>
    <s v="ММ               "/>
    <s v="          "/>
    <s v="FSK"/>
    <n v="17618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92742"/>
    <x v="0"/>
    <x v="0"/>
    <x v="4"/>
    <d v="2020-11-09T00:00:00"/>
    <x v="0"/>
    <s v="ММ               "/>
    <s v="          "/>
    <s v="FSK"/>
    <n v="39274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24030"/>
    <x v="0"/>
    <x v="0"/>
    <x v="4"/>
    <d v="2020-11-09T00:00:00"/>
    <x v="0"/>
    <s v="ММ               "/>
    <s v="          "/>
    <s v="FSK"/>
    <n v="12403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92742"/>
    <x v="0"/>
    <x v="0"/>
    <x v="4"/>
    <d v="2020-11-17T00:00:00"/>
    <x v="1"/>
    <s v="ММ               "/>
    <s v="          "/>
    <s v="FSK"/>
    <n v="39274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24030"/>
    <x v="0"/>
    <x v="0"/>
    <x v="4"/>
    <d v="2020-11-17T00:00:00"/>
    <x v="1"/>
    <s v="ММ               "/>
    <s v="          "/>
    <s v="FSK"/>
    <n v="12403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64886"/>
    <x v="0"/>
    <x v="0"/>
    <x v="5"/>
    <d v="2020-11-09T00:00:00"/>
    <x v="0"/>
    <s v="ММ               "/>
    <s v="          "/>
    <s v="FSK"/>
    <n v="36488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58002"/>
    <x v="0"/>
    <x v="0"/>
    <x v="5"/>
    <d v="2020-11-09T00:00:00"/>
    <x v="0"/>
    <s v="ММ               "/>
    <s v="          "/>
    <s v="FSK"/>
    <n v="1580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64886"/>
    <x v="0"/>
    <x v="0"/>
    <x v="5"/>
    <d v="2020-11-17T00:00:00"/>
    <x v="1"/>
    <s v="ММ               "/>
    <s v="          "/>
    <s v="FSK"/>
    <n v="36488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58002"/>
    <x v="0"/>
    <x v="0"/>
    <x v="5"/>
    <d v="2020-11-17T00:00:00"/>
    <x v="1"/>
    <s v="ММ               "/>
    <s v="          "/>
    <s v="FSK"/>
    <n v="1580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72143"/>
    <x v="0"/>
    <x v="0"/>
    <x v="6"/>
    <d v="2020-11-09T00:00:00"/>
    <x v="0"/>
    <s v="ММ               "/>
    <s v="          "/>
    <s v="FSK"/>
    <n v="47214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36307"/>
    <x v="0"/>
    <x v="0"/>
    <x v="6"/>
    <d v="2020-11-09T00:00:00"/>
    <x v="0"/>
    <s v="ММ               "/>
    <s v="          "/>
    <s v="FSK"/>
    <n v="23630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72143"/>
    <x v="0"/>
    <x v="0"/>
    <x v="6"/>
    <d v="2020-11-17T00:00:00"/>
    <x v="1"/>
    <s v="ММ               "/>
    <s v="          "/>
    <s v="FSK"/>
    <n v="47214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36307"/>
    <x v="0"/>
    <x v="0"/>
    <x v="6"/>
    <d v="2020-11-17T00:00:00"/>
    <x v="1"/>
    <s v="ММ               "/>
    <s v="          "/>
    <s v="FSK"/>
    <n v="23630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50914"/>
    <x v="0"/>
    <x v="0"/>
    <x v="7"/>
    <d v="2020-11-09T00:00:00"/>
    <x v="0"/>
    <s v="ММ               "/>
    <s v="          "/>
    <s v="FSK"/>
    <n v="45091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44212"/>
    <x v="0"/>
    <x v="0"/>
    <x v="7"/>
    <d v="2020-11-09T00:00:00"/>
    <x v="0"/>
    <s v="ММ               "/>
    <s v="          "/>
    <s v="FSK"/>
    <n v="14421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50914"/>
    <x v="0"/>
    <x v="0"/>
    <x v="7"/>
    <d v="2020-11-17T00:00:00"/>
    <x v="1"/>
    <s v="ММ               "/>
    <s v="          "/>
    <s v="FSK"/>
    <n v="45091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44212"/>
    <x v="0"/>
    <x v="0"/>
    <x v="7"/>
    <d v="2020-11-17T00:00:00"/>
    <x v="1"/>
    <s v="ММ               "/>
    <s v="          "/>
    <s v="FSK"/>
    <n v="14421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62388"/>
    <x v="0"/>
    <x v="0"/>
    <x v="8"/>
    <d v="2020-11-09T00:00:00"/>
    <x v="0"/>
    <s v="ММ               "/>
    <s v="          "/>
    <s v="FSK"/>
    <n v="46238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71850"/>
    <x v="0"/>
    <x v="0"/>
    <x v="8"/>
    <d v="2020-11-09T00:00:00"/>
    <x v="0"/>
    <s v="ММ               "/>
    <s v="          "/>
    <s v="FSK"/>
    <n v="17185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62388"/>
    <x v="0"/>
    <x v="0"/>
    <x v="8"/>
    <d v="2020-11-17T00:00:00"/>
    <x v="1"/>
    <s v="ММ               "/>
    <s v="          "/>
    <s v="FSK"/>
    <n v="46238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71850"/>
    <x v="0"/>
    <x v="0"/>
    <x v="8"/>
    <d v="2020-11-17T00:00:00"/>
    <x v="1"/>
    <s v="ММ               "/>
    <s v="          "/>
    <s v="FSK"/>
    <n v="17185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542467"/>
    <x v="0"/>
    <x v="0"/>
    <x v="9"/>
    <d v="2020-11-09T00:00:00"/>
    <x v="0"/>
    <s v="ММ               "/>
    <s v="          "/>
    <s v="FSK"/>
    <n v="54246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16519"/>
    <x v="0"/>
    <x v="0"/>
    <x v="9"/>
    <d v="2020-11-09T00:00:00"/>
    <x v="0"/>
    <s v="ММ               "/>
    <s v="          "/>
    <s v="FSK"/>
    <n v="21651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542467"/>
    <x v="0"/>
    <x v="0"/>
    <x v="9"/>
    <d v="2020-11-17T00:00:00"/>
    <x v="1"/>
    <s v="ММ               "/>
    <s v="          "/>
    <s v="FSK"/>
    <n v="54246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16519"/>
    <x v="0"/>
    <x v="0"/>
    <x v="9"/>
    <d v="2020-11-17T00:00:00"/>
    <x v="1"/>
    <s v="ММ               "/>
    <s v="          "/>
    <s v="FSK"/>
    <n v="21651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77021"/>
    <x v="0"/>
    <x v="0"/>
    <x v="10"/>
    <d v="2020-11-09T00:00:00"/>
    <x v="0"/>
    <s v="ММ               "/>
    <s v="          "/>
    <s v="FSK"/>
    <n v="95404.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24172"/>
    <x v="0"/>
    <x v="0"/>
    <x v="10"/>
    <d v="2020-11-09T00:00:00"/>
    <x v="0"/>
    <s v="ММ               "/>
    <s v="          "/>
    <s v="FSK"/>
    <n v="44834.40000000000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77021"/>
    <x v="0"/>
    <x v="0"/>
    <x v="10"/>
    <d v="2020-11-17T00:00:00"/>
    <x v="1"/>
    <s v="ММ               "/>
    <s v="          "/>
    <s v="FSK"/>
    <n v="95404.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24172"/>
    <x v="0"/>
    <x v="0"/>
    <x v="10"/>
    <d v="2020-11-17T00:00:00"/>
    <x v="1"/>
    <s v="ММ               "/>
    <s v="          "/>
    <s v="FSK"/>
    <n v="44834.40000000000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601910"/>
    <x v="0"/>
    <x v="0"/>
    <x v="11"/>
    <d v="2020-11-09T00:00:00"/>
    <x v="0"/>
    <s v="ММ               "/>
    <s v="          "/>
    <s v="FSK"/>
    <n v="60191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0304"/>
    <x v="0"/>
    <x v="0"/>
    <x v="11"/>
    <d v="2020-11-09T00:00:00"/>
    <x v="0"/>
    <s v="ММ               "/>
    <s v="          "/>
    <s v="FSK"/>
    <n v="18030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601910"/>
    <x v="0"/>
    <x v="0"/>
    <x v="11"/>
    <d v="2020-11-17T00:00:00"/>
    <x v="1"/>
    <s v="ММ               "/>
    <s v="          "/>
    <s v="FSK"/>
    <n v="60191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0304"/>
    <x v="0"/>
    <x v="0"/>
    <x v="11"/>
    <d v="2020-11-17T00:00:00"/>
    <x v="1"/>
    <s v="ММ               "/>
    <s v="          "/>
    <s v="FSK"/>
    <n v="18030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62118"/>
    <x v="0"/>
    <x v="1"/>
    <x v="0"/>
    <d v="2020-11-09T00:00:00"/>
    <x v="0"/>
    <s v="ММ               "/>
    <s v="          "/>
    <s v="FSK"/>
    <n v="36211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74982"/>
    <x v="0"/>
    <x v="1"/>
    <x v="0"/>
    <d v="2020-11-09T00:00:00"/>
    <x v="0"/>
    <s v="ММ               "/>
    <s v="          "/>
    <s v="FSK"/>
    <n v="17498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62118"/>
    <x v="0"/>
    <x v="1"/>
    <x v="0"/>
    <d v="2020-11-17T00:00:00"/>
    <x v="1"/>
    <s v="ММ               "/>
    <s v="          "/>
    <s v="FSK"/>
    <n v="36211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74982"/>
    <x v="0"/>
    <x v="1"/>
    <x v="0"/>
    <d v="2020-11-17T00:00:00"/>
    <x v="1"/>
    <s v="ММ               "/>
    <s v="          "/>
    <s v="FSK"/>
    <n v="17498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80170"/>
    <x v="0"/>
    <x v="1"/>
    <x v="1"/>
    <d v="2020-11-09T00:00:00"/>
    <x v="0"/>
    <s v="ММ               "/>
    <s v="          "/>
    <s v="FSK"/>
    <n v="38017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52196"/>
    <x v="0"/>
    <x v="1"/>
    <x v="1"/>
    <d v="2020-11-09T00:00:00"/>
    <x v="0"/>
    <s v="ММ               "/>
    <s v="          "/>
    <s v="FSK"/>
    <n v="15219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80170"/>
    <x v="0"/>
    <x v="1"/>
    <x v="1"/>
    <d v="2020-11-17T00:00:00"/>
    <x v="1"/>
    <s v="ММ               "/>
    <s v="          "/>
    <s v="FSK"/>
    <n v="38017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52196"/>
    <x v="0"/>
    <x v="1"/>
    <x v="1"/>
    <d v="2020-11-17T00:00:00"/>
    <x v="1"/>
    <s v="ММ               "/>
    <s v="          "/>
    <s v="FSK"/>
    <n v="15219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38172"/>
    <x v="0"/>
    <x v="1"/>
    <x v="2"/>
    <d v="2020-11-09T00:00:00"/>
    <x v="0"/>
    <s v="ММ               "/>
    <s v="          "/>
    <s v="FSK"/>
    <n v="43817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02454"/>
    <x v="0"/>
    <x v="1"/>
    <x v="2"/>
    <d v="2020-11-09T00:00:00"/>
    <x v="0"/>
    <s v="ММ               "/>
    <s v="          "/>
    <s v="FSK"/>
    <n v="20245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38172"/>
    <x v="0"/>
    <x v="1"/>
    <x v="2"/>
    <d v="2020-11-17T00:00:00"/>
    <x v="1"/>
    <s v="ММ               "/>
    <s v="          "/>
    <s v="FSK"/>
    <n v="43817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02454"/>
    <x v="0"/>
    <x v="1"/>
    <x v="2"/>
    <d v="2020-11-17T00:00:00"/>
    <x v="1"/>
    <s v="ММ               "/>
    <s v="          "/>
    <s v="FSK"/>
    <n v="202454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45820"/>
    <x v="0"/>
    <x v="1"/>
    <x v="3"/>
    <d v="2020-11-09T00:00:00"/>
    <x v="0"/>
    <s v="ММ               "/>
    <s v="          "/>
    <s v="FSK"/>
    <n v="34582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39661"/>
    <x v="0"/>
    <x v="1"/>
    <x v="3"/>
    <d v="2020-11-09T00:00:00"/>
    <x v="0"/>
    <s v="ММ               "/>
    <s v="          "/>
    <s v="FSK"/>
    <n v="13966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45820"/>
    <x v="0"/>
    <x v="1"/>
    <x v="3"/>
    <d v="2020-11-17T00:00:00"/>
    <x v="1"/>
    <s v="ММ               "/>
    <s v="          "/>
    <s v="FSK"/>
    <n v="34582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39661"/>
    <x v="0"/>
    <x v="1"/>
    <x v="3"/>
    <d v="2020-11-17T00:00:00"/>
    <x v="1"/>
    <s v="ММ               "/>
    <s v="          "/>
    <s v="FSK"/>
    <n v="13966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72085"/>
    <x v="0"/>
    <x v="1"/>
    <x v="4"/>
    <d v="2020-11-09T00:00:00"/>
    <x v="0"/>
    <s v="ММ               "/>
    <s v="          "/>
    <s v="FSK"/>
    <n v="47208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99506"/>
    <x v="0"/>
    <x v="1"/>
    <x v="4"/>
    <d v="2020-11-09T00:00:00"/>
    <x v="0"/>
    <s v="ММ               "/>
    <s v="          "/>
    <s v="FSK"/>
    <n v="19950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472085"/>
    <x v="0"/>
    <x v="1"/>
    <x v="4"/>
    <d v="2020-11-17T00:00:00"/>
    <x v="1"/>
    <s v="ММ               "/>
    <s v="          "/>
    <s v="FSK"/>
    <n v="47208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99506"/>
    <x v="0"/>
    <x v="1"/>
    <x v="4"/>
    <d v="2020-11-17T00:00:00"/>
    <x v="1"/>
    <s v="ММ               "/>
    <s v="          "/>
    <s v="FSK"/>
    <n v="19950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619657"/>
    <x v="0"/>
    <x v="1"/>
    <x v="5"/>
    <d v="2020-11-09T00:00:00"/>
    <x v="0"/>
    <s v="ММ               "/>
    <s v="          "/>
    <s v="FSK"/>
    <n v="61965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45083"/>
    <x v="0"/>
    <x v="1"/>
    <x v="5"/>
    <d v="2020-11-09T00:00:00"/>
    <x v="0"/>
    <s v="ММ               "/>
    <s v="          "/>
    <s v="FSK"/>
    <n v="24508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619657"/>
    <x v="0"/>
    <x v="1"/>
    <x v="5"/>
    <d v="2020-11-17T00:00:00"/>
    <x v="1"/>
    <s v="ММ               "/>
    <s v="          "/>
    <s v="FSK"/>
    <n v="61965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45083"/>
    <x v="0"/>
    <x v="1"/>
    <x v="5"/>
    <d v="2020-11-17T00:00:00"/>
    <x v="1"/>
    <s v="ММ               "/>
    <s v="          "/>
    <s v="FSK"/>
    <n v="24508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698189"/>
    <x v="0"/>
    <x v="1"/>
    <x v="6"/>
    <d v="2020-11-09T00:00:00"/>
    <x v="0"/>
    <s v="ММ               "/>
    <s v="          "/>
    <s v="FSK"/>
    <n v="69818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30536"/>
    <x v="0"/>
    <x v="1"/>
    <x v="6"/>
    <d v="2020-11-09T00:00:00"/>
    <x v="0"/>
    <s v="ММ               "/>
    <s v="          "/>
    <s v="FSK"/>
    <n v="23053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698189"/>
    <x v="0"/>
    <x v="1"/>
    <x v="6"/>
    <d v="2020-11-17T00:00:00"/>
    <x v="1"/>
    <s v="ММ               "/>
    <s v="          "/>
    <s v="FSK"/>
    <n v="69818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30536"/>
    <x v="0"/>
    <x v="1"/>
    <x v="6"/>
    <d v="2020-11-17T00:00:00"/>
    <x v="1"/>
    <s v="ММ               "/>
    <s v="          "/>
    <s v="FSK"/>
    <n v="23053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551438"/>
    <x v="0"/>
    <x v="1"/>
    <x v="7"/>
    <d v="2020-11-09T00:00:00"/>
    <x v="0"/>
    <s v="ММ               "/>
    <s v="          "/>
    <s v="FSK"/>
    <n v="55143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80869"/>
    <x v="0"/>
    <x v="1"/>
    <x v="7"/>
    <d v="2020-11-09T00:00:00"/>
    <x v="0"/>
    <s v="ММ               "/>
    <s v="          "/>
    <s v="FSK"/>
    <n v="28086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551438"/>
    <x v="0"/>
    <x v="1"/>
    <x v="7"/>
    <d v="2020-11-17T00:00:00"/>
    <x v="1"/>
    <s v="ММ               "/>
    <s v="          "/>
    <s v="FSK"/>
    <n v="55143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80869"/>
    <x v="0"/>
    <x v="1"/>
    <x v="7"/>
    <d v="2020-11-17T00:00:00"/>
    <x v="1"/>
    <s v="ММ               "/>
    <s v="          "/>
    <s v="FSK"/>
    <n v="28086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682922"/>
    <x v="0"/>
    <x v="1"/>
    <x v="8"/>
    <d v="2020-11-09T00:00:00"/>
    <x v="0"/>
    <s v="ММ               "/>
    <s v="          "/>
    <s v="FSK"/>
    <n v="68292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94438"/>
    <x v="0"/>
    <x v="1"/>
    <x v="8"/>
    <d v="2020-11-09T00:00:00"/>
    <x v="0"/>
    <s v="ММ               "/>
    <s v="          "/>
    <s v="FSK"/>
    <n v="29443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682922"/>
    <x v="0"/>
    <x v="1"/>
    <x v="8"/>
    <d v="2020-11-17T00:00:00"/>
    <x v="1"/>
    <s v="ММ               "/>
    <s v="          "/>
    <s v="FSK"/>
    <n v="68292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94438"/>
    <x v="0"/>
    <x v="1"/>
    <x v="8"/>
    <d v="2020-11-17T00:00:00"/>
    <x v="1"/>
    <s v="ММ               "/>
    <s v="          "/>
    <s v="FSK"/>
    <n v="29443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725157"/>
    <x v="0"/>
    <x v="1"/>
    <x v="9"/>
    <d v="2020-11-09T00:00:00"/>
    <x v="0"/>
    <s v="ММ               "/>
    <s v="          "/>
    <s v="FSK"/>
    <n v="72515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85165"/>
    <x v="0"/>
    <x v="1"/>
    <x v="9"/>
    <d v="2020-11-09T00:00:00"/>
    <x v="0"/>
    <s v="ММ               "/>
    <s v="          "/>
    <s v="FSK"/>
    <n v="38516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725157"/>
    <x v="0"/>
    <x v="1"/>
    <x v="9"/>
    <d v="2020-11-17T00:00:00"/>
    <x v="1"/>
    <s v="ММ               "/>
    <s v="          "/>
    <s v="FSK"/>
    <n v="72515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85165"/>
    <x v="0"/>
    <x v="1"/>
    <x v="9"/>
    <d v="2020-11-17T00:00:00"/>
    <x v="1"/>
    <s v="ММ               "/>
    <s v="          "/>
    <s v="FSK"/>
    <n v="385165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45399"/>
    <x v="0"/>
    <x v="1"/>
    <x v="10"/>
    <d v="2020-11-17T00:00:00"/>
    <x v="1"/>
    <s v="ММ               "/>
    <s v="          "/>
    <s v="FSK"/>
    <n v="14539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063"/>
    <x v="0"/>
    <x v="1"/>
    <x v="10"/>
    <d v="2020-11-17T00:00:00"/>
    <x v="1"/>
    <s v="ММ               "/>
    <s v="          "/>
    <s v="FSK"/>
    <n v="1806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6358"/>
    <x v="0"/>
    <x v="0"/>
    <x v="0"/>
    <d v="2020-11-09T00:00:00"/>
    <x v="0"/>
    <s v="ММ               "/>
    <s v="          "/>
    <s v="FSK"/>
    <n v="7635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6358"/>
    <x v="0"/>
    <x v="0"/>
    <x v="0"/>
    <d v="2020-11-17T00:00:00"/>
    <x v="1"/>
    <s v="ММ               "/>
    <s v="          "/>
    <s v="FSK"/>
    <n v="7635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91568"/>
    <x v="0"/>
    <x v="0"/>
    <x v="1"/>
    <d v="2020-11-09T00:00:00"/>
    <x v="0"/>
    <s v="ММ               "/>
    <s v="          "/>
    <s v="FSK"/>
    <n v="9156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91568"/>
    <x v="0"/>
    <x v="0"/>
    <x v="1"/>
    <d v="2020-11-17T00:00:00"/>
    <x v="1"/>
    <s v="ММ               "/>
    <s v="          "/>
    <s v="FSK"/>
    <n v="9156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4920"/>
    <x v="0"/>
    <x v="0"/>
    <x v="2"/>
    <d v="2020-11-09T00:00:00"/>
    <x v="0"/>
    <s v="ММ               "/>
    <s v="          "/>
    <s v="FSK"/>
    <n v="11492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4920"/>
    <x v="0"/>
    <x v="0"/>
    <x v="2"/>
    <d v="2020-11-17T00:00:00"/>
    <x v="1"/>
    <s v="ММ               "/>
    <s v="          "/>
    <s v="FSK"/>
    <n v="11492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3182"/>
    <x v="0"/>
    <x v="0"/>
    <x v="3"/>
    <d v="2020-11-09T00:00:00"/>
    <x v="0"/>
    <s v="ММ               "/>
    <s v="          "/>
    <s v="FSK"/>
    <n v="11318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3182"/>
    <x v="0"/>
    <x v="0"/>
    <x v="3"/>
    <d v="2020-11-17T00:00:00"/>
    <x v="1"/>
    <s v="ММ               "/>
    <s v="          "/>
    <s v="FSK"/>
    <n v="11318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5076"/>
    <x v="0"/>
    <x v="0"/>
    <x v="4"/>
    <d v="2020-11-09T00:00:00"/>
    <x v="0"/>
    <s v="ММ               "/>
    <s v="          "/>
    <s v="FSK"/>
    <n v="750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5076"/>
    <x v="0"/>
    <x v="0"/>
    <x v="4"/>
    <d v="2020-11-17T00:00:00"/>
    <x v="1"/>
    <s v="ММ               "/>
    <s v="          "/>
    <s v="FSK"/>
    <n v="750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4493"/>
    <x v="0"/>
    <x v="0"/>
    <x v="5"/>
    <d v="2020-11-09T00:00:00"/>
    <x v="0"/>
    <s v="ММ               "/>
    <s v="          "/>
    <s v="FSK"/>
    <n v="10449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4493"/>
    <x v="0"/>
    <x v="0"/>
    <x v="5"/>
    <d v="2020-11-17T00:00:00"/>
    <x v="1"/>
    <s v="ММ               "/>
    <s v="          "/>
    <s v="FSK"/>
    <n v="10449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41958"/>
    <x v="0"/>
    <x v="0"/>
    <x v="6"/>
    <d v="2020-11-09T00:00:00"/>
    <x v="0"/>
    <s v="ММ               "/>
    <s v="          "/>
    <s v="FSK"/>
    <n v="14195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41958"/>
    <x v="0"/>
    <x v="0"/>
    <x v="6"/>
    <d v="2020-11-17T00:00:00"/>
    <x v="1"/>
    <s v="ММ               "/>
    <s v="          "/>
    <s v="FSK"/>
    <n v="14195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5689"/>
    <x v="0"/>
    <x v="0"/>
    <x v="7"/>
    <d v="2020-11-09T00:00:00"/>
    <x v="0"/>
    <s v="ММ               "/>
    <s v="          "/>
    <s v="FSK"/>
    <n v="11568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5689"/>
    <x v="0"/>
    <x v="0"/>
    <x v="7"/>
    <d v="2020-11-17T00:00:00"/>
    <x v="1"/>
    <s v="ММ               "/>
    <s v="          "/>
    <s v="FSK"/>
    <n v="11568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8476"/>
    <x v="0"/>
    <x v="0"/>
    <x v="8"/>
    <d v="2020-11-09T00:00:00"/>
    <x v="0"/>
    <s v="ММ               "/>
    <s v="          "/>
    <s v="FSK"/>
    <n v="1384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8476"/>
    <x v="0"/>
    <x v="0"/>
    <x v="8"/>
    <d v="2020-11-17T00:00:00"/>
    <x v="1"/>
    <s v="ММ               "/>
    <s v="          "/>
    <s v="FSK"/>
    <n v="138476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68002"/>
    <x v="0"/>
    <x v="0"/>
    <x v="9"/>
    <d v="2020-11-09T00:00:00"/>
    <x v="0"/>
    <s v="ММ               "/>
    <s v="          "/>
    <s v="FSK"/>
    <n v="1680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68002"/>
    <x v="0"/>
    <x v="0"/>
    <x v="9"/>
    <d v="2020-11-17T00:00:00"/>
    <x v="1"/>
    <s v="ММ               "/>
    <s v="          "/>
    <s v="FSK"/>
    <n v="16800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79396"/>
    <x v="0"/>
    <x v="0"/>
    <x v="10"/>
    <d v="2020-11-09T00:00:00"/>
    <x v="0"/>
    <s v="ММ               "/>
    <s v="          "/>
    <s v="FSK"/>
    <n v="55879.19999999999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79396"/>
    <x v="0"/>
    <x v="0"/>
    <x v="10"/>
    <d v="2020-11-17T00:00:00"/>
    <x v="1"/>
    <s v="ММ               "/>
    <s v="          "/>
    <s v="FSK"/>
    <n v="55879.19999999999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60490"/>
    <x v="0"/>
    <x v="0"/>
    <x v="11"/>
    <d v="2020-11-09T00:00:00"/>
    <x v="0"/>
    <s v="ММ               "/>
    <s v="          "/>
    <s v="FSK"/>
    <n v="16049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60490"/>
    <x v="0"/>
    <x v="0"/>
    <x v="11"/>
    <d v="2020-11-17T00:00:00"/>
    <x v="1"/>
    <s v="ММ               "/>
    <s v="          "/>
    <s v="FSK"/>
    <n v="16049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8740"/>
    <x v="0"/>
    <x v="1"/>
    <x v="0"/>
    <d v="2020-11-09T00:00:00"/>
    <x v="0"/>
    <s v="ММ               "/>
    <s v="          "/>
    <s v="FSK"/>
    <n v="5874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8740"/>
    <x v="0"/>
    <x v="1"/>
    <x v="0"/>
    <d v="2020-11-17T00:00:00"/>
    <x v="1"/>
    <s v="ММ               "/>
    <s v="          "/>
    <s v="FSK"/>
    <n v="58740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3498"/>
    <x v="0"/>
    <x v="1"/>
    <x v="1"/>
    <d v="2020-11-09T00:00:00"/>
    <x v="0"/>
    <s v="ММ               "/>
    <s v="          "/>
    <s v="FSK"/>
    <n v="8349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3498"/>
    <x v="0"/>
    <x v="1"/>
    <x v="1"/>
    <d v="2020-11-17T00:00:00"/>
    <x v="1"/>
    <s v="ММ               "/>
    <s v="          "/>
    <s v="FSK"/>
    <n v="8349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8769"/>
    <x v="0"/>
    <x v="1"/>
    <x v="2"/>
    <d v="2020-11-09T00:00:00"/>
    <x v="0"/>
    <s v="ММ               "/>
    <s v="          "/>
    <s v="FSK"/>
    <n v="13876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8769"/>
    <x v="0"/>
    <x v="1"/>
    <x v="2"/>
    <d v="2020-11-17T00:00:00"/>
    <x v="1"/>
    <s v="ММ               "/>
    <s v="          "/>
    <s v="FSK"/>
    <n v="13876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8137"/>
    <x v="0"/>
    <x v="1"/>
    <x v="3"/>
    <d v="2020-11-09T00:00:00"/>
    <x v="0"/>
    <s v="ММ               "/>
    <s v="          "/>
    <s v="FSK"/>
    <n v="7813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8137"/>
    <x v="0"/>
    <x v="1"/>
    <x v="3"/>
    <d v="2020-11-17T00:00:00"/>
    <x v="1"/>
    <s v="ММ               "/>
    <s v="          "/>
    <s v="FSK"/>
    <n v="78137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3668"/>
    <x v="0"/>
    <x v="1"/>
    <x v="4"/>
    <d v="2020-11-09T00:00:00"/>
    <x v="0"/>
    <s v="ММ               "/>
    <s v="          "/>
    <s v="FSK"/>
    <n v="10366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3668"/>
    <x v="0"/>
    <x v="1"/>
    <x v="4"/>
    <d v="2020-11-17T00:00:00"/>
    <x v="1"/>
    <s v="ММ               "/>
    <s v="          "/>
    <s v="FSK"/>
    <n v="103668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26731"/>
    <x v="0"/>
    <x v="1"/>
    <x v="5"/>
    <d v="2020-11-09T00:00:00"/>
    <x v="0"/>
    <s v="ММ               "/>
    <s v="          "/>
    <s v="FSK"/>
    <n v="12673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26731"/>
    <x v="0"/>
    <x v="1"/>
    <x v="5"/>
    <d v="2020-11-17T00:00:00"/>
    <x v="1"/>
    <s v="ММ               "/>
    <s v="          "/>
    <s v="FSK"/>
    <n v="12673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61952"/>
    <x v="0"/>
    <x v="1"/>
    <x v="6"/>
    <d v="2020-11-09T00:00:00"/>
    <x v="0"/>
    <s v="ММ               "/>
    <s v="          "/>
    <s v="FSK"/>
    <n v="16195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61952"/>
    <x v="0"/>
    <x v="1"/>
    <x v="6"/>
    <d v="2020-11-17T00:00:00"/>
    <x v="1"/>
    <s v="ММ               "/>
    <s v="          "/>
    <s v="FSK"/>
    <n v="16195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29229"/>
    <x v="0"/>
    <x v="1"/>
    <x v="7"/>
    <d v="2020-11-09T00:00:00"/>
    <x v="0"/>
    <s v="ММ               "/>
    <s v="          "/>
    <s v="FSK"/>
    <n v="12922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29229"/>
    <x v="0"/>
    <x v="1"/>
    <x v="7"/>
    <d v="2020-11-17T00:00:00"/>
    <x v="1"/>
    <s v="ММ               "/>
    <s v="          "/>
    <s v="FSK"/>
    <n v="129229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88662"/>
    <x v="0"/>
    <x v="1"/>
    <x v="8"/>
    <d v="2020-11-09T00:00:00"/>
    <x v="0"/>
    <s v="ММ               "/>
    <s v="          "/>
    <s v="FSK"/>
    <n v="18866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88662"/>
    <x v="0"/>
    <x v="1"/>
    <x v="8"/>
    <d v="2020-11-17T00:00:00"/>
    <x v="1"/>
    <s v="ММ               "/>
    <s v="          "/>
    <s v="FSK"/>
    <n v="18866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1723"/>
    <x v="0"/>
    <x v="1"/>
    <x v="9"/>
    <d v="2020-11-09T00:00:00"/>
    <x v="0"/>
    <s v="ММ               "/>
    <s v="          "/>
    <s v="FSK"/>
    <n v="13172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1723"/>
    <x v="0"/>
    <x v="1"/>
    <x v="9"/>
    <d v="2020-11-17T00:00:00"/>
    <x v="1"/>
    <s v="ММ               "/>
    <s v="          "/>
    <s v="FSK"/>
    <n v="131723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7"/>
    <x v="0"/>
    <n v="32161"/>
    <x v="0"/>
    <x v="1"/>
    <x v="10"/>
    <d v="2020-11-17T00:00:00"/>
    <x v="1"/>
    <s v="ММ               "/>
    <s v="          "/>
    <s v="FSK"/>
    <n v="3216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4831"/>
    <x v="0"/>
    <x v="1"/>
    <x v="7"/>
    <d v="2020-11-09T00:00:00"/>
    <x v="0"/>
    <s v="ММ               "/>
    <s v="          "/>
    <s v="FSK"/>
    <n v="1483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4831"/>
    <x v="0"/>
    <x v="1"/>
    <x v="7"/>
    <d v="2020-11-17T00:00:00"/>
    <x v="1"/>
    <s v="ММ               "/>
    <s v="          "/>
    <s v="FSK"/>
    <n v="14831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0362"/>
    <x v="0"/>
    <x v="1"/>
    <x v="8"/>
    <d v="2020-11-09T00:00:00"/>
    <x v="0"/>
    <s v="ММ               "/>
    <s v="          "/>
    <s v="FSK"/>
    <n v="2036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0362"/>
    <x v="0"/>
    <x v="1"/>
    <x v="8"/>
    <d v="2020-11-17T00:00:00"/>
    <x v="1"/>
    <s v="ММ               "/>
    <s v="          "/>
    <s v="FSK"/>
    <n v="2036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282"/>
    <x v="0"/>
    <x v="1"/>
    <x v="9"/>
    <d v="2020-11-09T00:00:00"/>
    <x v="0"/>
    <s v="ММ               "/>
    <s v="          "/>
    <s v="FSK"/>
    <n v="1282"/>
    <s v="ММ               "/>
    <s v=""/>
  </r>
  <r>
    <s v="ММ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282"/>
    <x v="0"/>
    <x v="1"/>
    <x v="9"/>
    <d v="2020-11-17T00:00:00"/>
    <x v="1"/>
    <s v="ММ               "/>
    <s v="          "/>
    <s v="FSK"/>
    <n v="1282"/>
    <s v="ММ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04232"/>
    <x v="0"/>
    <x v="0"/>
    <x v="0"/>
    <d v="2020-11-09T00:00:00"/>
    <x v="0"/>
    <s v="РС               "/>
    <s v="          "/>
    <s v="FSK"/>
    <n v="10423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787699"/>
    <x v="0"/>
    <x v="0"/>
    <x v="0"/>
    <d v="2020-11-09T00:00:00"/>
    <x v="0"/>
    <s v="РС               "/>
    <s v="          "/>
    <s v="FSK"/>
    <n v="7876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04232"/>
    <x v="0"/>
    <x v="0"/>
    <x v="0"/>
    <d v="2020-11-17T00:00:00"/>
    <x v="1"/>
    <s v="РС               "/>
    <s v="          "/>
    <s v="FSK"/>
    <n v="10423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787699"/>
    <x v="0"/>
    <x v="0"/>
    <x v="0"/>
    <d v="2020-11-17T00:00:00"/>
    <x v="1"/>
    <s v="РС               "/>
    <s v="          "/>
    <s v="FSK"/>
    <n v="7876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90776"/>
    <x v="0"/>
    <x v="0"/>
    <x v="1"/>
    <d v="2020-11-09T00:00:00"/>
    <x v="0"/>
    <s v="РС               "/>
    <s v="          "/>
    <s v="FSK"/>
    <n v="9077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879365"/>
    <x v="0"/>
    <x v="0"/>
    <x v="1"/>
    <d v="2020-11-09T00:00:00"/>
    <x v="0"/>
    <s v="РС               "/>
    <s v="          "/>
    <s v="FSK"/>
    <n v="87936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90776"/>
    <x v="0"/>
    <x v="0"/>
    <x v="1"/>
    <d v="2020-11-17T00:00:00"/>
    <x v="1"/>
    <s v="РС               "/>
    <s v="          "/>
    <s v="FSK"/>
    <n v="9077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879365"/>
    <x v="0"/>
    <x v="0"/>
    <x v="1"/>
    <d v="2020-11-17T00:00:00"/>
    <x v="1"/>
    <s v="РС               "/>
    <s v="          "/>
    <s v="FSK"/>
    <n v="87936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17541"/>
    <x v="0"/>
    <x v="0"/>
    <x v="2"/>
    <d v="2020-11-09T00:00:00"/>
    <x v="0"/>
    <s v="РС               "/>
    <s v="          "/>
    <s v="FSK"/>
    <n v="1175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999370"/>
    <x v="0"/>
    <x v="0"/>
    <x v="2"/>
    <d v="2020-11-09T00:00:00"/>
    <x v="0"/>
    <s v="РС               "/>
    <s v="          "/>
    <s v="FSK"/>
    <n v="99937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17541"/>
    <x v="0"/>
    <x v="0"/>
    <x v="2"/>
    <d v="2020-11-17T00:00:00"/>
    <x v="1"/>
    <s v="РС               "/>
    <s v="          "/>
    <s v="FSK"/>
    <n v="1175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999370"/>
    <x v="0"/>
    <x v="0"/>
    <x v="2"/>
    <d v="2020-11-17T00:00:00"/>
    <x v="1"/>
    <s v="РС               "/>
    <s v="          "/>
    <s v="FSK"/>
    <n v="99937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92026"/>
    <x v="0"/>
    <x v="0"/>
    <x v="3"/>
    <d v="2020-11-09T00:00:00"/>
    <x v="0"/>
    <s v="РС               "/>
    <s v="          "/>
    <s v="FSK"/>
    <n v="9202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140214"/>
    <x v="0"/>
    <x v="0"/>
    <x v="3"/>
    <d v="2020-11-09T00:00:00"/>
    <x v="0"/>
    <s v="РС               "/>
    <s v="          "/>
    <s v="FSK"/>
    <n v="114021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92026"/>
    <x v="0"/>
    <x v="0"/>
    <x v="3"/>
    <d v="2020-11-17T00:00:00"/>
    <x v="1"/>
    <s v="РС               "/>
    <s v="          "/>
    <s v="FSK"/>
    <n v="9202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140214"/>
    <x v="0"/>
    <x v="0"/>
    <x v="3"/>
    <d v="2020-11-17T00:00:00"/>
    <x v="1"/>
    <s v="РС               "/>
    <s v="          "/>
    <s v="FSK"/>
    <n v="114021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83736"/>
    <x v="0"/>
    <x v="0"/>
    <x v="4"/>
    <d v="2020-11-09T00:00:00"/>
    <x v="0"/>
    <s v="РС               "/>
    <s v="          "/>
    <s v="FSK"/>
    <n v="8373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671294"/>
    <x v="0"/>
    <x v="0"/>
    <x v="4"/>
    <d v="2020-11-09T00:00:00"/>
    <x v="0"/>
    <s v="РС               "/>
    <s v="          "/>
    <s v="FSK"/>
    <n v="16712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83736"/>
    <x v="0"/>
    <x v="0"/>
    <x v="4"/>
    <d v="2020-11-17T00:00:00"/>
    <x v="1"/>
    <s v="РС               "/>
    <s v="          "/>
    <s v="FSK"/>
    <n v="8373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671294"/>
    <x v="0"/>
    <x v="0"/>
    <x v="4"/>
    <d v="2020-11-17T00:00:00"/>
    <x v="1"/>
    <s v="РС               "/>
    <s v="          "/>
    <s v="FSK"/>
    <n v="16712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23287"/>
    <x v="0"/>
    <x v="0"/>
    <x v="5"/>
    <d v="2020-11-09T00:00:00"/>
    <x v="0"/>
    <s v="РС               "/>
    <s v="          "/>
    <s v="FSK"/>
    <n v="12328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419649"/>
    <x v="0"/>
    <x v="0"/>
    <x v="5"/>
    <d v="2020-11-09T00:00:00"/>
    <x v="0"/>
    <s v="РС               "/>
    <s v="          "/>
    <s v="FSK"/>
    <n v="141964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23287"/>
    <x v="0"/>
    <x v="0"/>
    <x v="5"/>
    <d v="2020-11-17T00:00:00"/>
    <x v="1"/>
    <s v="РС               "/>
    <s v="          "/>
    <s v="FSK"/>
    <n v="12328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419649"/>
    <x v="0"/>
    <x v="0"/>
    <x v="5"/>
    <d v="2020-11-17T00:00:00"/>
    <x v="1"/>
    <s v="РС               "/>
    <s v="          "/>
    <s v="FSK"/>
    <n v="141964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07434"/>
    <x v="0"/>
    <x v="0"/>
    <x v="6"/>
    <d v="2020-11-09T00:00:00"/>
    <x v="0"/>
    <s v="РС               "/>
    <s v="          "/>
    <s v="FSK"/>
    <n v="1074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137908"/>
    <x v="0"/>
    <x v="0"/>
    <x v="6"/>
    <d v="2020-11-09T00:00:00"/>
    <x v="0"/>
    <s v="РС               "/>
    <s v="          "/>
    <s v="FSK"/>
    <n v="213790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07434"/>
    <x v="0"/>
    <x v="0"/>
    <x v="6"/>
    <d v="2020-11-17T00:00:00"/>
    <x v="1"/>
    <s v="РС               "/>
    <s v="          "/>
    <s v="FSK"/>
    <n v="1074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137908"/>
    <x v="0"/>
    <x v="0"/>
    <x v="6"/>
    <d v="2020-11-17T00:00:00"/>
    <x v="1"/>
    <s v="РС               "/>
    <s v="          "/>
    <s v="FSK"/>
    <n v="213790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8714"/>
    <x v="0"/>
    <x v="0"/>
    <x v="7"/>
    <d v="2020-11-09T00:00:00"/>
    <x v="0"/>
    <s v="РС               "/>
    <s v="          "/>
    <s v="FSK"/>
    <n v="18871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06465"/>
    <x v="0"/>
    <x v="0"/>
    <x v="7"/>
    <d v="2020-11-09T00:00:00"/>
    <x v="0"/>
    <s v="РС               "/>
    <s v="          "/>
    <s v="FSK"/>
    <n v="170646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8714"/>
    <x v="0"/>
    <x v="0"/>
    <x v="7"/>
    <d v="2020-11-17T00:00:00"/>
    <x v="1"/>
    <s v="РС               "/>
    <s v="          "/>
    <s v="FSK"/>
    <n v="18871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06465"/>
    <x v="0"/>
    <x v="0"/>
    <x v="7"/>
    <d v="2020-11-17T00:00:00"/>
    <x v="1"/>
    <s v="РС               "/>
    <s v="          "/>
    <s v="FSK"/>
    <n v="170646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10379"/>
    <x v="0"/>
    <x v="0"/>
    <x v="8"/>
    <d v="2020-11-09T00:00:00"/>
    <x v="0"/>
    <s v="РС               "/>
    <s v="          "/>
    <s v="FSK"/>
    <n v="2103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626672"/>
    <x v="0"/>
    <x v="0"/>
    <x v="8"/>
    <d v="2020-11-09T00:00:00"/>
    <x v="0"/>
    <s v="РС               "/>
    <s v="          "/>
    <s v="FSK"/>
    <n v="162667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10379"/>
    <x v="0"/>
    <x v="0"/>
    <x v="8"/>
    <d v="2020-11-17T00:00:00"/>
    <x v="1"/>
    <s v="РС               "/>
    <s v="          "/>
    <s v="FSK"/>
    <n v="2103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626672"/>
    <x v="0"/>
    <x v="0"/>
    <x v="8"/>
    <d v="2020-11-17T00:00:00"/>
    <x v="1"/>
    <s v="РС               "/>
    <s v="          "/>
    <s v="FSK"/>
    <n v="162667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59679"/>
    <x v="0"/>
    <x v="0"/>
    <x v="9"/>
    <d v="2020-11-09T00:00:00"/>
    <x v="0"/>
    <s v="РС               "/>
    <s v="          "/>
    <s v="FSK"/>
    <n v="1596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15857"/>
    <x v="0"/>
    <x v="0"/>
    <x v="9"/>
    <d v="2020-11-09T00:00:00"/>
    <x v="0"/>
    <s v="РС               "/>
    <s v="          "/>
    <s v="FSK"/>
    <n v="18158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59679"/>
    <x v="0"/>
    <x v="0"/>
    <x v="9"/>
    <d v="2020-11-17T00:00:00"/>
    <x v="1"/>
    <s v="РС               "/>
    <s v="          "/>
    <s v="FSK"/>
    <n v="1596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15857"/>
    <x v="0"/>
    <x v="0"/>
    <x v="9"/>
    <d v="2020-11-17T00:00:00"/>
    <x v="1"/>
    <s v="РС               "/>
    <s v="          "/>
    <s v="FSK"/>
    <n v="18158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3897"/>
    <x v="0"/>
    <x v="0"/>
    <x v="10"/>
    <d v="2020-11-09T00:00:00"/>
    <x v="0"/>
    <s v="РС               "/>
    <s v="          "/>
    <s v="FSK"/>
    <n v="78253.65000000000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512230"/>
    <x v="0"/>
    <x v="0"/>
    <x v="10"/>
    <d v="2020-11-09T00:00:00"/>
    <x v="0"/>
    <s v="РС               "/>
    <s v="          "/>
    <s v="FSK"/>
    <n v="680503.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3897"/>
    <x v="0"/>
    <x v="0"/>
    <x v="10"/>
    <d v="2020-11-17T00:00:00"/>
    <x v="1"/>
    <s v="РС               "/>
    <s v="          "/>
    <s v="FSK"/>
    <n v="78253.65000000000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512230"/>
    <x v="0"/>
    <x v="0"/>
    <x v="10"/>
    <d v="2020-11-17T00:00:00"/>
    <x v="1"/>
    <s v="РС               "/>
    <s v="          "/>
    <s v="FSK"/>
    <n v="680503.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41525"/>
    <x v="0"/>
    <x v="0"/>
    <x v="11"/>
    <d v="2020-11-09T00:00:00"/>
    <x v="0"/>
    <s v="РС               "/>
    <s v="          "/>
    <s v="FSK"/>
    <n v="14152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641394"/>
    <x v="0"/>
    <x v="0"/>
    <x v="11"/>
    <d v="2020-11-09T00:00:00"/>
    <x v="0"/>
    <s v="РС               "/>
    <s v="          "/>
    <s v="FSK"/>
    <n v="16413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41525"/>
    <x v="0"/>
    <x v="0"/>
    <x v="11"/>
    <d v="2020-11-17T00:00:00"/>
    <x v="1"/>
    <s v="РС               "/>
    <s v="          "/>
    <s v="FSK"/>
    <n v="14152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641394"/>
    <x v="0"/>
    <x v="0"/>
    <x v="11"/>
    <d v="2020-11-17T00:00:00"/>
    <x v="1"/>
    <s v="РС               "/>
    <s v="          "/>
    <s v="FSK"/>
    <n v="16413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38222"/>
    <x v="0"/>
    <x v="1"/>
    <x v="0"/>
    <d v="2020-11-09T00:00:00"/>
    <x v="0"/>
    <s v="РС               "/>
    <s v="          "/>
    <s v="FSK"/>
    <n v="13822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074986"/>
    <x v="0"/>
    <x v="1"/>
    <x v="0"/>
    <d v="2020-11-09T00:00:00"/>
    <x v="0"/>
    <s v="РС               "/>
    <s v="          "/>
    <s v="FSK"/>
    <n v="107498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38222"/>
    <x v="0"/>
    <x v="1"/>
    <x v="0"/>
    <d v="2020-11-17T00:00:00"/>
    <x v="1"/>
    <s v="РС               "/>
    <s v="          "/>
    <s v="FSK"/>
    <n v="13822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074986"/>
    <x v="0"/>
    <x v="1"/>
    <x v="0"/>
    <d v="2020-11-17T00:00:00"/>
    <x v="1"/>
    <s v="РС               "/>
    <s v="          "/>
    <s v="FSK"/>
    <n v="107498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08931"/>
    <x v="0"/>
    <x v="1"/>
    <x v="1"/>
    <d v="2020-11-09T00:00:00"/>
    <x v="0"/>
    <s v="РС               "/>
    <s v="          "/>
    <s v="FSK"/>
    <n v="2089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522758"/>
    <x v="0"/>
    <x v="1"/>
    <x v="1"/>
    <d v="2020-11-09T00:00:00"/>
    <x v="0"/>
    <s v="РС               "/>
    <s v="          "/>
    <s v="FSK"/>
    <n v="152275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08931"/>
    <x v="0"/>
    <x v="1"/>
    <x v="1"/>
    <d v="2020-11-17T00:00:00"/>
    <x v="1"/>
    <s v="РС               "/>
    <s v="          "/>
    <s v="FSK"/>
    <n v="2089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522758"/>
    <x v="0"/>
    <x v="1"/>
    <x v="1"/>
    <d v="2020-11-17T00:00:00"/>
    <x v="1"/>
    <s v="РС               "/>
    <s v="          "/>
    <s v="FSK"/>
    <n v="152275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08315"/>
    <x v="0"/>
    <x v="1"/>
    <x v="2"/>
    <d v="2020-11-09T00:00:00"/>
    <x v="0"/>
    <s v="РС               "/>
    <s v="          "/>
    <s v="FSK"/>
    <n v="2083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05382"/>
    <x v="0"/>
    <x v="1"/>
    <x v="2"/>
    <d v="2020-11-09T00:00:00"/>
    <x v="0"/>
    <s v="РС               "/>
    <s v="          "/>
    <s v="FSK"/>
    <n v="180538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08315"/>
    <x v="0"/>
    <x v="1"/>
    <x v="2"/>
    <d v="2020-11-17T00:00:00"/>
    <x v="1"/>
    <s v="РС               "/>
    <s v="          "/>
    <s v="FSK"/>
    <n v="2083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05382"/>
    <x v="0"/>
    <x v="1"/>
    <x v="2"/>
    <d v="2020-11-17T00:00:00"/>
    <x v="1"/>
    <s v="РС               "/>
    <s v="          "/>
    <s v="FSK"/>
    <n v="180538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89941"/>
    <x v="0"/>
    <x v="1"/>
    <x v="3"/>
    <d v="2020-11-09T00:00:00"/>
    <x v="0"/>
    <s v="РС               "/>
    <s v="          "/>
    <s v="FSK"/>
    <n v="899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37243"/>
    <x v="0"/>
    <x v="1"/>
    <x v="3"/>
    <d v="2020-11-09T00:00:00"/>
    <x v="0"/>
    <s v="РС               "/>
    <s v="          "/>
    <s v="FSK"/>
    <n v="173724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89941"/>
    <x v="0"/>
    <x v="1"/>
    <x v="3"/>
    <d v="2020-11-17T00:00:00"/>
    <x v="1"/>
    <s v="РС               "/>
    <s v="          "/>
    <s v="FSK"/>
    <n v="899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37243"/>
    <x v="0"/>
    <x v="1"/>
    <x v="3"/>
    <d v="2020-11-17T00:00:00"/>
    <x v="1"/>
    <s v="РС               "/>
    <s v="          "/>
    <s v="FSK"/>
    <n v="173724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6500"/>
    <x v="0"/>
    <x v="1"/>
    <x v="4"/>
    <d v="2020-11-09T00:00:00"/>
    <x v="0"/>
    <s v="РС               "/>
    <s v="          "/>
    <s v="FSK"/>
    <n v="17650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97016"/>
    <x v="0"/>
    <x v="1"/>
    <x v="4"/>
    <d v="2020-11-09T00:00:00"/>
    <x v="0"/>
    <s v="РС               "/>
    <s v="          "/>
    <s v="FSK"/>
    <n v="189701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76500"/>
    <x v="0"/>
    <x v="1"/>
    <x v="4"/>
    <d v="2020-11-17T00:00:00"/>
    <x v="1"/>
    <s v="РС               "/>
    <s v="          "/>
    <s v="FSK"/>
    <n v="17650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97016"/>
    <x v="0"/>
    <x v="1"/>
    <x v="4"/>
    <d v="2020-11-17T00:00:00"/>
    <x v="1"/>
    <s v="РС               "/>
    <s v="          "/>
    <s v="FSK"/>
    <n v="189701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47432"/>
    <x v="0"/>
    <x v="1"/>
    <x v="5"/>
    <d v="2020-11-09T00:00:00"/>
    <x v="0"/>
    <s v="РС               "/>
    <s v="          "/>
    <s v="FSK"/>
    <n v="14743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360229"/>
    <x v="0"/>
    <x v="1"/>
    <x v="5"/>
    <d v="2020-11-09T00:00:00"/>
    <x v="0"/>
    <s v="РС               "/>
    <s v="          "/>
    <s v="FSK"/>
    <n v="236022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47432"/>
    <x v="0"/>
    <x v="1"/>
    <x v="5"/>
    <d v="2020-11-17T00:00:00"/>
    <x v="1"/>
    <s v="РС               "/>
    <s v="          "/>
    <s v="FSK"/>
    <n v="14743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360229"/>
    <x v="0"/>
    <x v="1"/>
    <x v="5"/>
    <d v="2020-11-17T00:00:00"/>
    <x v="1"/>
    <s v="РС               "/>
    <s v="          "/>
    <s v="FSK"/>
    <n v="236022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83942"/>
    <x v="0"/>
    <x v="1"/>
    <x v="6"/>
    <d v="2020-11-09T00:00:00"/>
    <x v="0"/>
    <s v="РС               "/>
    <s v="          "/>
    <s v="FSK"/>
    <n v="28394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76779"/>
    <x v="0"/>
    <x v="1"/>
    <x v="6"/>
    <d v="2020-11-09T00:00:00"/>
    <x v="0"/>
    <s v="РС               "/>
    <s v="          "/>
    <s v="FSK"/>
    <n v="18767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83942"/>
    <x v="0"/>
    <x v="1"/>
    <x v="6"/>
    <d v="2020-11-17T00:00:00"/>
    <x v="1"/>
    <s v="РС               "/>
    <s v="          "/>
    <s v="FSK"/>
    <n v="28394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876779"/>
    <x v="0"/>
    <x v="1"/>
    <x v="6"/>
    <d v="2020-11-17T00:00:00"/>
    <x v="1"/>
    <s v="РС               "/>
    <s v="          "/>
    <s v="FSK"/>
    <n v="18767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27615"/>
    <x v="0"/>
    <x v="1"/>
    <x v="7"/>
    <d v="2020-11-09T00:00:00"/>
    <x v="0"/>
    <s v="РС               "/>
    <s v="          "/>
    <s v="FSK"/>
    <n v="3276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983126"/>
    <x v="0"/>
    <x v="1"/>
    <x v="7"/>
    <d v="2020-11-09T00:00:00"/>
    <x v="0"/>
    <s v="РС               "/>
    <s v="          "/>
    <s v="FSK"/>
    <n v="198312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27615"/>
    <x v="0"/>
    <x v="1"/>
    <x v="7"/>
    <d v="2020-11-17T00:00:00"/>
    <x v="1"/>
    <s v="РС               "/>
    <s v="          "/>
    <s v="FSK"/>
    <n v="3276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983126"/>
    <x v="0"/>
    <x v="1"/>
    <x v="7"/>
    <d v="2020-11-17T00:00:00"/>
    <x v="1"/>
    <s v="РС               "/>
    <s v="          "/>
    <s v="FSK"/>
    <n v="198312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08526"/>
    <x v="0"/>
    <x v="1"/>
    <x v="8"/>
    <d v="2020-11-09T00:00:00"/>
    <x v="0"/>
    <s v="РС               "/>
    <s v="          "/>
    <s v="FSK"/>
    <n v="30852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031630"/>
    <x v="0"/>
    <x v="1"/>
    <x v="8"/>
    <d v="2020-11-09T00:00:00"/>
    <x v="0"/>
    <s v="РС               "/>
    <s v="          "/>
    <s v="FSK"/>
    <n v="203163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308526"/>
    <x v="0"/>
    <x v="1"/>
    <x v="8"/>
    <d v="2020-11-17T00:00:00"/>
    <x v="1"/>
    <s v="РС               "/>
    <s v="          "/>
    <s v="FSK"/>
    <n v="30852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031630"/>
    <x v="0"/>
    <x v="1"/>
    <x v="8"/>
    <d v="2020-11-17T00:00:00"/>
    <x v="1"/>
    <s v="РС               "/>
    <s v="          "/>
    <s v="FSK"/>
    <n v="203163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21227"/>
    <x v="0"/>
    <x v="1"/>
    <x v="9"/>
    <d v="2020-11-09T00:00:00"/>
    <x v="0"/>
    <s v="РС               "/>
    <s v="          "/>
    <s v="FSK"/>
    <n v="22122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273818"/>
    <x v="0"/>
    <x v="1"/>
    <x v="9"/>
    <d v="2020-11-09T00:00:00"/>
    <x v="0"/>
    <s v="РС               "/>
    <s v="          "/>
    <s v="FSK"/>
    <n v="227381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21227"/>
    <x v="0"/>
    <x v="1"/>
    <x v="9"/>
    <d v="2020-11-17T00:00:00"/>
    <x v="1"/>
    <s v="РС               "/>
    <s v="          "/>
    <s v="FSK"/>
    <n v="22122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2273818"/>
    <x v="0"/>
    <x v="1"/>
    <x v="9"/>
    <d v="2020-11-17T00:00:00"/>
    <x v="1"/>
    <s v="РС               "/>
    <s v="          "/>
    <s v="FSK"/>
    <n v="227381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15029"/>
    <x v="0"/>
    <x v="1"/>
    <x v="10"/>
    <d v="2020-11-09T00:00:00"/>
    <x v="0"/>
    <s v="РС               "/>
    <s v="          "/>
    <s v="FSK"/>
    <n v="1502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407510"/>
    <x v="0"/>
    <x v="1"/>
    <x v="10"/>
    <d v="2020-11-09T00:00:00"/>
    <x v="0"/>
    <s v="РС               "/>
    <s v="          "/>
    <s v="FSK"/>
    <n v="4075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42819"/>
    <x v="0"/>
    <x v="1"/>
    <x v="10"/>
    <d v="2020-11-17T00:00:00"/>
    <x v="1"/>
    <s v="РС               "/>
    <s v="          "/>
    <s v="FSK"/>
    <n v="428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0"/>
    <x v="0"/>
    <n v="844693"/>
    <x v="0"/>
    <x v="1"/>
    <x v="10"/>
    <d v="2020-11-17T00:00:00"/>
    <x v="1"/>
    <s v="РС               "/>
    <s v="          "/>
    <s v="FSK"/>
    <n v="84469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573431"/>
    <x v="0"/>
    <x v="0"/>
    <x v="0"/>
    <d v="2020-11-09T00:00:00"/>
    <x v="0"/>
    <s v="РС               "/>
    <s v="          "/>
    <s v="FSK"/>
    <n v="5734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573431"/>
    <x v="0"/>
    <x v="0"/>
    <x v="0"/>
    <d v="2020-11-17T00:00:00"/>
    <x v="1"/>
    <s v="РС               "/>
    <s v="          "/>
    <s v="FSK"/>
    <n v="5734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815862"/>
    <x v="0"/>
    <x v="0"/>
    <x v="1"/>
    <d v="2020-11-09T00:00:00"/>
    <x v="0"/>
    <s v="РС               "/>
    <s v="          "/>
    <s v="FSK"/>
    <n v="81586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815862"/>
    <x v="0"/>
    <x v="0"/>
    <x v="1"/>
    <d v="2020-11-17T00:00:00"/>
    <x v="1"/>
    <s v="РС               "/>
    <s v="          "/>
    <s v="FSK"/>
    <n v="81586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926297"/>
    <x v="0"/>
    <x v="0"/>
    <x v="2"/>
    <d v="2020-11-09T00:00:00"/>
    <x v="0"/>
    <s v="РС               "/>
    <s v="          "/>
    <s v="FSK"/>
    <n v="92629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926297"/>
    <x v="0"/>
    <x v="0"/>
    <x v="2"/>
    <d v="2020-11-17T00:00:00"/>
    <x v="1"/>
    <s v="РС               "/>
    <s v="          "/>
    <s v="FSK"/>
    <n v="92629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014319"/>
    <x v="0"/>
    <x v="0"/>
    <x v="3"/>
    <d v="2020-11-09T00:00:00"/>
    <x v="0"/>
    <s v="РС               "/>
    <s v="          "/>
    <s v="FSK"/>
    <n v="10143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014319"/>
    <x v="0"/>
    <x v="0"/>
    <x v="3"/>
    <d v="2020-11-17T00:00:00"/>
    <x v="1"/>
    <s v="РС               "/>
    <s v="          "/>
    <s v="FSK"/>
    <n v="10143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420811"/>
    <x v="0"/>
    <x v="0"/>
    <x v="4"/>
    <d v="2020-11-09T00:00:00"/>
    <x v="0"/>
    <s v="РС               "/>
    <s v="          "/>
    <s v="FSK"/>
    <n v="142081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420811"/>
    <x v="0"/>
    <x v="0"/>
    <x v="4"/>
    <d v="2020-11-17T00:00:00"/>
    <x v="1"/>
    <s v="РС               "/>
    <s v="          "/>
    <s v="FSK"/>
    <n v="142081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174550"/>
    <x v="0"/>
    <x v="0"/>
    <x v="5"/>
    <d v="2020-11-09T00:00:00"/>
    <x v="0"/>
    <s v="РС               "/>
    <s v="          "/>
    <s v="FSK"/>
    <n v="117455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174550"/>
    <x v="0"/>
    <x v="0"/>
    <x v="5"/>
    <d v="2020-11-17T00:00:00"/>
    <x v="1"/>
    <s v="РС               "/>
    <s v="          "/>
    <s v="FSK"/>
    <n v="117455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327367"/>
    <x v="0"/>
    <x v="0"/>
    <x v="6"/>
    <d v="2020-11-09T00:00:00"/>
    <x v="0"/>
    <s v="РС               "/>
    <s v="          "/>
    <s v="FSK"/>
    <n v="132736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327367"/>
    <x v="0"/>
    <x v="0"/>
    <x v="6"/>
    <d v="2020-11-17T00:00:00"/>
    <x v="1"/>
    <s v="РС               "/>
    <s v="          "/>
    <s v="FSK"/>
    <n v="132736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440022"/>
    <x v="0"/>
    <x v="0"/>
    <x v="7"/>
    <d v="2020-11-09T00:00:00"/>
    <x v="0"/>
    <s v="РС               "/>
    <s v="          "/>
    <s v="FSK"/>
    <n v="144002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440022"/>
    <x v="0"/>
    <x v="0"/>
    <x v="7"/>
    <d v="2020-11-17T00:00:00"/>
    <x v="1"/>
    <s v="РС               "/>
    <s v="          "/>
    <s v="FSK"/>
    <n v="144002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316915"/>
    <x v="0"/>
    <x v="0"/>
    <x v="8"/>
    <d v="2020-11-09T00:00:00"/>
    <x v="0"/>
    <s v="РС               "/>
    <s v="          "/>
    <s v="FSK"/>
    <n v="13169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316915"/>
    <x v="0"/>
    <x v="0"/>
    <x v="8"/>
    <d v="2020-11-17T00:00:00"/>
    <x v="1"/>
    <s v="РС               "/>
    <s v="          "/>
    <s v="FSK"/>
    <n v="13169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567803"/>
    <x v="0"/>
    <x v="0"/>
    <x v="9"/>
    <d v="2020-11-09T00:00:00"/>
    <x v="0"/>
    <s v="РС               "/>
    <s v="          "/>
    <s v="FSK"/>
    <n v="15678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567803"/>
    <x v="0"/>
    <x v="0"/>
    <x v="9"/>
    <d v="2020-11-17T00:00:00"/>
    <x v="1"/>
    <s v="РС               "/>
    <s v="          "/>
    <s v="FSK"/>
    <n v="15678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388108"/>
    <x v="0"/>
    <x v="0"/>
    <x v="10"/>
    <d v="2020-11-09T00:00:00"/>
    <x v="0"/>
    <s v="РС               "/>
    <s v="          "/>
    <s v="FSK"/>
    <n v="624648.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388108"/>
    <x v="0"/>
    <x v="0"/>
    <x v="10"/>
    <d v="2020-11-17T00:00:00"/>
    <x v="1"/>
    <s v="РС               "/>
    <s v="          "/>
    <s v="FSK"/>
    <n v="624648.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424017"/>
    <x v="0"/>
    <x v="0"/>
    <x v="11"/>
    <d v="2020-11-09T00:00:00"/>
    <x v="0"/>
    <s v="РС               "/>
    <s v="          "/>
    <s v="FSK"/>
    <n v="142401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424017"/>
    <x v="0"/>
    <x v="0"/>
    <x v="11"/>
    <d v="2020-11-17T00:00:00"/>
    <x v="1"/>
    <s v="РС               "/>
    <s v="          "/>
    <s v="FSK"/>
    <n v="142401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870925"/>
    <x v="0"/>
    <x v="1"/>
    <x v="0"/>
    <d v="2020-11-09T00:00:00"/>
    <x v="0"/>
    <s v="РС               "/>
    <s v="          "/>
    <s v="FSK"/>
    <n v="87092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870925"/>
    <x v="0"/>
    <x v="1"/>
    <x v="0"/>
    <d v="2020-11-17T00:00:00"/>
    <x v="1"/>
    <s v="РС               "/>
    <s v="          "/>
    <s v="FSK"/>
    <n v="87092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139671"/>
    <x v="0"/>
    <x v="1"/>
    <x v="1"/>
    <d v="2020-11-09T00:00:00"/>
    <x v="0"/>
    <s v="РС               "/>
    <s v="          "/>
    <s v="FSK"/>
    <n v="113967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139671"/>
    <x v="0"/>
    <x v="1"/>
    <x v="1"/>
    <d v="2020-11-17T00:00:00"/>
    <x v="1"/>
    <s v="РС               "/>
    <s v="          "/>
    <s v="FSK"/>
    <n v="113967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217628"/>
    <x v="0"/>
    <x v="1"/>
    <x v="2"/>
    <d v="2020-11-09T00:00:00"/>
    <x v="0"/>
    <s v="РС               "/>
    <s v="          "/>
    <s v="FSK"/>
    <n v="121762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217628"/>
    <x v="0"/>
    <x v="1"/>
    <x v="2"/>
    <d v="2020-11-17T00:00:00"/>
    <x v="1"/>
    <s v="РС               "/>
    <s v="          "/>
    <s v="FSK"/>
    <n v="121762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145035"/>
    <x v="0"/>
    <x v="1"/>
    <x v="3"/>
    <d v="2020-11-09T00:00:00"/>
    <x v="0"/>
    <s v="РС               "/>
    <s v="          "/>
    <s v="FSK"/>
    <n v="114503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145035"/>
    <x v="0"/>
    <x v="1"/>
    <x v="3"/>
    <d v="2020-11-17T00:00:00"/>
    <x v="1"/>
    <s v="РС               "/>
    <s v="          "/>
    <s v="FSK"/>
    <n v="114503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084487"/>
    <x v="0"/>
    <x v="1"/>
    <x v="4"/>
    <d v="2020-11-09T00:00:00"/>
    <x v="0"/>
    <s v="РС               "/>
    <s v="          "/>
    <s v="FSK"/>
    <n v="108448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084487"/>
    <x v="0"/>
    <x v="1"/>
    <x v="4"/>
    <d v="2020-11-17T00:00:00"/>
    <x v="1"/>
    <s v="РС               "/>
    <s v="          "/>
    <s v="FSK"/>
    <n v="108448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886539"/>
    <x v="0"/>
    <x v="1"/>
    <x v="5"/>
    <d v="2020-11-09T00:00:00"/>
    <x v="0"/>
    <s v="РС               "/>
    <s v="          "/>
    <s v="FSK"/>
    <n v="188653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886539"/>
    <x v="0"/>
    <x v="1"/>
    <x v="5"/>
    <d v="2020-11-17T00:00:00"/>
    <x v="1"/>
    <s v="РС               "/>
    <s v="          "/>
    <s v="FSK"/>
    <n v="188653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835515"/>
    <x v="0"/>
    <x v="1"/>
    <x v="6"/>
    <d v="2020-11-09T00:00:00"/>
    <x v="0"/>
    <s v="РС               "/>
    <s v="          "/>
    <s v="FSK"/>
    <n v="18355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835515"/>
    <x v="0"/>
    <x v="1"/>
    <x v="6"/>
    <d v="2020-11-17T00:00:00"/>
    <x v="1"/>
    <s v="РС               "/>
    <s v="          "/>
    <s v="FSK"/>
    <n v="18355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478669"/>
    <x v="0"/>
    <x v="1"/>
    <x v="7"/>
    <d v="2020-11-09T00:00:00"/>
    <x v="0"/>
    <s v="РС               "/>
    <s v="          "/>
    <s v="FSK"/>
    <n v="147866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478669"/>
    <x v="0"/>
    <x v="1"/>
    <x v="7"/>
    <d v="2020-11-17T00:00:00"/>
    <x v="1"/>
    <s v="РС               "/>
    <s v="          "/>
    <s v="FSK"/>
    <n v="147866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892319"/>
    <x v="0"/>
    <x v="1"/>
    <x v="8"/>
    <d v="2020-11-09T00:00:00"/>
    <x v="0"/>
    <s v="РС               "/>
    <s v="          "/>
    <s v="FSK"/>
    <n v="18923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892319"/>
    <x v="0"/>
    <x v="1"/>
    <x v="8"/>
    <d v="2020-11-17T00:00:00"/>
    <x v="1"/>
    <s v="РС               "/>
    <s v="          "/>
    <s v="FSK"/>
    <n v="18923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610300"/>
    <x v="0"/>
    <x v="1"/>
    <x v="9"/>
    <d v="2020-11-09T00:00:00"/>
    <x v="0"/>
    <s v="РС               "/>
    <s v="          "/>
    <s v="FSK"/>
    <n v="161030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1610300"/>
    <x v="0"/>
    <x v="1"/>
    <x v="9"/>
    <d v="2020-11-17T00:00:00"/>
    <x v="1"/>
    <s v="РС               "/>
    <s v="          "/>
    <s v="FSK"/>
    <n v="161030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349023"/>
    <x v="0"/>
    <x v="1"/>
    <x v="10"/>
    <d v="2020-11-09T00:00:00"/>
    <x v="0"/>
    <s v="РС               "/>
    <s v="          "/>
    <s v="FSK"/>
    <n v="34902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1"/>
    <x v="0"/>
    <n v="752031"/>
    <x v="0"/>
    <x v="1"/>
    <x v="10"/>
    <d v="2020-11-17T00:00:00"/>
    <x v="1"/>
    <s v="РС               "/>
    <s v="          "/>
    <s v="FSK"/>
    <n v="7520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447110"/>
    <x v="0"/>
    <x v="0"/>
    <x v="0"/>
    <d v="2020-11-09T00:00:00"/>
    <x v="0"/>
    <s v="РС               "/>
    <s v="          "/>
    <s v="FSK"/>
    <n v="14471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447110"/>
    <x v="0"/>
    <x v="0"/>
    <x v="0"/>
    <d v="2020-11-17T00:00:00"/>
    <x v="1"/>
    <s v="РС               "/>
    <s v="          "/>
    <s v="FSK"/>
    <n v="14471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678796"/>
    <x v="0"/>
    <x v="0"/>
    <x v="1"/>
    <d v="2020-11-09T00:00:00"/>
    <x v="0"/>
    <s v="РС               "/>
    <s v="          "/>
    <s v="FSK"/>
    <n v="16787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678796"/>
    <x v="0"/>
    <x v="0"/>
    <x v="1"/>
    <d v="2020-11-17T00:00:00"/>
    <x v="1"/>
    <s v="РС               "/>
    <s v="          "/>
    <s v="FSK"/>
    <n v="16787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895390"/>
    <x v="0"/>
    <x v="0"/>
    <x v="2"/>
    <d v="2020-11-09T00:00:00"/>
    <x v="0"/>
    <s v="РС               "/>
    <s v="          "/>
    <s v="FSK"/>
    <n v="189539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895390"/>
    <x v="0"/>
    <x v="0"/>
    <x v="2"/>
    <d v="2020-11-17T00:00:00"/>
    <x v="1"/>
    <s v="РС               "/>
    <s v="          "/>
    <s v="FSK"/>
    <n v="189539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615179"/>
    <x v="0"/>
    <x v="0"/>
    <x v="3"/>
    <d v="2020-11-09T00:00:00"/>
    <x v="0"/>
    <s v="РС               "/>
    <s v="          "/>
    <s v="FSK"/>
    <n v="26151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615179"/>
    <x v="0"/>
    <x v="0"/>
    <x v="3"/>
    <d v="2020-11-17T00:00:00"/>
    <x v="1"/>
    <s v="РС               "/>
    <s v="          "/>
    <s v="FSK"/>
    <n v="26151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954812"/>
    <x v="0"/>
    <x v="0"/>
    <x v="4"/>
    <d v="2020-11-09T00:00:00"/>
    <x v="0"/>
    <s v="РС               "/>
    <s v="          "/>
    <s v="FSK"/>
    <n v="19548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954812"/>
    <x v="0"/>
    <x v="0"/>
    <x v="4"/>
    <d v="2020-11-17T00:00:00"/>
    <x v="1"/>
    <s v="РС               "/>
    <s v="          "/>
    <s v="FSK"/>
    <n v="19548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275991"/>
    <x v="0"/>
    <x v="0"/>
    <x v="5"/>
    <d v="2020-11-09T00:00:00"/>
    <x v="0"/>
    <s v="РС               "/>
    <s v="          "/>
    <s v="FSK"/>
    <n v="227599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275991"/>
    <x v="0"/>
    <x v="0"/>
    <x v="5"/>
    <d v="2020-11-17T00:00:00"/>
    <x v="1"/>
    <s v="РС               "/>
    <s v="          "/>
    <s v="FSK"/>
    <n v="227599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687882"/>
    <x v="0"/>
    <x v="0"/>
    <x v="6"/>
    <d v="2020-11-09T00:00:00"/>
    <x v="0"/>
    <s v="РС               "/>
    <s v="          "/>
    <s v="FSK"/>
    <n v="368788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687882"/>
    <x v="0"/>
    <x v="0"/>
    <x v="6"/>
    <d v="2020-11-17T00:00:00"/>
    <x v="1"/>
    <s v="РС               "/>
    <s v="          "/>
    <s v="FSK"/>
    <n v="368788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204510"/>
    <x v="0"/>
    <x v="0"/>
    <x v="7"/>
    <d v="2020-11-09T00:00:00"/>
    <x v="0"/>
    <s v="РС               "/>
    <s v="          "/>
    <s v="FSK"/>
    <n v="32045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204510"/>
    <x v="0"/>
    <x v="0"/>
    <x v="7"/>
    <d v="2020-11-17T00:00:00"/>
    <x v="1"/>
    <s v="РС               "/>
    <s v="          "/>
    <s v="FSK"/>
    <n v="32045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589096"/>
    <x v="0"/>
    <x v="0"/>
    <x v="8"/>
    <d v="2020-11-09T00:00:00"/>
    <x v="0"/>
    <s v="РС               "/>
    <s v="          "/>
    <s v="FSK"/>
    <n v="35890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589096"/>
    <x v="0"/>
    <x v="0"/>
    <x v="8"/>
    <d v="2020-11-17T00:00:00"/>
    <x v="1"/>
    <s v="РС               "/>
    <s v="          "/>
    <s v="FSK"/>
    <n v="35890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565699"/>
    <x v="0"/>
    <x v="0"/>
    <x v="9"/>
    <d v="2020-11-09T00:00:00"/>
    <x v="0"/>
    <s v="РС               "/>
    <s v="          "/>
    <s v="FSK"/>
    <n v="35656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565699"/>
    <x v="0"/>
    <x v="0"/>
    <x v="9"/>
    <d v="2020-11-17T00:00:00"/>
    <x v="1"/>
    <s v="РС               "/>
    <s v="          "/>
    <s v="FSK"/>
    <n v="35656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854395"/>
    <x v="0"/>
    <x v="0"/>
    <x v="10"/>
    <d v="2020-11-09T00:00:00"/>
    <x v="0"/>
    <s v="РС               "/>
    <s v="          "/>
    <s v="FSK"/>
    <n v="1284477.7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854395"/>
    <x v="0"/>
    <x v="0"/>
    <x v="10"/>
    <d v="2020-11-17T00:00:00"/>
    <x v="1"/>
    <s v="РС               "/>
    <s v="          "/>
    <s v="FSK"/>
    <n v="1284477.7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781330"/>
    <x v="0"/>
    <x v="0"/>
    <x v="11"/>
    <d v="2020-11-09T00:00:00"/>
    <x v="0"/>
    <s v="РС               "/>
    <s v="          "/>
    <s v="FSK"/>
    <n v="278133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781330"/>
    <x v="0"/>
    <x v="0"/>
    <x v="11"/>
    <d v="2020-11-17T00:00:00"/>
    <x v="1"/>
    <s v="РС               "/>
    <s v="          "/>
    <s v="FSK"/>
    <n v="278133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877891"/>
    <x v="0"/>
    <x v="1"/>
    <x v="0"/>
    <d v="2020-11-09T00:00:00"/>
    <x v="0"/>
    <s v="РС               "/>
    <s v="          "/>
    <s v="FSK"/>
    <n v="187789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877891"/>
    <x v="0"/>
    <x v="1"/>
    <x v="0"/>
    <d v="2020-11-17T00:00:00"/>
    <x v="1"/>
    <s v="РС               "/>
    <s v="          "/>
    <s v="FSK"/>
    <n v="187789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268566"/>
    <x v="0"/>
    <x v="1"/>
    <x v="1"/>
    <d v="2020-11-09T00:00:00"/>
    <x v="0"/>
    <s v="РС               "/>
    <s v="          "/>
    <s v="FSK"/>
    <n v="226856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268566"/>
    <x v="0"/>
    <x v="1"/>
    <x v="1"/>
    <d v="2020-11-17T00:00:00"/>
    <x v="1"/>
    <s v="РС               "/>
    <s v="          "/>
    <s v="FSK"/>
    <n v="226856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597413"/>
    <x v="0"/>
    <x v="1"/>
    <x v="2"/>
    <d v="2020-11-09T00:00:00"/>
    <x v="0"/>
    <s v="РС               "/>
    <s v="          "/>
    <s v="FSK"/>
    <n v="259741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597413"/>
    <x v="0"/>
    <x v="1"/>
    <x v="2"/>
    <d v="2020-11-17T00:00:00"/>
    <x v="1"/>
    <s v="РС               "/>
    <s v="          "/>
    <s v="FSK"/>
    <n v="259741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091268"/>
    <x v="0"/>
    <x v="1"/>
    <x v="3"/>
    <d v="2020-11-09T00:00:00"/>
    <x v="0"/>
    <s v="РС               "/>
    <s v="          "/>
    <s v="FSK"/>
    <n v="209126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091268"/>
    <x v="0"/>
    <x v="1"/>
    <x v="3"/>
    <d v="2020-11-17T00:00:00"/>
    <x v="1"/>
    <s v="РС               "/>
    <s v="          "/>
    <s v="FSK"/>
    <n v="209126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378634"/>
    <x v="0"/>
    <x v="1"/>
    <x v="4"/>
    <d v="2020-11-09T00:00:00"/>
    <x v="0"/>
    <s v="РС               "/>
    <s v="          "/>
    <s v="FSK"/>
    <n v="23786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2378634"/>
    <x v="0"/>
    <x v="1"/>
    <x v="4"/>
    <d v="2020-11-17T00:00:00"/>
    <x v="1"/>
    <s v="РС               "/>
    <s v="          "/>
    <s v="FSK"/>
    <n v="23786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001935"/>
    <x v="0"/>
    <x v="1"/>
    <x v="5"/>
    <d v="2020-11-09T00:00:00"/>
    <x v="0"/>
    <s v="РС               "/>
    <s v="          "/>
    <s v="FSK"/>
    <n v="300193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001935"/>
    <x v="0"/>
    <x v="1"/>
    <x v="5"/>
    <d v="2020-11-17T00:00:00"/>
    <x v="1"/>
    <s v="РС               "/>
    <s v="          "/>
    <s v="FSK"/>
    <n v="300193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497492"/>
    <x v="0"/>
    <x v="1"/>
    <x v="6"/>
    <d v="2020-11-09T00:00:00"/>
    <x v="0"/>
    <s v="РС               "/>
    <s v="          "/>
    <s v="FSK"/>
    <n v="349749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497492"/>
    <x v="0"/>
    <x v="1"/>
    <x v="6"/>
    <d v="2020-11-17T00:00:00"/>
    <x v="1"/>
    <s v="РС               "/>
    <s v="          "/>
    <s v="FSK"/>
    <n v="349749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491801"/>
    <x v="0"/>
    <x v="1"/>
    <x v="7"/>
    <d v="2020-11-09T00:00:00"/>
    <x v="0"/>
    <s v="РС               "/>
    <s v="          "/>
    <s v="FSK"/>
    <n v="349180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491801"/>
    <x v="0"/>
    <x v="1"/>
    <x v="7"/>
    <d v="2020-11-17T00:00:00"/>
    <x v="1"/>
    <s v="РС               "/>
    <s v="          "/>
    <s v="FSK"/>
    <n v="349180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761517"/>
    <x v="0"/>
    <x v="1"/>
    <x v="8"/>
    <d v="2020-11-09T00:00:00"/>
    <x v="0"/>
    <s v="РС               "/>
    <s v="          "/>
    <s v="FSK"/>
    <n v="376151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761517"/>
    <x v="0"/>
    <x v="1"/>
    <x v="8"/>
    <d v="2020-11-17T00:00:00"/>
    <x v="1"/>
    <s v="РС               "/>
    <s v="          "/>
    <s v="FSK"/>
    <n v="376151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849678"/>
    <x v="0"/>
    <x v="1"/>
    <x v="9"/>
    <d v="2020-11-09T00:00:00"/>
    <x v="0"/>
    <s v="РС               "/>
    <s v="          "/>
    <s v="FSK"/>
    <n v="384967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3849678"/>
    <x v="0"/>
    <x v="1"/>
    <x v="9"/>
    <d v="2020-11-17T00:00:00"/>
    <x v="1"/>
    <s v="РС               "/>
    <s v="          "/>
    <s v="FSK"/>
    <n v="384967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757261"/>
    <x v="0"/>
    <x v="1"/>
    <x v="10"/>
    <d v="2020-11-09T00:00:00"/>
    <x v="0"/>
    <s v="РС               "/>
    <s v="          "/>
    <s v="FSK"/>
    <n v="75726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2"/>
    <x v="0"/>
    <n v="1580008"/>
    <x v="0"/>
    <x v="1"/>
    <x v="10"/>
    <d v="2020-11-17T00:00:00"/>
    <x v="1"/>
    <s v="РС               "/>
    <s v="          "/>
    <s v="FSK"/>
    <n v="158000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1697921"/>
    <x v="0"/>
    <x v="0"/>
    <x v="0"/>
    <d v="2020-11-09T00:00:00"/>
    <x v="0"/>
    <s v="РС               "/>
    <s v="          "/>
    <s v="FSK"/>
    <n v="169792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1697921"/>
    <x v="0"/>
    <x v="0"/>
    <x v="0"/>
    <d v="2020-11-17T00:00:00"/>
    <x v="1"/>
    <s v="РС               "/>
    <s v="          "/>
    <s v="FSK"/>
    <n v="169792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198672"/>
    <x v="0"/>
    <x v="0"/>
    <x v="1"/>
    <d v="2020-11-09T00:00:00"/>
    <x v="0"/>
    <s v="РС               "/>
    <s v="          "/>
    <s v="FSK"/>
    <n v="219867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198672"/>
    <x v="0"/>
    <x v="0"/>
    <x v="1"/>
    <d v="2020-11-17T00:00:00"/>
    <x v="1"/>
    <s v="РС               "/>
    <s v="          "/>
    <s v="FSK"/>
    <n v="219867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194002"/>
    <x v="0"/>
    <x v="0"/>
    <x v="2"/>
    <d v="2020-11-09T00:00:00"/>
    <x v="0"/>
    <s v="РС               "/>
    <s v="          "/>
    <s v="FSK"/>
    <n v="219400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194002"/>
    <x v="0"/>
    <x v="0"/>
    <x v="2"/>
    <d v="2020-11-17T00:00:00"/>
    <x v="1"/>
    <s v="РС               "/>
    <s v="          "/>
    <s v="FSK"/>
    <n v="219400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906824"/>
    <x v="0"/>
    <x v="0"/>
    <x v="3"/>
    <d v="2020-11-09T00:00:00"/>
    <x v="0"/>
    <s v="РС               "/>
    <s v="          "/>
    <s v="FSK"/>
    <n v="290682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906824"/>
    <x v="0"/>
    <x v="0"/>
    <x v="3"/>
    <d v="2020-11-17T00:00:00"/>
    <x v="1"/>
    <s v="РС               "/>
    <s v="          "/>
    <s v="FSK"/>
    <n v="290682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308884"/>
    <x v="0"/>
    <x v="0"/>
    <x v="4"/>
    <d v="2020-11-09T00:00:00"/>
    <x v="0"/>
    <s v="РС               "/>
    <s v="          "/>
    <s v="FSK"/>
    <n v="23088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308884"/>
    <x v="0"/>
    <x v="0"/>
    <x v="4"/>
    <d v="2020-11-17T00:00:00"/>
    <x v="1"/>
    <s v="РС               "/>
    <s v="          "/>
    <s v="FSK"/>
    <n v="23088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711841"/>
    <x v="0"/>
    <x v="0"/>
    <x v="5"/>
    <d v="2020-11-09T00:00:00"/>
    <x v="0"/>
    <s v="РС               "/>
    <s v="          "/>
    <s v="FSK"/>
    <n v="27118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711841"/>
    <x v="0"/>
    <x v="0"/>
    <x v="5"/>
    <d v="2020-11-17T00:00:00"/>
    <x v="1"/>
    <s v="РС               "/>
    <s v="          "/>
    <s v="FSK"/>
    <n v="27118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3673767"/>
    <x v="0"/>
    <x v="0"/>
    <x v="6"/>
    <d v="2020-11-09T00:00:00"/>
    <x v="0"/>
    <s v="РС               "/>
    <s v="          "/>
    <s v="FSK"/>
    <n v="367376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3673767"/>
    <x v="0"/>
    <x v="0"/>
    <x v="6"/>
    <d v="2020-11-17T00:00:00"/>
    <x v="1"/>
    <s v="РС               "/>
    <s v="          "/>
    <s v="FSK"/>
    <n v="367376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3857087"/>
    <x v="0"/>
    <x v="0"/>
    <x v="7"/>
    <d v="2020-11-09T00:00:00"/>
    <x v="0"/>
    <s v="РС               "/>
    <s v="          "/>
    <s v="FSK"/>
    <n v="385708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3857087"/>
    <x v="0"/>
    <x v="0"/>
    <x v="7"/>
    <d v="2020-11-17T00:00:00"/>
    <x v="1"/>
    <s v="РС               "/>
    <s v="          "/>
    <s v="FSK"/>
    <n v="385708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054345"/>
    <x v="0"/>
    <x v="0"/>
    <x v="8"/>
    <d v="2020-11-09T00:00:00"/>
    <x v="0"/>
    <s v="РС               "/>
    <s v="          "/>
    <s v="FSK"/>
    <n v="405434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054345"/>
    <x v="0"/>
    <x v="0"/>
    <x v="8"/>
    <d v="2020-11-17T00:00:00"/>
    <x v="1"/>
    <s v="РС               "/>
    <s v="          "/>
    <s v="FSK"/>
    <n v="405434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5268224"/>
    <x v="0"/>
    <x v="0"/>
    <x v="9"/>
    <d v="2020-11-09T00:00:00"/>
    <x v="0"/>
    <s v="РС               "/>
    <s v="          "/>
    <s v="FSK"/>
    <n v="526822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5268224"/>
    <x v="0"/>
    <x v="0"/>
    <x v="9"/>
    <d v="2020-11-17T00:00:00"/>
    <x v="1"/>
    <s v="РС               "/>
    <s v="          "/>
    <s v="FSK"/>
    <n v="526822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171308"/>
    <x v="0"/>
    <x v="0"/>
    <x v="10"/>
    <d v="2020-11-09T00:00:00"/>
    <x v="0"/>
    <s v="РС               "/>
    <s v="          "/>
    <s v="FSK"/>
    <n v="1877088.59999999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171308"/>
    <x v="0"/>
    <x v="0"/>
    <x v="10"/>
    <d v="2020-11-17T00:00:00"/>
    <x v="1"/>
    <s v="РС               "/>
    <s v="          "/>
    <s v="FSK"/>
    <n v="1877088.59999999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210799"/>
    <x v="0"/>
    <x v="0"/>
    <x v="11"/>
    <d v="2020-11-09T00:00:00"/>
    <x v="0"/>
    <s v="РС               "/>
    <s v="          "/>
    <s v="FSK"/>
    <n v="42107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210799"/>
    <x v="0"/>
    <x v="0"/>
    <x v="11"/>
    <d v="2020-11-17T00:00:00"/>
    <x v="1"/>
    <s v="РС               "/>
    <s v="          "/>
    <s v="FSK"/>
    <n v="42107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397048"/>
    <x v="0"/>
    <x v="1"/>
    <x v="0"/>
    <d v="2020-11-09T00:00:00"/>
    <x v="0"/>
    <s v="РС               "/>
    <s v="          "/>
    <s v="FSK"/>
    <n v="23970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397048"/>
    <x v="0"/>
    <x v="1"/>
    <x v="0"/>
    <d v="2020-11-17T00:00:00"/>
    <x v="1"/>
    <s v="РС               "/>
    <s v="          "/>
    <s v="FSK"/>
    <n v="23970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274589"/>
    <x v="0"/>
    <x v="1"/>
    <x v="1"/>
    <d v="2020-11-09T00:00:00"/>
    <x v="0"/>
    <s v="РС               "/>
    <s v="          "/>
    <s v="FSK"/>
    <n v="427458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274589"/>
    <x v="0"/>
    <x v="1"/>
    <x v="1"/>
    <d v="2020-11-17T00:00:00"/>
    <x v="1"/>
    <s v="РС               "/>
    <s v="          "/>
    <s v="FSK"/>
    <n v="427458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109445"/>
    <x v="0"/>
    <x v="1"/>
    <x v="2"/>
    <d v="2020-11-09T00:00:00"/>
    <x v="0"/>
    <s v="РС               "/>
    <s v="          "/>
    <s v="FSK"/>
    <n v="410944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109445"/>
    <x v="0"/>
    <x v="1"/>
    <x v="2"/>
    <d v="2020-11-17T00:00:00"/>
    <x v="1"/>
    <s v="РС               "/>
    <s v="          "/>
    <s v="FSK"/>
    <n v="410944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418312"/>
    <x v="0"/>
    <x v="1"/>
    <x v="3"/>
    <d v="2020-11-09T00:00:00"/>
    <x v="0"/>
    <s v="РС               "/>
    <s v="          "/>
    <s v="FSK"/>
    <n v="24183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418312"/>
    <x v="0"/>
    <x v="1"/>
    <x v="3"/>
    <d v="2020-11-17T00:00:00"/>
    <x v="1"/>
    <s v="РС               "/>
    <s v="          "/>
    <s v="FSK"/>
    <n v="24183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696764"/>
    <x v="0"/>
    <x v="1"/>
    <x v="4"/>
    <d v="2020-11-09T00:00:00"/>
    <x v="0"/>
    <s v="РС               "/>
    <s v="          "/>
    <s v="FSK"/>
    <n v="269676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696764"/>
    <x v="0"/>
    <x v="1"/>
    <x v="4"/>
    <d v="2020-11-17T00:00:00"/>
    <x v="1"/>
    <s v="РС               "/>
    <s v="          "/>
    <s v="FSK"/>
    <n v="269676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3941928"/>
    <x v="0"/>
    <x v="1"/>
    <x v="5"/>
    <d v="2020-11-09T00:00:00"/>
    <x v="0"/>
    <s v="РС               "/>
    <s v="          "/>
    <s v="FSK"/>
    <n v="394192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3941928"/>
    <x v="0"/>
    <x v="1"/>
    <x v="5"/>
    <d v="2020-11-17T00:00:00"/>
    <x v="1"/>
    <s v="РС               "/>
    <s v="          "/>
    <s v="FSK"/>
    <n v="394192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590384"/>
    <x v="0"/>
    <x v="1"/>
    <x v="6"/>
    <d v="2020-11-09T00:00:00"/>
    <x v="0"/>
    <s v="РС               "/>
    <s v="          "/>
    <s v="FSK"/>
    <n v="45903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590384"/>
    <x v="0"/>
    <x v="1"/>
    <x v="6"/>
    <d v="2020-11-17T00:00:00"/>
    <x v="1"/>
    <s v="РС               "/>
    <s v="          "/>
    <s v="FSK"/>
    <n v="45903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3887130"/>
    <x v="0"/>
    <x v="1"/>
    <x v="7"/>
    <d v="2020-11-09T00:00:00"/>
    <x v="0"/>
    <s v="РС               "/>
    <s v="          "/>
    <s v="FSK"/>
    <n v="388713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3887130"/>
    <x v="0"/>
    <x v="1"/>
    <x v="7"/>
    <d v="2020-11-17T00:00:00"/>
    <x v="1"/>
    <s v="РС               "/>
    <s v="          "/>
    <s v="FSK"/>
    <n v="388713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879272"/>
    <x v="0"/>
    <x v="1"/>
    <x v="8"/>
    <d v="2020-11-09T00:00:00"/>
    <x v="0"/>
    <s v="РС               "/>
    <s v="          "/>
    <s v="FSK"/>
    <n v="487927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879272"/>
    <x v="0"/>
    <x v="1"/>
    <x v="8"/>
    <d v="2020-11-17T00:00:00"/>
    <x v="1"/>
    <s v="РС               "/>
    <s v="          "/>
    <s v="FSK"/>
    <n v="487927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958841"/>
    <x v="0"/>
    <x v="1"/>
    <x v="9"/>
    <d v="2020-11-09T00:00:00"/>
    <x v="0"/>
    <s v="РС               "/>
    <s v="          "/>
    <s v="FSK"/>
    <n v="49588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4958841"/>
    <x v="0"/>
    <x v="1"/>
    <x v="9"/>
    <d v="2020-11-17T00:00:00"/>
    <x v="1"/>
    <s v="РС               "/>
    <s v="          "/>
    <s v="FSK"/>
    <n v="49588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1087221"/>
    <x v="0"/>
    <x v="1"/>
    <x v="10"/>
    <d v="2020-11-09T00:00:00"/>
    <x v="0"/>
    <s v="РС               "/>
    <s v="          "/>
    <s v="FSK"/>
    <n v="108722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3"/>
    <x v="0"/>
    <n v="2344928"/>
    <x v="0"/>
    <x v="1"/>
    <x v="10"/>
    <d v="2020-11-17T00:00:00"/>
    <x v="1"/>
    <s v="РС               "/>
    <s v="          "/>
    <s v="FSK"/>
    <n v="234492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4338"/>
    <x v="0"/>
    <x v="0"/>
    <x v="0"/>
    <d v="2020-11-09T00:00:00"/>
    <x v="0"/>
    <s v="РС               "/>
    <s v="          "/>
    <s v="FSK"/>
    <n v="3433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18562"/>
    <x v="0"/>
    <x v="0"/>
    <x v="0"/>
    <d v="2020-11-09T00:00:00"/>
    <x v="0"/>
    <s v="РС               "/>
    <s v="          "/>
    <s v="FSK"/>
    <n v="51856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4338"/>
    <x v="0"/>
    <x v="0"/>
    <x v="0"/>
    <d v="2020-11-17T00:00:00"/>
    <x v="1"/>
    <s v="РС               "/>
    <s v="          "/>
    <s v="FSK"/>
    <n v="3433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18562"/>
    <x v="0"/>
    <x v="0"/>
    <x v="0"/>
    <d v="2020-11-17T00:00:00"/>
    <x v="1"/>
    <s v="РС               "/>
    <s v="          "/>
    <s v="FSK"/>
    <n v="51856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2857"/>
    <x v="0"/>
    <x v="0"/>
    <x v="1"/>
    <d v="2020-11-09T00:00:00"/>
    <x v="0"/>
    <s v="РС               "/>
    <s v="          "/>
    <s v="FSK"/>
    <n v="328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48783"/>
    <x v="0"/>
    <x v="0"/>
    <x v="1"/>
    <d v="2020-11-09T00:00:00"/>
    <x v="0"/>
    <s v="РС               "/>
    <s v="          "/>
    <s v="FSK"/>
    <n v="5487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2857"/>
    <x v="0"/>
    <x v="0"/>
    <x v="1"/>
    <d v="2020-11-17T00:00:00"/>
    <x v="1"/>
    <s v="РС               "/>
    <s v="          "/>
    <s v="FSK"/>
    <n v="328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48783"/>
    <x v="0"/>
    <x v="0"/>
    <x v="1"/>
    <d v="2020-11-17T00:00:00"/>
    <x v="1"/>
    <s v="РС               "/>
    <s v="          "/>
    <s v="FSK"/>
    <n v="5487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85867"/>
    <x v="0"/>
    <x v="0"/>
    <x v="2"/>
    <d v="2020-11-09T00:00:00"/>
    <x v="0"/>
    <s v="РС               "/>
    <s v="          "/>
    <s v="FSK"/>
    <n v="8586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36712"/>
    <x v="0"/>
    <x v="0"/>
    <x v="2"/>
    <d v="2020-11-09T00:00:00"/>
    <x v="0"/>
    <s v="РС               "/>
    <s v="          "/>
    <s v="FSK"/>
    <n v="5367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85867"/>
    <x v="0"/>
    <x v="0"/>
    <x v="2"/>
    <d v="2020-11-17T00:00:00"/>
    <x v="1"/>
    <s v="РС               "/>
    <s v="          "/>
    <s v="FSK"/>
    <n v="8586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36712"/>
    <x v="0"/>
    <x v="0"/>
    <x v="2"/>
    <d v="2020-11-17T00:00:00"/>
    <x v="1"/>
    <s v="РС               "/>
    <s v="          "/>
    <s v="FSK"/>
    <n v="5367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6057"/>
    <x v="0"/>
    <x v="0"/>
    <x v="3"/>
    <d v="2020-11-09T00:00:00"/>
    <x v="0"/>
    <s v="РС               "/>
    <s v="          "/>
    <s v="FSK"/>
    <n v="360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729486"/>
    <x v="0"/>
    <x v="0"/>
    <x v="3"/>
    <d v="2020-11-09T00:00:00"/>
    <x v="0"/>
    <s v="РС               "/>
    <s v="          "/>
    <s v="FSK"/>
    <n v="72948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6057"/>
    <x v="0"/>
    <x v="0"/>
    <x v="3"/>
    <d v="2020-11-17T00:00:00"/>
    <x v="1"/>
    <s v="РС               "/>
    <s v="          "/>
    <s v="FSK"/>
    <n v="360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729486"/>
    <x v="0"/>
    <x v="0"/>
    <x v="3"/>
    <d v="2020-11-17T00:00:00"/>
    <x v="1"/>
    <s v="РС               "/>
    <s v="          "/>
    <s v="FSK"/>
    <n v="72948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6215"/>
    <x v="0"/>
    <x v="0"/>
    <x v="4"/>
    <d v="2020-11-09T00:00:00"/>
    <x v="0"/>
    <s v="РС               "/>
    <s v="          "/>
    <s v="FSK"/>
    <n v="462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896077"/>
    <x v="0"/>
    <x v="0"/>
    <x v="4"/>
    <d v="2020-11-09T00:00:00"/>
    <x v="0"/>
    <s v="РС               "/>
    <s v="          "/>
    <s v="FSK"/>
    <n v="89607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6215"/>
    <x v="0"/>
    <x v="0"/>
    <x v="4"/>
    <d v="2020-11-17T00:00:00"/>
    <x v="1"/>
    <s v="РС               "/>
    <s v="          "/>
    <s v="FSK"/>
    <n v="462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896077"/>
    <x v="0"/>
    <x v="0"/>
    <x v="4"/>
    <d v="2020-11-17T00:00:00"/>
    <x v="1"/>
    <s v="РС               "/>
    <s v="          "/>
    <s v="FSK"/>
    <n v="89607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6978"/>
    <x v="0"/>
    <x v="0"/>
    <x v="5"/>
    <d v="2020-11-09T00:00:00"/>
    <x v="0"/>
    <s v="РС               "/>
    <s v="          "/>
    <s v="FSK"/>
    <n v="5697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65150"/>
    <x v="0"/>
    <x v="0"/>
    <x v="5"/>
    <d v="2020-11-09T00:00:00"/>
    <x v="0"/>
    <s v="РС               "/>
    <s v="          "/>
    <s v="FSK"/>
    <n v="96515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6978"/>
    <x v="0"/>
    <x v="0"/>
    <x v="5"/>
    <d v="2020-11-17T00:00:00"/>
    <x v="1"/>
    <s v="РС               "/>
    <s v="          "/>
    <s v="FSK"/>
    <n v="5697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65150"/>
    <x v="0"/>
    <x v="0"/>
    <x v="5"/>
    <d v="2020-11-17T00:00:00"/>
    <x v="1"/>
    <s v="РС               "/>
    <s v="          "/>
    <s v="FSK"/>
    <n v="96515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9279"/>
    <x v="0"/>
    <x v="0"/>
    <x v="6"/>
    <d v="2020-11-09T00:00:00"/>
    <x v="0"/>
    <s v="РС               "/>
    <s v="          "/>
    <s v="FSK"/>
    <n v="692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410698"/>
    <x v="0"/>
    <x v="0"/>
    <x v="6"/>
    <d v="2020-11-09T00:00:00"/>
    <x v="0"/>
    <s v="РС               "/>
    <s v="          "/>
    <s v="FSK"/>
    <n v="141069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9279"/>
    <x v="0"/>
    <x v="0"/>
    <x v="6"/>
    <d v="2020-11-17T00:00:00"/>
    <x v="1"/>
    <s v="РС               "/>
    <s v="          "/>
    <s v="FSK"/>
    <n v="692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410698"/>
    <x v="0"/>
    <x v="0"/>
    <x v="6"/>
    <d v="2020-11-17T00:00:00"/>
    <x v="1"/>
    <s v="РС               "/>
    <s v="          "/>
    <s v="FSK"/>
    <n v="141069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4640"/>
    <x v="0"/>
    <x v="0"/>
    <x v="7"/>
    <d v="2020-11-09T00:00:00"/>
    <x v="0"/>
    <s v="РС               "/>
    <s v="          "/>
    <s v="FSK"/>
    <n v="546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117085"/>
    <x v="0"/>
    <x v="0"/>
    <x v="7"/>
    <d v="2020-11-09T00:00:00"/>
    <x v="0"/>
    <s v="РС               "/>
    <s v="          "/>
    <s v="FSK"/>
    <n v="111708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4640"/>
    <x v="0"/>
    <x v="0"/>
    <x v="7"/>
    <d v="2020-11-17T00:00:00"/>
    <x v="1"/>
    <s v="РС               "/>
    <s v="          "/>
    <s v="FSK"/>
    <n v="546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117085"/>
    <x v="0"/>
    <x v="0"/>
    <x v="7"/>
    <d v="2020-11-17T00:00:00"/>
    <x v="1"/>
    <s v="РС               "/>
    <s v="          "/>
    <s v="FSK"/>
    <n v="111708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0322"/>
    <x v="0"/>
    <x v="0"/>
    <x v="8"/>
    <d v="2020-11-09T00:00:00"/>
    <x v="0"/>
    <s v="РС               "/>
    <s v="          "/>
    <s v="FSK"/>
    <n v="9032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95503"/>
    <x v="0"/>
    <x v="0"/>
    <x v="8"/>
    <d v="2020-11-09T00:00:00"/>
    <x v="0"/>
    <s v="РС               "/>
    <s v="          "/>
    <s v="FSK"/>
    <n v="9955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0322"/>
    <x v="0"/>
    <x v="0"/>
    <x v="8"/>
    <d v="2020-11-17T00:00:00"/>
    <x v="1"/>
    <s v="РС               "/>
    <s v="          "/>
    <s v="FSK"/>
    <n v="9032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95503"/>
    <x v="0"/>
    <x v="0"/>
    <x v="8"/>
    <d v="2020-11-17T00:00:00"/>
    <x v="1"/>
    <s v="РС               "/>
    <s v="          "/>
    <s v="FSK"/>
    <n v="9955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2041"/>
    <x v="0"/>
    <x v="0"/>
    <x v="9"/>
    <d v="2020-11-09T00:00:00"/>
    <x v="0"/>
    <s v="РС               "/>
    <s v="          "/>
    <s v="FSK"/>
    <n v="920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417684"/>
    <x v="0"/>
    <x v="0"/>
    <x v="9"/>
    <d v="2020-11-09T00:00:00"/>
    <x v="0"/>
    <s v="РС               "/>
    <s v="          "/>
    <s v="FSK"/>
    <n v="14176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2041"/>
    <x v="0"/>
    <x v="0"/>
    <x v="9"/>
    <d v="2020-11-17T00:00:00"/>
    <x v="1"/>
    <s v="РС               "/>
    <s v="          "/>
    <s v="FSK"/>
    <n v="920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417684"/>
    <x v="0"/>
    <x v="0"/>
    <x v="9"/>
    <d v="2020-11-17T00:00:00"/>
    <x v="1"/>
    <s v="РС               "/>
    <s v="          "/>
    <s v="FSK"/>
    <n v="14176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7457"/>
    <x v="0"/>
    <x v="0"/>
    <x v="10"/>
    <d v="2020-11-09T00:00:00"/>
    <x v="0"/>
    <s v="РС               "/>
    <s v="          "/>
    <s v="FSK"/>
    <n v="43855.6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304584"/>
    <x v="0"/>
    <x v="0"/>
    <x v="10"/>
    <d v="2020-11-09T00:00:00"/>
    <x v="0"/>
    <s v="РС               "/>
    <s v="          "/>
    <s v="FSK"/>
    <n v="587062.7999999999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7457"/>
    <x v="0"/>
    <x v="0"/>
    <x v="10"/>
    <d v="2020-11-17T00:00:00"/>
    <x v="1"/>
    <s v="РС               "/>
    <s v="          "/>
    <s v="FSK"/>
    <n v="43855.6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304584"/>
    <x v="0"/>
    <x v="0"/>
    <x v="10"/>
    <d v="2020-11-17T00:00:00"/>
    <x v="1"/>
    <s v="РС               "/>
    <s v="          "/>
    <s v="FSK"/>
    <n v="587062.7999999999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9803"/>
    <x v="0"/>
    <x v="0"/>
    <x v="11"/>
    <d v="2020-11-09T00:00:00"/>
    <x v="0"/>
    <s v="РС               "/>
    <s v="          "/>
    <s v="FSK"/>
    <n v="998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075813"/>
    <x v="0"/>
    <x v="0"/>
    <x v="11"/>
    <d v="2020-11-09T00:00:00"/>
    <x v="0"/>
    <s v="РС               "/>
    <s v="          "/>
    <s v="FSK"/>
    <n v="107581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9803"/>
    <x v="0"/>
    <x v="0"/>
    <x v="11"/>
    <d v="2020-11-17T00:00:00"/>
    <x v="1"/>
    <s v="РС               "/>
    <s v="          "/>
    <s v="FSK"/>
    <n v="998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075813"/>
    <x v="0"/>
    <x v="0"/>
    <x v="11"/>
    <d v="2020-11-17T00:00:00"/>
    <x v="1"/>
    <s v="РС               "/>
    <s v="          "/>
    <s v="FSK"/>
    <n v="107581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3283"/>
    <x v="0"/>
    <x v="1"/>
    <x v="0"/>
    <d v="2020-11-09T00:00:00"/>
    <x v="0"/>
    <s v="РС               "/>
    <s v="          "/>
    <s v="FSK"/>
    <n v="632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61785"/>
    <x v="0"/>
    <x v="1"/>
    <x v="0"/>
    <d v="2020-11-09T00:00:00"/>
    <x v="0"/>
    <s v="РС               "/>
    <s v="          "/>
    <s v="FSK"/>
    <n v="66178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3283"/>
    <x v="0"/>
    <x v="1"/>
    <x v="0"/>
    <d v="2020-11-17T00:00:00"/>
    <x v="1"/>
    <s v="РС               "/>
    <s v="          "/>
    <s v="FSK"/>
    <n v="632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661785"/>
    <x v="0"/>
    <x v="1"/>
    <x v="0"/>
    <d v="2020-11-17T00:00:00"/>
    <x v="1"/>
    <s v="РС               "/>
    <s v="          "/>
    <s v="FSK"/>
    <n v="66178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3893"/>
    <x v="0"/>
    <x v="1"/>
    <x v="1"/>
    <d v="2020-11-09T00:00:00"/>
    <x v="0"/>
    <s v="РС               "/>
    <s v="          "/>
    <s v="FSK"/>
    <n v="4389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814594"/>
    <x v="0"/>
    <x v="1"/>
    <x v="1"/>
    <d v="2020-11-09T00:00:00"/>
    <x v="0"/>
    <s v="РС               "/>
    <s v="          "/>
    <s v="FSK"/>
    <n v="8145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3893"/>
    <x v="0"/>
    <x v="1"/>
    <x v="1"/>
    <d v="2020-11-17T00:00:00"/>
    <x v="1"/>
    <s v="РС               "/>
    <s v="          "/>
    <s v="FSK"/>
    <n v="4389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814594"/>
    <x v="0"/>
    <x v="1"/>
    <x v="1"/>
    <d v="2020-11-17T00:00:00"/>
    <x v="1"/>
    <s v="РС               "/>
    <s v="          "/>
    <s v="FSK"/>
    <n v="8145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7997"/>
    <x v="0"/>
    <x v="1"/>
    <x v="2"/>
    <d v="2020-11-09T00:00:00"/>
    <x v="0"/>
    <s v="РС               "/>
    <s v="          "/>
    <s v="FSK"/>
    <n v="9799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071671"/>
    <x v="0"/>
    <x v="1"/>
    <x v="2"/>
    <d v="2020-11-09T00:00:00"/>
    <x v="0"/>
    <s v="РС               "/>
    <s v="          "/>
    <s v="FSK"/>
    <n v="107167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7997"/>
    <x v="0"/>
    <x v="1"/>
    <x v="2"/>
    <d v="2020-11-17T00:00:00"/>
    <x v="1"/>
    <s v="РС               "/>
    <s v="          "/>
    <s v="FSK"/>
    <n v="9799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071671"/>
    <x v="0"/>
    <x v="1"/>
    <x v="2"/>
    <d v="2020-11-17T00:00:00"/>
    <x v="1"/>
    <s v="РС               "/>
    <s v="          "/>
    <s v="FSK"/>
    <n v="107167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0357"/>
    <x v="0"/>
    <x v="1"/>
    <x v="3"/>
    <d v="2020-11-09T00:00:00"/>
    <x v="0"/>
    <s v="РС               "/>
    <s v="          "/>
    <s v="FSK"/>
    <n v="503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31873"/>
    <x v="0"/>
    <x v="1"/>
    <x v="3"/>
    <d v="2020-11-09T00:00:00"/>
    <x v="0"/>
    <s v="РС               "/>
    <s v="          "/>
    <s v="FSK"/>
    <n v="93187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0357"/>
    <x v="0"/>
    <x v="1"/>
    <x v="3"/>
    <d v="2020-11-17T00:00:00"/>
    <x v="1"/>
    <s v="РС               "/>
    <s v="          "/>
    <s v="FSK"/>
    <n v="503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931873"/>
    <x v="0"/>
    <x v="1"/>
    <x v="3"/>
    <d v="2020-11-17T00:00:00"/>
    <x v="1"/>
    <s v="РС               "/>
    <s v="          "/>
    <s v="FSK"/>
    <n v="93187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0011"/>
    <x v="0"/>
    <x v="1"/>
    <x v="4"/>
    <d v="2020-11-09T00:00:00"/>
    <x v="0"/>
    <s v="РС               "/>
    <s v="          "/>
    <s v="FSK"/>
    <n v="5001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048555"/>
    <x v="0"/>
    <x v="1"/>
    <x v="4"/>
    <d v="2020-11-09T00:00:00"/>
    <x v="0"/>
    <s v="РС               "/>
    <s v="          "/>
    <s v="FSK"/>
    <n v="104855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50011"/>
    <x v="0"/>
    <x v="1"/>
    <x v="4"/>
    <d v="2020-11-17T00:00:00"/>
    <x v="1"/>
    <s v="РС               "/>
    <s v="          "/>
    <s v="FSK"/>
    <n v="5001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048555"/>
    <x v="0"/>
    <x v="1"/>
    <x v="4"/>
    <d v="2020-11-17T00:00:00"/>
    <x v="1"/>
    <s v="РС               "/>
    <s v="          "/>
    <s v="FSK"/>
    <n v="104855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72848"/>
    <x v="0"/>
    <x v="1"/>
    <x v="5"/>
    <d v="2020-11-09T00:00:00"/>
    <x v="0"/>
    <s v="РС               "/>
    <s v="          "/>
    <s v="FSK"/>
    <n v="728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290170"/>
    <x v="0"/>
    <x v="1"/>
    <x v="5"/>
    <d v="2020-11-09T00:00:00"/>
    <x v="0"/>
    <s v="РС               "/>
    <s v="          "/>
    <s v="FSK"/>
    <n v="129017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72848"/>
    <x v="0"/>
    <x v="1"/>
    <x v="5"/>
    <d v="2020-11-17T00:00:00"/>
    <x v="1"/>
    <s v="РС               "/>
    <s v="          "/>
    <s v="FSK"/>
    <n v="728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290170"/>
    <x v="0"/>
    <x v="1"/>
    <x v="5"/>
    <d v="2020-11-17T00:00:00"/>
    <x v="1"/>
    <s v="РС               "/>
    <s v="          "/>
    <s v="FSK"/>
    <n v="129017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77741"/>
    <x v="0"/>
    <x v="1"/>
    <x v="6"/>
    <d v="2020-11-09T00:00:00"/>
    <x v="0"/>
    <s v="РС               "/>
    <s v="          "/>
    <s v="FSK"/>
    <n v="777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258910"/>
    <x v="0"/>
    <x v="1"/>
    <x v="6"/>
    <d v="2020-11-09T00:00:00"/>
    <x v="0"/>
    <s v="РС               "/>
    <s v="          "/>
    <s v="FSK"/>
    <n v="12589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77741"/>
    <x v="0"/>
    <x v="1"/>
    <x v="6"/>
    <d v="2020-11-17T00:00:00"/>
    <x v="1"/>
    <s v="РС               "/>
    <s v="          "/>
    <s v="FSK"/>
    <n v="777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258910"/>
    <x v="0"/>
    <x v="1"/>
    <x v="6"/>
    <d v="2020-11-17T00:00:00"/>
    <x v="1"/>
    <s v="РС               "/>
    <s v="          "/>
    <s v="FSK"/>
    <n v="12589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14143"/>
    <x v="0"/>
    <x v="1"/>
    <x v="7"/>
    <d v="2020-11-09T00:00:00"/>
    <x v="0"/>
    <s v="РС               "/>
    <s v="          "/>
    <s v="FSK"/>
    <n v="11414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496774"/>
    <x v="0"/>
    <x v="1"/>
    <x v="7"/>
    <d v="2020-11-09T00:00:00"/>
    <x v="0"/>
    <s v="РС               "/>
    <s v="          "/>
    <s v="FSK"/>
    <n v="149677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14143"/>
    <x v="0"/>
    <x v="1"/>
    <x v="7"/>
    <d v="2020-11-17T00:00:00"/>
    <x v="1"/>
    <s v="РС               "/>
    <s v="          "/>
    <s v="FSK"/>
    <n v="11414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496774"/>
    <x v="0"/>
    <x v="1"/>
    <x v="7"/>
    <d v="2020-11-17T00:00:00"/>
    <x v="1"/>
    <s v="РС               "/>
    <s v="          "/>
    <s v="FSK"/>
    <n v="149677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13379"/>
    <x v="0"/>
    <x v="1"/>
    <x v="8"/>
    <d v="2020-11-09T00:00:00"/>
    <x v="0"/>
    <s v="РС               "/>
    <s v="          "/>
    <s v="FSK"/>
    <n v="1133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380217"/>
    <x v="0"/>
    <x v="1"/>
    <x v="8"/>
    <d v="2020-11-09T00:00:00"/>
    <x v="0"/>
    <s v="РС               "/>
    <s v="          "/>
    <s v="FSK"/>
    <n v="138021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13379"/>
    <x v="0"/>
    <x v="1"/>
    <x v="8"/>
    <d v="2020-11-17T00:00:00"/>
    <x v="1"/>
    <s v="РС               "/>
    <s v="          "/>
    <s v="FSK"/>
    <n v="1133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380217"/>
    <x v="0"/>
    <x v="1"/>
    <x v="8"/>
    <d v="2020-11-17T00:00:00"/>
    <x v="1"/>
    <s v="РС               "/>
    <s v="          "/>
    <s v="FSK"/>
    <n v="138021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08632"/>
    <x v="0"/>
    <x v="1"/>
    <x v="9"/>
    <d v="2020-11-09T00:00:00"/>
    <x v="0"/>
    <s v="РС               "/>
    <s v="          "/>
    <s v="FSK"/>
    <n v="10863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530924"/>
    <x v="0"/>
    <x v="1"/>
    <x v="9"/>
    <d v="2020-11-09T00:00:00"/>
    <x v="0"/>
    <s v="РС               "/>
    <s v="          "/>
    <s v="FSK"/>
    <n v="153092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08632"/>
    <x v="0"/>
    <x v="1"/>
    <x v="9"/>
    <d v="2020-11-17T00:00:00"/>
    <x v="1"/>
    <s v="РС               "/>
    <s v="          "/>
    <s v="FSK"/>
    <n v="10863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1530924"/>
    <x v="0"/>
    <x v="1"/>
    <x v="9"/>
    <d v="2020-11-17T00:00:00"/>
    <x v="1"/>
    <s v="РС               "/>
    <s v="          "/>
    <s v="FSK"/>
    <n v="153092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33447"/>
    <x v="0"/>
    <x v="1"/>
    <x v="10"/>
    <d v="2020-11-09T00:00:00"/>
    <x v="0"/>
    <s v="РС               "/>
    <s v="          "/>
    <s v="FSK"/>
    <n v="3344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279135"/>
    <x v="0"/>
    <x v="1"/>
    <x v="10"/>
    <d v="2020-11-09T00:00:00"/>
    <x v="0"/>
    <s v="РС               "/>
    <s v="          "/>
    <s v="FSK"/>
    <n v="27913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40302"/>
    <x v="0"/>
    <x v="1"/>
    <x v="10"/>
    <d v="2020-11-17T00:00:00"/>
    <x v="1"/>
    <s v="РС               "/>
    <s v="          "/>
    <s v="FSK"/>
    <n v="4030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4"/>
    <x v="0"/>
    <n v="709507"/>
    <x v="0"/>
    <x v="1"/>
    <x v="10"/>
    <d v="2020-11-17T00:00:00"/>
    <x v="1"/>
    <s v="РС               "/>
    <s v="          "/>
    <s v="FSK"/>
    <n v="70950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404315"/>
    <x v="0"/>
    <x v="0"/>
    <x v="0"/>
    <d v="2020-11-09T00:00:00"/>
    <x v="0"/>
    <s v="РС               "/>
    <s v="          "/>
    <s v="FSK"/>
    <n v="14043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858257"/>
    <x v="0"/>
    <x v="0"/>
    <x v="0"/>
    <d v="2020-11-09T00:00:00"/>
    <x v="0"/>
    <s v="РС               "/>
    <s v="          "/>
    <s v="FSK"/>
    <n v="8582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404315"/>
    <x v="0"/>
    <x v="0"/>
    <x v="0"/>
    <d v="2020-11-17T00:00:00"/>
    <x v="1"/>
    <s v="РС               "/>
    <s v="          "/>
    <s v="FSK"/>
    <n v="14043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858257"/>
    <x v="0"/>
    <x v="0"/>
    <x v="0"/>
    <d v="2020-11-17T00:00:00"/>
    <x v="1"/>
    <s v="РС               "/>
    <s v="          "/>
    <s v="FSK"/>
    <n v="8582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789310"/>
    <x v="0"/>
    <x v="0"/>
    <x v="1"/>
    <d v="2020-11-09T00:00:00"/>
    <x v="0"/>
    <s v="РС               "/>
    <s v="          "/>
    <s v="FSK"/>
    <n v="17893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042534"/>
    <x v="0"/>
    <x v="0"/>
    <x v="1"/>
    <d v="2020-11-09T00:00:00"/>
    <x v="0"/>
    <s v="РС               "/>
    <s v="          "/>
    <s v="FSK"/>
    <n v="10425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789310"/>
    <x v="0"/>
    <x v="0"/>
    <x v="1"/>
    <d v="2020-11-17T00:00:00"/>
    <x v="1"/>
    <s v="РС               "/>
    <s v="          "/>
    <s v="FSK"/>
    <n v="17893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042534"/>
    <x v="0"/>
    <x v="0"/>
    <x v="1"/>
    <d v="2020-11-17T00:00:00"/>
    <x v="1"/>
    <s v="РС               "/>
    <s v="          "/>
    <s v="FSK"/>
    <n v="10425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981367"/>
    <x v="0"/>
    <x v="0"/>
    <x v="2"/>
    <d v="2020-11-09T00:00:00"/>
    <x v="0"/>
    <s v="РС               "/>
    <s v="          "/>
    <s v="FSK"/>
    <n v="198136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93718"/>
    <x v="0"/>
    <x v="0"/>
    <x v="2"/>
    <d v="2020-11-09T00:00:00"/>
    <x v="0"/>
    <s v="РС               "/>
    <s v="          "/>
    <s v="FSK"/>
    <n v="99371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981367"/>
    <x v="0"/>
    <x v="0"/>
    <x v="2"/>
    <d v="2020-11-17T00:00:00"/>
    <x v="1"/>
    <s v="РС               "/>
    <s v="          "/>
    <s v="FSK"/>
    <n v="198136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993718"/>
    <x v="0"/>
    <x v="0"/>
    <x v="2"/>
    <d v="2020-11-17T00:00:00"/>
    <x v="1"/>
    <s v="РС               "/>
    <s v="          "/>
    <s v="FSK"/>
    <n v="99371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195584"/>
    <x v="0"/>
    <x v="0"/>
    <x v="3"/>
    <d v="2020-11-09T00:00:00"/>
    <x v="0"/>
    <s v="РС               "/>
    <s v="          "/>
    <s v="FSK"/>
    <n v="21955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157552"/>
    <x v="0"/>
    <x v="0"/>
    <x v="3"/>
    <d v="2020-11-09T00:00:00"/>
    <x v="0"/>
    <s v="РС               "/>
    <s v="          "/>
    <s v="FSK"/>
    <n v="115755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195584"/>
    <x v="0"/>
    <x v="0"/>
    <x v="3"/>
    <d v="2020-11-17T00:00:00"/>
    <x v="1"/>
    <s v="РС               "/>
    <s v="          "/>
    <s v="FSK"/>
    <n v="21955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157552"/>
    <x v="0"/>
    <x v="0"/>
    <x v="3"/>
    <d v="2020-11-17T00:00:00"/>
    <x v="1"/>
    <s v="РС               "/>
    <s v="          "/>
    <s v="FSK"/>
    <n v="115755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989804"/>
    <x v="0"/>
    <x v="0"/>
    <x v="4"/>
    <d v="2020-11-09T00:00:00"/>
    <x v="0"/>
    <s v="РС               "/>
    <s v="          "/>
    <s v="FSK"/>
    <n v="198980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039685"/>
    <x v="0"/>
    <x v="0"/>
    <x v="4"/>
    <d v="2020-11-09T00:00:00"/>
    <x v="0"/>
    <s v="РС               "/>
    <s v="          "/>
    <s v="FSK"/>
    <n v="103968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989804"/>
    <x v="0"/>
    <x v="0"/>
    <x v="4"/>
    <d v="2020-11-17T00:00:00"/>
    <x v="1"/>
    <s v="РС               "/>
    <s v="          "/>
    <s v="FSK"/>
    <n v="198980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039685"/>
    <x v="0"/>
    <x v="0"/>
    <x v="4"/>
    <d v="2020-11-17T00:00:00"/>
    <x v="1"/>
    <s v="РС               "/>
    <s v="          "/>
    <s v="FSK"/>
    <n v="103968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410497"/>
    <x v="0"/>
    <x v="0"/>
    <x v="5"/>
    <d v="2020-11-09T00:00:00"/>
    <x v="0"/>
    <s v="РС               "/>
    <s v="          "/>
    <s v="FSK"/>
    <n v="241049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393344"/>
    <x v="0"/>
    <x v="0"/>
    <x v="5"/>
    <d v="2020-11-09T00:00:00"/>
    <x v="0"/>
    <s v="РС               "/>
    <s v="          "/>
    <s v="FSK"/>
    <n v="139334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410497"/>
    <x v="0"/>
    <x v="0"/>
    <x v="5"/>
    <d v="2020-11-17T00:00:00"/>
    <x v="1"/>
    <s v="РС               "/>
    <s v="          "/>
    <s v="FSK"/>
    <n v="241049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393344"/>
    <x v="0"/>
    <x v="0"/>
    <x v="5"/>
    <d v="2020-11-17T00:00:00"/>
    <x v="1"/>
    <s v="РС               "/>
    <s v="          "/>
    <s v="FSK"/>
    <n v="139334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907151"/>
    <x v="0"/>
    <x v="0"/>
    <x v="6"/>
    <d v="2020-11-09T00:00:00"/>
    <x v="0"/>
    <s v="РС               "/>
    <s v="          "/>
    <s v="FSK"/>
    <n v="290715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609086"/>
    <x v="0"/>
    <x v="0"/>
    <x v="6"/>
    <d v="2020-11-09T00:00:00"/>
    <x v="0"/>
    <s v="РС               "/>
    <s v="          "/>
    <s v="FSK"/>
    <n v="160908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907151"/>
    <x v="0"/>
    <x v="0"/>
    <x v="6"/>
    <d v="2020-11-17T00:00:00"/>
    <x v="1"/>
    <s v="РС               "/>
    <s v="          "/>
    <s v="FSK"/>
    <n v="290715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609086"/>
    <x v="0"/>
    <x v="0"/>
    <x v="6"/>
    <d v="2020-11-17T00:00:00"/>
    <x v="1"/>
    <s v="РС               "/>
    <s v="          "/>
    <s v="FSK"/>
    <n v="160908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887516"/>
    <x v="0"/>
    <x v="0"/>
    <x v="7"/>
    <d v="2020-11-09T00:00:00"/>
    <x v="0"/>
    <s v="РС               "/>
    <s v="          "/>
    <s v="FSK"/>
    <n v="288751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492834"/>
    <x v="0"/>
    <x v="0"/>
    <x v="7"/>
    <d v="2020-11-09T00:00:00"/>
    <x v="0"/>
    <s v="РС               "/>
    <s v="          "/>
    <s v="FSK"/>
    <n v="14928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887516"/>
    <x v="0"/>
    <x v="0"/>
    <x v="7"/>
    <d v="2020-11-17T00:00:00"/>
    <x v="1"/>
    <s v="РС               "/>
    <s v="          "/>
    <s v="FSK"/>
    <n v="288751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492834"/>
    <x v="0"/>
    <x v="0"/>
    <x v="7"/>
    <d v="2020-11-17T00:00:00"/>
    <x v="1"/>
    <s v="РС               "/>
    <s v="          "/>
    <s v="FSK"/>
    <n v="14928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889630"/>
    <x v="0"/>
    <x v="0"/>
    <x v="8"/>
    <d v="2020-11-09T00:00:00"/>
    <x v="0"/>
    <s v="РС               "/>
    <s v="          "/>
    <s v="FSK"/>
    <n v="288963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685506"/>
    <x v="0"/>
    <x v="0"/>
    <x v="8"/>
    <d v="2020-11-09T00:00:00"/>
    <x v="0"/>
    <s v="РС               "/>
    <s v="          "/>
    <s v="FSK"/>
    <n v="168550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889630"/>
    <x v="0"/>
    <x v="0"/>
    <x v="8"/>
    <d v="2020-11-17T00:00:00"/>
    <x v="1"/>
    <s v="РС               "/>
    <s v="          "/>
    <s v="FSK"/>
    <n v="288963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685506"/>
    <x v="0"/>
    <x v="0"/>
    <x v="8"/>
    <d v="2020-11-17T00:00:00"/>
    <x v="1"/>
    <s v="РС               "/>
    <s v="          "/>
    <s v="FSK"/>
    <n v="168550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212111"/>
    <x v="0"/>
    <x v="0"/>
    <x v="9"/>
    <d v="2020-11-09T00:00:00"/>
    <x v="0"/>
    <s v="РС               "/>
    <s v="          "/>
    <s v="FSK"/>
    <n v="321211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065427"/>
    <x v="0"/>
    <x v="0"/>
    <x v="9"/>
    <d v="2020-11-09T00:00:00"/>
    <x v="0"/>
    <s v="РС               "/>
    <s v="          "/>
    <s v="FSK"/>
    <n v="206542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212111"/>
    <x v="0"/>
    <x v="0"/>
    <x v="9"/>
    <d v="2020-11-17T00:00:00"/>
    <x v="1"/>
    <s v="РС               "/>
    <s v="          "/>
    <s v="FSK"/>
    <n v="321211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065427"/>
    <x v="0"/>
    <x v="0"/>
    <x v="9"/>
    <d v="2020-11-17T00:00:00"/>
    <x v="1"/>
    <s v="РС               "/>
    <s v="          "/>
    <s v="FSK"/>
    <n v="206542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179487"/>
    <x v="0"/>
    <x v="0"/>
    <x v="10"/>
    <d v="2020-11-09T00:00:00"/>
    <x v="0"/>
    <s v="РС               "/>
    <s v="          "/>
    <s v="FSK"/>
    <n v="1430769.150000000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642427"/>
    <x v="0"/>
    <x v="0"/>
    <x v="10"/>
    <d v="2020-11-09T00:00:00"/>
    <x v="0"/>
    <s v="РС               "/>
    <s v="          "/>
    <s v="FSK"/>
    <n v="739092.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179487"/>
    <x v="0"/>
    <x v="0"/>
    <x v="10"/>
    <d v="2020-11-17T00:00:00"/>
    <x v="1"/>
    <s v="РС               "/>
    <s v="          "/>
    <s v="FSK"/>
    <n v="1430769.150000000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642427"/>
    <x v="0"/>
    <x v="0"/>
    <x v="10"/>
    <d v="2020-11-17T00:00:00"/>
    <x v="1"/>
    <s v="РС               "/>
    <s v="          "/>
    <s v="FSK"/>
    <n v="739092.1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219199"/>
    <x v="0"/>
    <x v="0"/>
    <x v="11"/>
    <d v="2020-11-09T00:00:00"/>
    <x v="0"/>
    <s v="РС               "/>
    <s v="          "/>
    <s v="FSK"/>
    <n v="32191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667278"/>
    <x v="0"/>
    <x v="0"/>
    <x v="11"/>
    <d v="2020-11-09T00:00:00"/>
    <x v="0"/>
    <s v="РС               "/>
    <s v="          "/>
    <s v="FSK"/>
    <n v="166727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219199"/>
    <x v="0"/>
    <x v="0"/>
    <x v="11"/>
    <d v="2020-11-17T00:00:00"/>
    <x v="1"/>
    <s v="РС               "/>
    <s v="          "/>
    <s v="FSK"/>
    <n v="32191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667278"/>
    <x v="0"/>
    <x v="0"/>
    <x v="11"/>
    <d v="2020-11-17T00:00:00"/>
    <x v="1"/>
    <s v="РС               "/>
    <s v="          "/>
    <s v="FSK"/>
    <n v="166727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064118"/>
    <x v="0"/>
    <x v="1"/>
    <x v="0"/>
    <d v="2020-11-09T00:00:00"/>
    <x v="0"/>
    <s v="РС               "/>
    <s v="          "/>
    <s v="FSK"/>
    <n v="206411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184183"/>
    <x v="0"/>
    <x v="1"/>
    <x v="0"/>
    <d v="2020-11-09T00:00:00"/>
    <x v="0"/>
    <s v="РС               "/>
    <s v="          "/>
    <s v="FSK"/>
    <n v="11841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064118"/>
    <x v="0"/>
    <x v="1"/>
    <x v="0"/>
    <d v="2020-11-17T00:00:00"/>
    <x v="1"/>
    <s v="РС               "/>
    <s v="          "/>
    <s v="FSK"/>
    <n v="206411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184183"/>
    <x v="0"/>
    <x v="1"/>
    <x v="0"/>
    <d v="2020-11-17T00:00:00"/>
    <x v="1"/>
    <s v="РС               "/>
    <s v="          "/>
    <s v="FSK"/>
    <n v="11841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651441"/>
    <x v="0"/>
    <x v="1"/>
    <x v="1"/>
    <d v="2020-11-09T00:00:00"/>
    <x v="0"/>
    <s v="РС               "/>
    <s v="          "/>
    <s v="FSK"/>
    <n v="26514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292468"/>
    <x v="0"/>
    <x v="1"/>
    <x v="1"/>
    <d v="2020-11-09T00:00:00"/>
    <x v="0"/>
    <s v="РС               "/>
    <s v="          "/>
    <s v="FSK"/>
    <n v="129246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651441"/>
    <x v="0"/>
    <x v="1"/>
    <x v="1"/>
    <d v="2020-11-17T00:00:00"/>
    <x v="1"/>
    <s v="РС               "/>
    <s v="          "/>
    <s v="FSK"/>
    <n v="265144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292468"/>
    <x v="0"/>
    <x v="1"/>
    <x v="1"/>
    <d v="2020-11-17T00:00:00"/>
    <x v="1"/>
    <s v="РС               "/>
    <s v="          "/>
    <s v="FSK"/>
    <n v="129246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916088"/>
    <x v="0"/>
    <x v="1"/>
    <x v="2"/>
    <d v="2020-11-09T00:00:00"/>
    <x v="0"/>
    <s v="РС               "/>
    <s v="          "/>
    <s v="FSK"/>
    <n v="291608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314704"/>
    <x v="0"/>
    <x v="1"/>
    <x v="2"/>
    <d v="2020-11-09T00:00:00"/>
    <x v="0"/>
    <s v="РС               "/>
    <s v="          "/>
    <s v="FSK"/>
    <n v="131470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916088"/>
    <x v="0"/>
    <x v="1"/>
    <x v="2"/>
    <d v="2020-11-17T00:00:00"/>
    <x v="1"/>
    <s v="РС               "/>
    <s v="          "/>
    <s v="FSK"/>
    <n v="291608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314704"/>
    <x v="0"/>
    <x v="1"/>
    <x v="2"/>
    <d v="2020-11-17T00:00:00"/>
    <x v="1"/>
    <s v="РС               "/>
    <s v="          "/>
    <s v="FSK"/>
    <n v="131470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440911"/>
    <x v="0"/>
    <x v="1"/>
    <x v="3"/>
    <d v="2020-11-09T00:00:00"/>
    <x v="0"/>
    <s v="РС               "/>
    <s v="          "/>
    <s v="FSK"/>
    <n v="244091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143143"/>
    <x v="0"/>
    <x v="1"/>
    <x v="3"/>
    <d v="2020-11-09T00:00:00"/>
    <x v="0"/>
    <s v="РС               "/>
    <s v="          "/>
    <s v="FSK"/>
    <n v="114314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440911"/>
    <x v="0"/>
    <x v="1"/>
    <x v="3"/>
    <d v="2020-11-17T00:00:00"/>
    <x v="1"/>
    <s v="РС               "/>
    <s v="          "/>
    <s v="FSK"/>
    <n v="244091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143143"/>
    <x v="0"/>
    <x v="1"/>
    <x v="3"/>
    <d v="2020-11-17T00:00:00"/>
    <x v="1"/>
    <s v="РС               "/>
    <s v="          "/>
    <s v="FSK"/>
    <n v="114314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607431"/>
    <x v="0"/>
    <x v="1"/>
    <x v="4"/>
    <d v="2020-11-09T00:00:00"/>
    <x v="0"/>
    <s v="РС               "/>
    <s v="          "/>
    <s v="FSK"/>
    <n v="26074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200100"/>
    <x v="0"/>
    <x v="1"/>
    <x v="4"/>
    <d v="2020-11-09T00:00:00"/>
    <x v="0"/>
    <s v="РС               "/>
    <s v="          "/>
    <s v="FSK"/>
    <n v="120010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607431"/>
    <x v="0"/>
    <x v="1"/>
    <x v="4"/>
    <d v="2020-11-17T00:00:00"/>
    <x v="1"/>
    <s v="РС               "/>
    <s v="          "/>
    <s v="FSK"/>
    <n v="26074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200100"/>
    <x v="0"/>
    <x v="1"/>
    <x v="4"/>
    <d v="2020-11-17T00:00:00"/>
    <x v="1"/>
    <s v="РС               "/>
    <s v="          "/>
    <s v="FSK"/>
    <n v="120010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469213"/>
    <x v="0"/>
    <x v="1"/>
    <x v="5"/>
    <d v="2020-11-09T00:00:00"/>
    <x v="0"/>
    <s v="РС               "/>
    <s v="          "/>
    <s v="FSK"/>
    <n v="346921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428259"/>
    <x v="0"/>
    <x v="1"/>
    <x v="5"/>
    <d v="2020-11-09T00:00:00"/>
    <x v="0"/>
    <s v="РС               "/>
    <s v="          "/>
    <s v="FSK"/>
    <n v="142825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469213"/>
    <x v="0"/>
    <x v="1"/>
    <x v="5"/>
    <d v="2020-11-17T00:00:00"/>
    <x v="1"/>
    <s v="РС               "/>
    <s v="          "/>
    <s v="FSK"/>
    <n v="346921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428259"/>
    <x v="0"/>
    <x v="1"/>
    <x v="5"/>
    <d v="2020-11-17T00:00:00"/>
    <x v="1"/>
    <s v="РС               "/>
    <s v="          "/>
    <s v="FSK"/>
    <n v="142825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941340"/>
    <x v="0"/>
    <x v="1"/>
    <x v="6"/>
    <d v="2020-11-09T00:00:00"/>
    <x v="0"/>
    <s v="РС               "/>
    <s v="          "/>
    <s v="FSK"/>
    <n v="39413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736696"/>
    <x v="0"/>
    <x v="1"/>
    <x v="6"/>
    <d v="2020-11-09T00:00:00"/>
    <x v="0"/>
    <s v="РС               "/>
    <s v="          "/>
    <s v="FSK"/>
    <n v="17366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941340"/>
    <x v="0"/>
    <x v="1"/>
    <x v="6"/>
    <d v="2020-11-17T00:00:00"/>
    <x v="1"/>
    <s v="РС               "/>
    <s v="          "/>
    <s v="FSK"/>
    <n v="39413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736696"/>
    <x v="0"/>
    <x v="1"/>
    <x v="6"/>
    <d v="2020-11-17T00:00:00"/>
    <x v="1"/>
    <s v="РС               "/>
    <s v="          "/>
    <s v="FSK"/>
    <n v="17366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755914"/>
    <x v="0"/>
    <x v="1"/>
    <x v="7"/>
    <d v="2020-11-09T00:00:00"/>
    <x v="0"/>
    <s v="РС               "/>
    <s v="          "/>
    <s v="FSK"/>
    <n v="375591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749066"/>
    <x v="0"/>
    <x v="1"/>
    <x v="7"/>
    <d v="2020-11-09T00:00:00"/>
    <x v="0"/>
    <s v="РС               "/>
    <s v="          "/>
    <s v="FSK"/>
    <n v="174906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755914"/>
    <x v="0"/>
    <x v="1"/>
    <x v="7"/>
    <d v="2020-11-17T00:00:00"/>
    <x v="1"/>
    <s v="РС               "/>
    <s v="          "/>
    <s v="FSK"/>
    <n v="375591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749066"/>
    <x v="0"/>
    <x v="1"/>
    <x v="7"/>
    <d v="2020-11-17T00:00:00"/>
    <x v="1"/>
    <s v="РС               "/>
    <s v="          "/>
    <s v="FSK"/>
    <n v="174906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943151"/>
    <x v="0"/>
    <x v="1"/>
    <x v="8"/>
    <d v="2020-11-09T00:00:00"/>
    <x v="0"/>
    <s v="РС               "/>
    <s v="          "/>
    <s v="FSK"/>
    <n v="394315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755110"/>
    <x v="0"/>
    <x v="1"/>
    <x v="8"/>
    <d v="2020-11-09T00:00:00"/>
    <x v="0"/>
    <s v="РС               "/>
    <s v="          "/>
    <s v="FSK"/>
    <n v="17551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943151"/>
    <x v="0"/>
    <x v="1"/>
    <x v="8"/>
    <d v="2020-11-17T00:00:00"/>
    <x v="1"/>
    <s v="РС               "/>
    <s v="          "/>
    <s v="FSK"/>
    <n v="394315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755110"/>
    <x v="0"/>
    <x v="1"/>
    <x v="8"/>
    <d v="2020-11-17T00:00:00"/>
    <x v="1"/>
    <s v="РС               "/>
    <s v="          "/>
    <s v="FSK"/>
    <n v="17551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735577"/>
    <x v="0"/>
    <x v="1"/>
    <x v="9"/>
    <d v="2020-11-09T00:00:00"/>
    <x v="0"/>
    <s v="РС               "/>
    <s v="          "/>
    <s v="FSK"/>
    <n v="373557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030846"/>
    <x v="0"/>
    <x v="1"/>
    <x v="9"/>
    <d v="2020-11-09T00:00:00"/>
    <x v="0"/>
    <s v="РС               "/>
    <s v="          "/>
    <s v="FSK"/>
    <n v="203084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735577"/>
    <x v="0"/>
    <x v="1"/>
    <x v="9"/>
    <d v="2020-11-17T00:00:00"/>
    <x v="1"/>
    <s v="РС               "/>
    <s v="          "/>
    <s v="FSK"/>
    <n v="373557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2030846"/>
    <x v="0"/>
    <x v="1"/>
    <x v="9"/>
    <d v="2020-11-17T00:00:00"/>
    <x v="1"/>
    <s v="РС               "/>
    <s v="          "/>
    <s v="FSK"/>
    <n v="203084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683468"/>
    <x v="0"/>
    <x v="1"/>
    <x v="10"/>
    <d v="2020-11-09T00:00:00"/>
    <x v="0"/>
    <s v="РС               "/>
    <s v="          "/>
    <s v="FSK"/>
    <n v="68346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343454"/>
    <x v="0"/>
    <x v="1"/>
    <x v="10"/>
    <d v="2020-11-09T00:00:00"/>
    <x v="0"/>
    <s v="РС               "/>
    <s v="          "/>
    <s v="FSK"/>
    <n v="34345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1632365"/>
    <x v="0"/>
    <x v="1"/>
    <x v="10"/>
    <d v="2020-11-17T00:00:00"/>
    <x v="1"/>
    <s v="РС               "/>
    <s v="          "/>
    <s v="FSK"/>
    <n v="163236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5"/>
    <x v="0"/>
    <n v="810919"/>
    <x v="0"/>
    <x v="1"/>
    <x v="10"/>
    <d v="2020-11-17T00:00:00"/>
    <x v="1"/>
    <s v="РС               "/>
    <s v="          "/>
    <s v="FSK"/>
    <n v="8109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233503"/>
    <x v="0"/>
    <x v="0"/>
    <x v="0"/>
    <d v="2020-11-09T00:00:00"/>
    <x v="0"/>
    <s v="РС               "/>
    <s v="          "/>
    <s v="FSK"/>
    <n v="12335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233503"/>
    <x v="0"/>
    <x v="0"/>
    <x v="0"/>
    <d v="2020-11-17T00:00:00"/>
    <x v="1"/>
    <s v="РС               "/>
    <s v="          "/>
    <s v="FSK"/>
    <n v="12335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28695"/>
    <x v="0"/>
    <x v="0"/>
    <x v="1"/>
    <d v="2020-11-09T00:00:00"/>
    <x v="0"/>
    <s v="РС               "/>
    <s v="          "/>
    <s v="FSK"/>
    <n v="182869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28695"/>
    <x v="0"/>
    <x v="0"/>
    <x v="1"/>
    <d v="2020-11-17T00:00:00"/>
    <x v="1"/>
    <s v="РС               "/>
    <s v="          "/>
    <s v="FSK"/>
    <n v="182869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98156"/>
    <x v="0"/>
    <x v="0"/>
    <x v="2"/>
    <d v="2020-11-09T00:00:00"/>
    <x v="0"/>
    <s v="РС               "/>
    <s v="          "/>
    <s v="FSK"/>
    <n v="189815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98156"/>
    <x v="0"/>
    <x v="0"/>
    <x v="2"/>
    <d v="2020-11-17T00:00:00"/>
    <x v="1"/>
    <s v="РС               "/>
    <s v="          "/>
    <s v="FSK"/>
    <n v="189815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310755"/>
    <x v="0"/>
    <x v="0"/>
    <x v="3"/>
    <d v="2020-11-09T00:00:00"/>
    <x v="0"/>
    <s v="РС               "/>
    <s v="          "/>
    <s v="FSK"/>
    <n v="231075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310755"/>
    <x v="0"/>
    <x v="0"/>
    <x v="3"/>
    <d v="2020-11-17T00:00:00"/>
    <x v="1"/>
    <s v="РС               "/>
    <s v="          "/>
    <s v="FSK"/>
    <n v="231075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034512"/>
    <x v="0"/>
    <x v="0"/>
    <x v="4"/>
    <d v="2020-11-09T00:00:00"/>
    <x v="0"/>
    <s v="РС               "/>
    <s v="          "/>
    <s v="FSK"/>
    <n v="20345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034512"/>
    <x v="0"/>
    <x v="0"/>
    <x v="4"/>
    <d v="2020-11-17T00:00:00"/>
    <x v="1"/>
    <s v="РС               "/>
    <s v="          "/>
    <s v="FSK"/>
    <n v="20345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386476"/>
    <x v="0"/>
    <x v="0"/>
    <x v="5"/>
    <d v="2020-11-09T00:00:00"/>
    <x v="0"/>
    <s v="РС               "/>
    <s v="          "/>
    <s v="FSK"/>
    <n v="238647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386476"/>
    <x v="0"/>
    <x v="0"/>
    <x v="5"/>
    <d v="2020-11-17T00:00:00"/>
    <x v="1"/>
    <s v="РС               "/>
    <s v="          "/>
    <s v="FSK"/>
    <n v="238647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730787"/>
    <x v="0"/>
    <x v="0"/>
    <x v="6"/>
    <d v="2020-11-09T00:00:00"/>
    <x v="0"/>
    <s v="РС               "/>
    <s v="          "/>
    <s v="FSK"/>
    <n v="273078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730787"/>
    <x v="0"/>
    <x v="0"/>
    <x v="6"/>
    <d v="2020-11-17T00:00:00"/>
    <x v="1"/>
    <s v="РС               "/>
    <s v="          "/>
    <s v="FSK"/>
    <n v="273078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787257"/>
    <x v="0"/>
    <x v="0"/>
    <x v="7"/>
    <d v="2020-11-09T00:00:00"/>
    <x v="0"/>
    <s v="РС               "/>
    <s v="          "/>
    <s v="FSK"/>
    <n v="27872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787257"/>
    <x v="0"/>
    <x v="0"/>
    <x v="7"/>
    <d v="2020-11-17T00:00:00"/>
    <x v="1"/>
    <s v="РС               "/>
    <s v="          "/>
    <s v="FSK"/>
    <n v="27872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826783"/>
    <x v="0"/>
    <x v="0"/>
    <x v="8"/>
    <d v="2020-11-09T00:00:00"/>
    <x v="0"/>
    <s v="РС               "/>
    <s v="          "/>
    <s v="FSK"/>
    <n v="28267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826783"/>
    <x v="0"/>
    <x v="0"/>
    <x v="8"/>
    <d v="2020-11-17T00:00:00"/>
    <x v="1"/>
    <s v="РС               "/>
    <s v="          "/>
    <s v="FSK"/>
    <n v="28267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194143"/>
    <x v="0"/>
    <x v="0"/>
    <x v="9"/>
    <d v="2020-11-09T00:00:00"/>
    <x v="0"/>
    <s v="РС               "/>
    <s v="          "/>
    <s v="FSK"/>
    <n v="319414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194143"/>
    <x v="0"/>
    <x v="0"/>
    <x v="9"/>
    <d v="2020-11-17T00:00:00"/>
    <x v="1"/>
    <s v="РС               "/>
    <s v="          "/>
    <s v="FSK"/>
    <n v="319414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102489"/>
    <x v="0"/>
    <x v="0"/>
    <x v="10"/>
    <d v="2020-11-09T00:00:00"/>
    <x v="0"/>
    <s v="РС               "/>
    <s v="          "/>
    <s v="FSK"/>
    <n v="1396120.0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102489"/>
    <x v="0"/>
    <x v="0"/>
    <x v="10"/>
    <d v="2020-11-17T00:00:00"/>
    <x v="1"/>
    <s v="РС               "/>
    <s v="          "/>
    <s v="FSK"/>
    <n v="1396120.0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284203"/>
    <x v="0"/>
    <x v="0"/>
    <x v="11"/>
    <d v="2020-11-09T00:00:00"/>
    <x v="0"/>
    <s v="РС               "/>
    <s v="          "/>
    <s v="FSK"/>
    <n v="32842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284203"/>
    <x v="0"/>
    <x v="0"/>
    <x v="11"/>
    <d v="2020-11-17T00:00:00"/>
    <x v="1"/>
    <s v="РС               "/>
    <s v="          "/>
    <s v="FSK"/>
    <n v="32842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75266"/>
    <x v="0"/>
    <x v="1"/>
    <x v="0"/>
    <d v="2020-11-09T00:00:00"/>
    <x v="0"/>
    <s v="РС               "/>
    <s v="          "/>
    <s v="FSK"/>
    <n v="187526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875266"/>
    <x v="0"/>
    <x v="1"/>
    <x v="0"/>
    <d v="2020-11-17T00:00:00"/>
    <x v="1"/>
    <s v="РС               "/>
    <s v="          "/>
    <s v="FSK"/>
    <n v="187526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478435"/>
    <x v="0"/>
    <x v="1"/>
    <x v="1"/>
    <d v="2020-11-09T00:00:00"/>
    <x v="0"/>
    <s v="РС               "/>
    <s v="          "/>
    <s v="FSK"/>
    <n v="247843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478435"/>
    <x v="0"/>
    <x v="1"/>
    <x v="1"/>
    <d v="2020-11-17T00:00:00"/>
    <x v="1"/>
    <s v="РС               "/>
    <s v="          "/>
    <s v="FSK"/>
    <n v="247843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894226"/>
    <x v="0"/>
    <x v="1"/>
    <x v="2"/>
    <d v="2020-11-09T00:00:00"/>
    <x v="0"/>
    <s v="РС               "/>
    <s v="          "/>
    <s v="FSK"/>
    <n v="289422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894226"/>
    <x v="0"/>
    <x v="1"/>
    <x v="2"/>
    <d v="2020-11-17T00:00:00"/>
    <x v="1"/>
    <s v="РС               "/>
    <s v="          "/>
    <s v="FSK"/>
    <n v="289422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637094"/>
    <x v="0"/>
    <x v="1"/>
    <x v="3"/>
    <d v="2020-11-09T00:00:00"/>
    <x v="0"/>
    <s v="РС               "/>
    <s v="          "/>
    <s v="FSK"/>
    <n v="16370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637094"/>
    <x v="0"/>
    <x v="1"/>
    <x v="3"/>
    <d v="2020-11-17T00:00:00"/>
    <x v="1"/>
    <s v="РС               "/>
    <s v="          "/>
    <s v="FSK"/>
    <n v="16370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191994"/>
    <x v="0"/>
    <x v="1"/>
    <x v="4"/>
    <d v="2020-11-09T00:00:00"/>
    <x v="0"/>
    <s v="РС               "/>
    <s v="          "/>
    <s v="FSK"/>
    <n v="21919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2191994"/>
    <x v="0"/>
    <x v="1"/>
    <x v="4"/>
    <d v="2020-11-17T00:00:00"/>
    <x v="1"/>
    <s v="РС               "/>
    <s v="          "/>
    <s v="FSK"/>
    <n v="21919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215897"/>
    <x v="0"/>
    <x v="1"/>
    <x v="5"/>
    <d v="2020-11-09T00:00:00"/>
    <x v="0"/>
    <s v="РС               "/>
    <s v="          "/>
    <s v="FSK"/>
    <n v="321589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215897"/>
    <x v="0"/>
    <x v="1"/>
    <x v="5"/>
    <d v="2020-11-17T00:00:00"/>
    <x v="1"/>
    <s v="РС               "/>
    <s v="          "/>
    <s v="FSK"/>
    <n v="321589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440619"/>
    <x v="0"/>
    <x v="1"/>
    <x v="6"/>
    <d v="2020-11-09T00:00:00"/>
    <x v="0"/>
    <s v="РС               "/>
    <s v="          "/>
    <s v="FSK"/>
    <n v="34406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440619"/>
    <x v="0"/>
    <x v="1"/>
    <x v="6"/>
    <d v="2020-11-17T00:00:00"/>
    <x v="1"/>
    <s v="РС               "/>
    <s v="          "/>
    <s v="FSK"/>
    <n v="34406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003640"/>
    <x v="0"/>
    <x v="1"/>
    <x v="7"/>
    <d v="2020-11-09T00:00:00"/>
    <x v="0"/>
    <s v="РС               "/>
    <s v="          "/>
    <s v="FSK"/>
    <n v="30036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003640"/>
    <x v="0"/>
    <x v="1"/>
    <x v="7"/>
    <d v="2020-11-17T00:00:00"/>
    <x v="1"/>
    <s v="РС               "/>
    <s v="          "/>
    <s v="FSK"/>
    <n v="30036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623747"/>
    <x v="0"/>
    <x v="1"/>
    <x v="8"/>
    <d v="2020-11-09T00:00:00"/>
    <x v="0"/>
    <s v="РС               "/>
    <s v="          "/>
    <s v="FSK"/>
    <n v="362374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623747"/>
    <x v="0"/>
    <x v="1"/>
    <x v="8"/>
    <d v="2020-11-17T00:00:00"/>
    <x v="1"/>
    <s v="РС               "/>
    <s v="          "/>
    <s v="FSK"/>
    <n v="362374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520484"/>
    <x v="0"/>
    <x v="1"/>
    <x v="9"/>
    <d v="2020-11-09T00:00:00"/>
    <x v="0"/>
    <s v="РС               "/>
    <s v="          "/>
    <s v="FSK"/>
    <n v="35204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3520484"/>
    <x v="0"/>
    <x v="1"/>
    <x v="9"/>
    <d v="2020-11-17T00:00:00"/>
    <x v="1"/>
    <s v="РС               "/>
    <s v="          "/>
    <s v="FSK"/>
    <n v="35204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708599"/>
    <x v="0"/>
    <x v="1"/>
    <x v="10"/>
    <d v="2020-11-09T00:00:00"/>
    <x v="0"/>
    <s v="РС               "/>
    <s v="          "/>
    <s v="FSK"/>
    <n v="7085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6"/>
    <x v="0"/>
    <n v="1503934"/>
    <x v="0"/>
    <x v="1"/>
    <x v="10"/>
    <d v="2020-11-17T00:00:00"/>
    <x v="1"/>
    <s v="РС               "/>
    <s v="          "/>
    <s v="FSK"/>
    <n v="15039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2043"/>
    <x v="0"/>
    <x v="0"/>
    <x v="0"/>
    <d v="2020-11-09T00:00:00"/>
    <x v="0"/>
    <s v="РС               "/>
    <s v="          "/>
    <s v="FSK"/>
    <n v="2204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46319"/>
    <x v="0"/>
    <x v="0"/>
    <x v="0"/>
    <d v="2020-11-09T00:00:00"/>
    <x v="0"/>
    <s v="РС               "/>
    <s v="          "/>
    <s v="FSK"/>
    <n v="4463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2146"/>
    <x v="0"/>
    <x v="0"/>
    <x v="0"/>
    <d v="2020-11-09T00:00:00"/>
    <x v="0"/>
    <s v="РС               "/>
    <s v="          "/>
    <s v="FSK"/>
    <n v="5214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1909"/>
    <x v="0"/>
    <x v="0"/>
    <x v="0"/>
    <d v="2020-11-09T00:00:00"/>
    <x v="0"/>
    <s v="РС               "/>
    <s v="          "/>
    <s v="FSK"/>
    <n v="6190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2043"/>
    <x v="0"/>
    <x v="0"/>
    <x v="0"/>
    <d v="2020-11-17T00:00:00"/>
    <x v="1"/>
    <s v="РС               "/>
    <s v="          "/>
    <s v="FSK"/>
    <n v="2204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46319"/>
    <x v="0"/>
    <x v="0"/>
    <x v="0"/>
    <d v="2020-11-17T00:00:00"/>
    <x v="1"/>
    <s v="РС               "/>
    <s v="          "/>
    <s v="FSK"/>
    <n v="4463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2146"/>
    <x v="0"/>
    <x v="0"/>
    <x v="0"/>
    <d v="2020-11-17T00:00:00"/>
    <x v="1"/>
    <s v="РС               "/>
    <s v="          "/>
    <s v="FSK"/>
    <n v="5214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1909"/>
    <x v="0"/>
    <x v="0"/>
    <x v="0"/>
    <d v="2020-11-17T00:00:00"/>
    <x v="1"/>
    <s v="РС               "/>
    <s v="          "/>
    <s v="FSK"/>
    <n v="6190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3973"/>
    <x v="0"/>
    <x v="0"/>
    <x v="1"/>
    <d v="2020-11-09T00:00:00"/>
    <x v="0"/>
    <s v="РС               "/>
    <s v="          "/>
    <s v="FSK"/>
    <n v="2397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21810"/>
    <x v="0"/>
    <x v="0"/>
    <x v="1"/>
    <d v="2020-11-09T00:00:00"/>
    <x v="0"/>
    <s v="РС               "/>
    <s v="          "/>
    <s v="FSK"/>
    <n v="5218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8090"/>
    <x v="0"/>
    <x v="0"/>
    <x v="1"/>
    <d v="2020-11-09T00:00:00"/>
    <x v="0"/>
    <s v="РС               "/>
    <s v="          "/>
    <s v="FSK"/>
    <n v="7809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4883"/>
    <x v="0"/>
    <x v="0"/>
    <x v="1"/>
    <d v="2020-11-09T00:00:00"/>
    <x v="0"/>
    <s v="РС               "/>
    <s v="          "/>
    <s v="FSK"/>
    <n v="648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3973"/>
    <x v="0"/>
    <x v="0"/>
    <x v="1"/>
    <d v="2020-11-17T00:00:00"/>
    <x v="1"/>
    <s v="РС               "/>
    <s v="          "/>
    <s v="FSK"/>
    <n v="2397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21810"/>
    <x v="0"/>
    <x v="0"/>
    <x v="1"/>
    <d v="2020-11-17T00:00:00"/>
    <x v="1"/>
    <s v="РС               "/>
    <s v="          "/>
    <s v="FSK"/>
    <n v="52181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8090"/>
    <x v="0"/>
    <x v="0"/>
    <x v="1"/>
    <d v="2020-11-17T00:00:00"/>
    <x v="1"/>
    <s v="РС               "/>
    <s v="          "/>
    <s v="FSK"/>
    <n v="7809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4883"/>
    <x v="0"/>
    <x v="0"/>
    <x v="1"/>
    <d v="2020-11-17T00:00:00"/>
    <x v="1"/>
    <s v="РС               "/>
    <s v="          "/>
    <s v="FSK"/>
    <n v="648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4264"/>
    <x v="0"/>
    <x v="0"/>
    <x v="2"/>
    <d v="2020-11-09T00:00:00"/>
    <x v="0"/>
    <s v="РС               "/>
    <s v="          "/>
    <s v="FSK"/>
    <n v="5426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71699"/>
    <x v="0"/>
    <x v="0"/>
    <x v="2"/>
    <d v="2020-11-09T00:00:00"/>
    <x v="0"/>
    <s v="РС               "/>
    <s v="          "/>
    <s v="FSK"/>
    <n v="5716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4579"/>
    <x v="0"/>
    <x v="0"/>
    <x v="2"/>
    <d v="2020-11-09T00:00:00"/>
    <x v="0"/>
    <s v="РС               "/>
    <s v="          "/>
    <s v="FSK"/>
    <n v="745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5314"/>
    <x v="0"/>
    <x v="0"/>
    <x v="2"/>
    <d v="2020-11-09T00:00:00"/>
    <x v="0"/>
    <s v="РС               "/>
    <s v="          "/>
    <s v="FSK"/>
    <n v="6531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4264"/>
    <x v="0"/>
    <x v="0"/>
    <x v="2"/>
    <d v="2020-11-17T00:00:00"/>
    <x v="1"/>
    <s v="РС               "/>
    <s v="          "/>
    <s v="FSK"/>
    <n v="5426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71699"/>
    <x v="0"/>
    <x v="0"/>
    <x v="2"/>
    <d v="2020-11-17T00:00:00"/>
    <x v="1"/>
    <s v="РС               "/>
    <s v="          "/>
    <s v="FSK"/>
    <n v="5716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4579"/>
    <x v="0"/>
    <x v="0"/>
    <x v="2"/>
    <d v="2020-11-17T00:00:00"/>
    <x v="1"/>
    <s v="РС               "/>
    <s v="          "/>
    <s v="FSK"/>
    <n v="745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5314"/>
    <x v="0"/>
    <x v="0"/>
    <x v="2"/>
    <d v="2020-11-17T00:00:00"/>
    <x v="1"/>
    <s v="РС               "/>
    <s v="          "/>
    <s v="FSK"/>
    <n v="6531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6740"/>
    <x v="0"/>
    <x v="0"/>
    <x v="3"/>
    <d v="2020-11-09T00:00:00"/>
    <x v="0"/>
    <s v="РС               "/>
    <s v="          "/>
    <s v="FSK"/>
    <n v="467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35953"/>
    <x v="0"/>
    <x v="0"/>
    <x v="3"/>
    <d v="2020-11-09T00:00:00"/>
    <x v="0"/>
    <s v="РС               "/>
    <s v="          "/>
    <s v="FSK"/>
    <n v="83595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1813"/>
    <x v="0"/>
    <x v="0"/>
    <x v="3"/>
    <d v="2020-11-09T00:00:00"/>
    <x v="0"/>
    <s v="РС               "/>
    <s v="          "/>
    <s v="FSK"/>
    <n v="6181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3199"/>
    <x v="0"/>
    <x v="0"/>
    <x v="3"/>
    <d v="2020-11-09T00:00:00"/>
    <x v="0"/>
    <s v="РС               "/>
    <s v="          "/>
    <s v="FSK"/>
    <n v="1331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6740"/>
    <x v="0"/>
    <x v="0"/>
    <x v="3"/>
    <d v="2020-11-17T00:00:00"/>
    <x v="1"/>
    <s v="РС               "/>
    <s v="          "/>
    <s v="FSK"/>
    <n v="467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35953"/>
    <x v="0"/>
    <x v="0"/>
    <x v="3"/>
    <d v="2020-11-17T00:00:00"/>
    <x v="1"/>
    <s v="РС               "/>
    <s v="          "/>
    <s v="FSK"/>
    <n v="83595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1813"/>
    <x v="0"/>
    <x v="0"/>
    <x v="3"/>
    <d v="2020-11-17T00:00:00"/>
    <x v="1"/>
    <s v="РС               "/>
    <s v="          "/>
    <s v="FSK"/>
    <n v="6181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3199"/>
    <x v="0"/>
    <x v="0"/>
    <x v="3"/>
    <d v="2020-11-17T00:00:00"/>
    <x v="1"/>
    <s v="РС               "/>
    <s v="          "/>
    <s v="FSK"/>
    <n v="1331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6048"/>
    <x v="0"/>
    <x v="0"/>
    <x v="4"/>
    <d v="2020-11-09T00:00:00"/>
    <x v="0"/>
    <s v="РС               "/>
    <s v="          "/>
    <s v="FSK"/>
    <n v="260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61403"/>
    <x v="0"/>
    <x v="0"/>
    <x v="4"/>
    <d v="2020-11-09T00:00:00"/>
    <x v="0"/>
    <s v="РС               "/>
    <s v="          "/>
    <s v="FSK"/>
    <n v="6614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9898"/>
    <x v="0"/>
    <x v="0"/>
    <x v="4"/>
    <d v="2020-11-09T00:00:00"/>
    <x v="0"/>
    <s v="РС               "/>
    <s v="          "/>
    <s v="FSK"/>
    <n v="6989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9437"/>
    <x v="0"/>
    <x v="0"/>
    <x v="4"/>
    <d v="2020-11-09T00:00:00"/>
    <x v="0"/>
    <s v="РС               "/>
    <s v="          "/>
    <s v="FSK"/>
    <n v="6943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6048"/>
    <x v="0"/>
    <x v="0"/>
    <x v="4"/>
    <d v="2020-11-17T00:00:00"/>
    <x v="1"/>
    <s v="РС               "/>
    <s v="          "/>
    <s v="FSK"/>
    <n v="260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61403"/>
    <x v="0"/>
    <x v="0"/>
    <x v="4"/>
    <d v="2020-11-17T00:00:00"/>
    <x v="1"/>
    <s v="РС               "/>
    <s v="          "/>
    <s v="FSK"/>
    <n v="6614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9898"/>
    <x v="0"/>
    <x v="0"/>
    <x v="4"/>
    <d v="2020-11-17T00:00:00"/>
    <x v="1"/>
    <s v="РС               "/>
    <s v="          "/>
    <s v="FSK"/>
    <n v="6989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9437"/>
    <x v="0"/>
    <x v="0"/>
    <x v="4"/>
    <d v="2020-11-17T00:00:00"/>
    <x v="1"/>
    <s v="РС               "/>
    <s v="          "/>
    <s v="FSK"/>
    <n v="6943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8027"/>
    <x v="0"/>
    <x v="0"/>
    <x v="5"/>
    <d v="2020-11-09T00:00:00"/>
    <x v="0"/>
    <s v="РС               "/>
    <s v="          "/>
    <s v="FSK"/>
    <n v="2802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62834"/>
    <x v="0"/>
    <x v="0"/>
    <x v="5"/>
    <d v="2020-11-09T00:00:00"/>
    <x v="0"/>
    <s v="РС               "/>
    <s v="          "/>
    <s v="FSK"/>
    <n v="7628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9859"/>
    <x v="0"/>
    <x v="0"/>
    <x v="5"/>
    <d v="2020-11-09T00:00:00"/>
    <x v="0"/>
    <s v="РС               "/>
    <s v="          "/>
    <s v="FSK"/>
    <n v="8985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1629"/>
    <x v="0"/>
    <x v="0"/>
    <x v="5"/>
    <d v="2020-11-09T00:00:00"/>
    <x v="0"/>
    <s v="РС               "/>
    <s v="          "/>
    <s v="FSK"/>
    <n v="10162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8027"/>
    <x v="0"/>
    <x v="0"/>
    <x v="5"/>
    <d v="2020-11-17T00:00:00"/>
    <x v="1"/>
    <s v="РС               "/>
    <s v="          "/>
    <s v="FSK"/>
    <n v="2802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62834"/>
    <x v="0"/>
    <x v="0"/>
    <x v="5"/>
    <d v="2020-11-17T00:00:00"/>
    <x v="1"/>
    <s v="РС               "/>
    <s v="          "/>
    <s v="FSK"/>
    <n v="76283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9859"/>
    <x v="0"/>
    <x v="0"/>
    <x v="5"/>
    <d v="2020-11-17T00:00:00"/>
    <x v="1"/>
    <s v="РС               "/>
    <s v="          "/>
    <s v="FSK"/>
    <n v="8985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1629"/>
    <x v="0"/>
    <x v="0"/>
    <x v="5"/>
    <d v="2020-11-17T00:00:00"/>
    <x v="1"/>
    <s v="РС               "/>
    <s v="          "/>
    <s v="FSK"/>
    <n v="10162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30428"/>
    <x v="0"/>
    <x v="0"/>
    <x v="6"/>
    <d v="2020-11-09T00:00:00"/>
    <x v="0"/>
    <s v="РС               "/>
    <s v="          "/>
    <s v="FSK"/>
    <n v="3042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901609"/>
    <x v="0"/>
    <x v="0"/>
    <x v="6"/>
    <d v="2020-11-09T00:00:00"/>
    <x v="0"/>
    <s v="РС               "/>
    <s v="          "/>
    <s v="FSK"/>
    <n v="90160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1964"/>
    <x v="0"/>
    <x v="0"/>
    <x v="6"/>
    <d v="2020-11-09T00:00:00"/>
    <x v="0"/>
    <s v="РС               "/>
    <s v="          "/>
    <s v="FSK"/>
    <n v="11196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6619"/>
    <x v="0"/>
    <x v="0"/>
    <x v="6"/>
    <d v="2020-11-09T00:00:00"/>
    <x v="0"/>
    <s v="РС               "/>
    <s v="          "/>
    <s v="FSK"/>
    <n v="1066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30428"/>
    <x v="0"/>
    <x v="0"/>
    <x v="6"/>
    <d v="2020-11-17T00:00:00"/>
    <x v="1"/>
    <s v="РС               "/>
    <s v="          "/>
    <s v="FSK"/>
    <n v="3042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901609"/>
    <x v="0"/>
    <x v="0"/>
    <x v="6"/>
    <d v="2020-11-17T00:00:00"/>
    <x v="1"/>
    <s v="РС               "/>
    <s v="          "/>
    <s v="FSK"/>
    <n v="90160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1964"/>
    <x v="0"/>
    <x v="0"/>
    <x v="6"/>
    <d v="2020-11-17T00:00:00"/>
    <x v="1"/>
    <s v="РС               "/>
    <s v="          "/>
    <s v="FSK"/>
    <n v="11196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6619"/>
    <x v="0"/>
    <x v="0"/>
    <x v="6"/>
    <d v="2020-11-17T00:00:00"/>
    <x v="1"/>
    <s v="РС               "/>
    <s v="          "/>
    <s v="FSK"/>
    <n v="1066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8139"/>
    <x v="0"/>
    <x v="0"/>
    <x v="7"/>
    <d v="2020-11-09T00:00:00"/>
    <x v="0"/>
    <s v="РС               "/>
    <s v="          "/>
    <s v="FSK"/>
    <n v="4813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32122"/>
    <x v="0"/>
    <x v="0"/>
    <x v="7"/>
    <d v="2020-11-09T00:00:00"/>
    <x v="0"/>
    <s v="РС               "/>
    <s v="          "/>
    <s v="FSK"/>
    <n v="83212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92740"/>
    <x v="0"/>
    <x v="0"/>
    <x v="7"/>
    <d v="2020-11-09T00:00:00"/>
    <x v="0"/>
    <s v="РС               "/>
    <s v="          "/>
    <s v="FSK"/>
    <n v="927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0681"/>
    <x v="0"/>
    <x v="0"/>
    <x v="7"/>
    <d v="2020-11-09T00:00:00"/>
    <x v="0"/>
    <s v="РС               "/>
    <s v="          "/>
    <s v="FSK"/>
    <n v="7068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8139"/>
    <x v="0"/>
    <x v="0"/>
    <x v="7"/>
    <d v="2020-11-17T00:00:00"/>
    <x v="1"/>
    <s v="РС               "/>
    <s v="          "/>
    <s v="FSK"/>
    <n v="4813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32122"/>
    <x v="0"/>
    <x v="0"/>
    <x v="7"/>
    <d v="2020-11-17T00:00:00"/>
    <x v="1"/>
    <s v="РС               "/>
    <s v="          "/>
    <s v="FSK"/>
    <n v="83212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92740"/>
    <x v="0"/>
    <x v="0"/>
    <x v="7"/>
    <d v="2020-11-17T00:00:00"/>
    <x v="1"/>
    <s v="РС               "/>
    <s v="          "/>
    <s v="FSK"/>
    <n v="927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0681"/>
    <x v="0"/>
    <x v="0"/>
    <x v="7"/>
    <d v="2020-11-17T00:00:00"/>
    <x v="1"/>
    <s v="РС               "/>
    <s v="          "/>
    <s v="FSK"/>
    <n v="7068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0531"/>
    <x v="0"/>
    <x v="0"/>
    <x v="8"/>
    <d v="2020-11-09T00:00:00"/>
    <x v="0"/>
    <s v="РС               "/>
    <s v="          "/>
    <s v="FSK"/>
    <n v="605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88848"/>
    <x v="0"/>
    <x v="0"/>
    <x v="8"/>
    <d v="2020-11-09T00:00:00"/>
    <x v="0"/>
    <s v="РС               "/>
    <s v="          "/>
    <s v="FSK"/>
    <n v="8888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6111"/>
    <x v="0"/>
    <x v="0"/>
    <x v="8"/>
    <d v="2020-11-09T00:00:00"/>
    <x v="0"/>
    <s v="РС               "/>
    <s v="          "/>
    <s v="FSK"/>
    <n v="11611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64252"/>
    <x v="0"/>
    <x v="0"/>
    <x v="8"/>
    <d v="2020-11-09T00:00:00"/>
    <x v="0"/>
    <s v="РС               "/>
    <s v="          "/>
    <s v="FSK"/>
    <n v="16425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0531"/>
    <x v="0"/>
    <x v="0"/>
    <x v="8"/>
    <d v="2020-11-17T00:00:00"/>
    <x v="1"/>
    <s v="РС               "/>
    <s v="          "/>
    <s v="FSK"/>
    <n v="605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88848"/>
    <x v="0"/>
    <x v="0"/>
    <x v="8"/>
    <d v="2020-11-17T00:00:00"/>
    <x v="1"/>
    <s v="РС               "/>
    <s v="          "/>
    <s v="FSK"/>
    <n v="8888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6111"/>
    <x v="0"/>
    <x v="0"/>
    <x v="8"/>
    <d v="2020-11-17T00:00:00"/>
    <x v="1"/>
    <s v="РС               "/>
    <s v="          "/>
    <s v="FSK"/>
    <n v="11611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64252"/>
    <x v="0"/>
    <x v="0"/>
    <x v="8"/>
    <d v="2020-11-17T00:00:00"/>
    <x v="1"/>
    <s v="РС               "/>
    <s v="          "/>
    <s v="FSK"/>
    <n v="16425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1896"/>
    <x v="0"/>
    <x v="0"/>
    <x v="9"/>
    <d v="2020-11-09T00:00:00"/>
    <x v="0"/>
    <s v="РС               "/>
    <s v="          "/>
    <s v="FSK"/>
    <n v="718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911642"/>
    <x v="0"/>
    <x v="0"/>
    <x v="9"/>
    <d v="2020-11-09T00:00:00"/>
    <x v="0"/>
    <s v="РС               "/>
    <s v="          "/>
    <s v="FSK"/>
    <n v="91164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7598"/>
    <x v="0"/>
    <x v="0"/>
    <x v="9"/>
    <d v="2020-11-09T00:00:00"/>
    <x v="0"/>
    <s v="РС               "/>
    <s v="          "/>
    <s v="FSK"/>
    <n v="11759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44933"/>
    <x v="0"/>
    <x v="0"/>
    <x v="9"/>
    <d v="2020-11-09T00:00:00"/>
    <x v="0"/>
    <s v="РС               "/>
    <s v="          "/>
    <s v="FSK"/>
    <n v="14493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1896"/>
    <x v="0"/>
    <x v="0"/>
    <x v="9"/>
    <d v="2020-11-17T00:00:00"/>
    <x v="1"/>
    <s v="РС               "/>
    <s v="          "/>
    <s v="FSK"/>
    <n v="718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911642"/>
    <x v="0"/>
    <x v="0"/>
    <x v="9"/>
    <d v="2020-11-17T00:00:00"/>
    <x v="1"/>
    <s v="РС               "/>
    <s v="          "/>
    <s v="FSK"/>
    <n v="91164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7598"/>
    <x v="0"/>
    <x v="0"/>
    <x v="9"/>
    <d v="2020-11-17T00:00:00"/>
    <x v="1"/>
    <s v="РС               "/>
    <s v="          "/>
    <s v="FSK"/>
    <n v="11759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44933"/>
    <x v="0"/>
    <x v="0"/>
    <x v="9"/>
    <d v="2020-11-17T00:00:00"/>
    <x v="1"/>
    <s v="РС               "/>
    <s v="          "/>
    <s v="FSK"/>
    <n v="14493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4875"/>
    <x v="0"/>
    <x v="0"/>
    <x v="10"/>
    <d v="2020-11-09T00:00:00"/>
    <x v="0"/>
    <s v="РС               "/>
    <s v="          "/>
    <s v="FSK"/>
    <n v="20193.7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74433"/>
    <x v="0"/>
    <x v="0"/>
    <x v="10"/>
    <d v="2020-11-09T00:00:00"/>
    <x v="0"/>
    <s v="РС               "/>
    <s v="          "/>
    <s v="FSK"/>
    <n v="393494.850000000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48707"/>
    <x v="0"/>
    <x v="0"/>
    <x v="10"/>
    <d v="2020-11-09T00:00:00"/>
    <x v="0"/>
    <s v="РС               "/>
    <s v="          "/>
    <s v="FSK"/>
    <n v="66918.15000000000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6459"/>
    <x v="0"/>
    <x v="0"/>
    <x v="10"/>
    <d v="2020-11-09T00:00:00"/>
    <x v="0"/>
    <s v="РС               "/>
    <s v="          "/>
    <s v="FSK"/>
    <n v="52406.5499999999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4875"/>
    <x v="0"/>
    <x v="0"/>
    <x v="10"/>
    <d v="2020-11-17T00:00:00"/>
    <x v="1"/>
    <s v="РС               "/>
    <s v="          "/>
    <s v="FSK"/>
    <n v="20193.7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74433"/>
    <x v="0"/>
    <x v="0"/>
    <x v="10"/>
    <d v="2020-11-17T00:00:00"/>
    <x v="1"/>
    <s v="РС               "/>
    <s v="          "/>
    <s v="FSK"/>
    <n v="393494.850000000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48707"/>
    <x v="0"/>
    <x v="0"/>
    <x v="10"/>
    <d v="2020-11-17T00:00:00"/>
    <x v="1"/>
    <s v="РС               "/>
    <s v="          "/>
    <s v="FSK"/>
    <n v="66918.15000000000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6459"/>
    <x v="0"/>
    <x v="0"/>
    <x v="10"/>
    <d v="2020-11-17T00:00:00"/>
    <x v="1"/>
    <s v="РС               "/>
    <s v="          "/>
    <s v="FSK"/>
    <n v="52406.5499999999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6422"/>
    <x v="0"/>
    <x v="0"/>
    <x v="11"/>
    <d v="2020-11-09T00:00:00"/>
    <x v="0"/>
    <s v="РС               "/>
    <s v="          "/>
    <s v="FSK"/>
    <n v="2642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82782"/>
    <x v="0"/>
    <x v="0"/>
    <x v="11"/>
    <d v="2020-11-09T00:00:00"/>
    <x v="0"/>
    <s v="РС               "/>
    <s v="          "/>
    <s v="FSK"/>
    <n v="88278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97152"/>
    <x v="0"/>
    <x v="0"/>
    <x v="11"/>
    <d v="2020-11-09T00:00:00"/>
    <x v="0"/>
    <s v="РС               "/>
    <s v="          "/>
    <s v="FSK"/>
    <n v="19715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5603"/>
    <x v="0"/>
    <x v="0"/>
    <x v="11"/>
    <d v="2020-11-09T00:00:00"/>
    <x v="0"/>
    <s v="РС               "/>
    <s v="          "/>
    <s v="FSK"/>
    <n v="1156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6422"/>
    <x v="0"/>
    <x v="0"/>
    <x v="11"/>
    <d v="2020-11-17T00:00:00"/>
    <x v="1"/>
    <s v="РС               "/>
    <s v="          "/>
    <s v="FSK"/>
    <n v="2642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82782"/>
    <x v="0"/>
    <x v="0"/>
    <x v="11"/>
    <d v="2020-11-17T00:00:00"/>
    <x v="1"/>
    <s v="РС               "/>
    <s v="          "/>
    <s v="FSK"/>
    <n v="88278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97152"/>
    <x v="0"/>
    <x v="0"/>
    <x v="11"/>
    <d v="2020-11-17T00:00:00"/>
    <x v="1"/>
    <s v="РС               "/>
    <s v="          "/>
    <s v="FSK"/>
    <n v="19715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5603"/>
    <x v="0"/>
    <x v="0"/>
    <x v="11"/>
    <d v="2020-11-17T00:00:00"/>
    <x v="1"/>
    <s v="РС               "/>
    <s v="          "/>
    <s v="FSK"/>
    <n v="1156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7926"/>
    <x v="0"/>
    <x v="1"/>
    <x v="0"/>
    <d v="2020-11-09T00:00:00"/>
    <x v="0"/>
    <s v="РС               "/>
    <s v="          "/>
    <s v="FSK"/>
    <n v="2792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54994"/>
    <x v="0"/>
    <x v="1"/>
    <x v="0"/>
    <d v="2020-11-09T00:00:00"/>
    <x v="0"/>
    <s v="РС               "/>
    <s v="          "/>
    <s v="FSK"/>
    <n v="5549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6668"/>
    <x v="0"/>
    <x v="1"/>
    <x v="0"/>
    <d v="2020-11-09T00:00:00"/>
    <x v="0"/>
    <s v="РС               "/>
    <s v="          "/>
    <s v="FSK"/>
    <n v="8666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4705"/>
    <x v="0"/>
    <x v="1"/>
    <x v="0"/>
    <d v="2020-11-09T00:00:00"/>
    <x v="0"/>
    <s v="РС               "/>
    <s v="          "/>
    <s v="FSK"/>
    <n v="5470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7926"/>
    <x v="0"/>
    <x v="1"/>
    <x v="0"/>
    <d v="2020-11-17T00:00:00"/>
    <x v="1"/>
    <s v="РС               "/>
    <s v="          "/>
    <s v="FSK"/>
    <n v="2792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54994"/>
    <x v="0"/>
    <x v="1"/>
    <x v="0"/>
    <d v="2020-11-17T00:00:00"/>
    <x v="1"/>
    <s v="РС               "/>
    <s v="          "/>
    <s v="FSK"/>
    <n v="5549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6668"/>
    <x v="0"/>
    <x v="1"/>
    <x v="0"/>
    <d v="2020-11-17T00:00:00"/>
    <x v="1"/>
    <s v="РС               "/>
    <s v="          "/>
    <s v="FSK"/>
    <n v="8666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4705"/>
    <x v="0"/>
    <x v="1"/>
    <x v="0"/>
    <d v="2020-11-17T00:00:00"/>
    <x v="1"/>
    <s v="РС               "/>
    <s v="          "/>
    <s v="FSK"/>
    <n v="5470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5305"/>
    <x v="0"/>
    <x v="1"/>
    <x v="1"/>
    <d v="2020-11-09T00:00:00"/>
    <x v="0"/>
    <s v="РС               "/>
    <s v="          "/>
    <s v="FSK"/>
    <n v="2530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19437"/>
    <x v="0"/>
    <x v="1"/>
    <x v="1"/>
    <d v="2020-11-09T00:00:00"/>
    <x v="0"/>
    <s v="РС               "/>
    <s v="          "/>
    <s v="FSK"/>
    <n v="71943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3356"/>
    <x v="0"/>
    <x v="1"/>
    <x v="1"/>
    <d v="2020-11-09T00:00:00"/>
    <x v="0"/>
    <s v="РС               "/>
    <s v="          "/>
    <s v="FSK"/>
    <n v="11335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43844"/>
    <x v="0"/>
    <x v="1"/>
    <x v="1"/>
    <d v="2020-11-09T00:00:00"/>
    <x v="0"/>
    <s v="РС               "/>
    <s v="          "/>
    <s v="FSK"/>
    <n v="14384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5305"/>
    <x v="0"/>
    <x v="1"/>
    <x v="1"/>
    <d v="2020-11-17T00:00:00"/>
    <x v="1"/>
    <s v="РС               "/>
    <s v="          "/>
    <s v="FSK"/>
    <n v="2530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719437"/>
    <x v="0"/>
    <x v="1"/>
    <x v="1"/>
    <d v="2020-11-17T00:00:00"/>
    <x v="1"/>
    <s v="РС               "/>
    <s v="          "/>
    <s v="FSK"/>
    <n v="71943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3356"/>
    <x v="0"/>
    <x v="1"/>
    <x v="1"/>
    <d v="2020-11-17T00:00:00"/>
    <x v="1"/>
    <s v="РС               "/>
    <s v="          "/>
    <s v="FSK"/>
    <n v="11335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43844"/>
    <x v="0"/>
    <x v="1"/>
    <x v="1"/>
    <d v="2020-11-17T00:00:00"/>
    <x v="1"/>
    <s v="РС               "/>
    <s v="          "/>
    <s v="FSK"/>
    <n v="14384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36844"/>
    <x v="0"/>
    <x v="1"/>
    <x v="2"/>
    <d v="2020-11-09T00:00:00"/>
    <x v="0"/>
    <s v="РС               "/>
    <s v="          "/>
    <s v="FSK"/>
    <n v="3684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62863"/>
    <x v="0"/>
    <x v="1"/>
    <x v="2"/>
    <d v="2020-11-09T00:00:00"/>
    <x v="0"/>
    <s v="РС               "/>
    <s v="          "/>
    <s v="FSK"/>
    <n v="86286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24745"/>
    <x v="0"/>
    <x v="1"/>
    <x v="2"/>
    <d v="2020-11-09T00:00:00"/>
    <x v="0"/>
    <s v="РС               "/>
    <s v="          "/>
    <s v="FSK"/>
    <n v="12474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1512"/>
    <x v="0"/>
    <x v="1"/>
    <x v="2"/>
    <d v="2020-11-09T00:00:00"/>
    <x v="0"/>
    <s v="РС               "/>
    <s v="          "/>
    <s v="FSK"/>
    <n v="1015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36844"/>
    <x v="0"/>
    <x v="1"/>
    <x v="2"/>
    <d v="2020-11-17T00:00:00"/>
    <x v="1"/>
    <s v="РС               "/>
    <s v="          "/>
    <s v="FSK"/>
    <n v="3684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62863"/>
    <x v="0"/>
    <x v="1"/>
    <x v="2"/>
    <d v="2020-11-17T00:00:00"/>
    <x v="1"/>
    <s v="РС               "/>
    <s v="          "/>
    <s v="FSK"/>
    <n v="86286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24745"/>
    <x v="0"/>
    <x v="1"/>
    <x v="2"/>
    <d v="2020-11-17T00:00:00"/>
    <x v="1"/>
    <s v="РС               "/>
    <s v="          "/>
    <s v="FSK"/>
    <n v="12474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1512"/>
    <x v="0"/>
    <x v="1"/>
    <x v="2"/>
    <d v="2020-11-17T00:00:00"/>
    <x v="1"/>
    <s v="РС               "/>
    <s v="          "/>
    <s v="FSK"/>
    <n v="1015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9696"/>
    <x v="0"/>
    <x v="1"/>
    <x v="3"/>
    <d v="2020-11-09T00:00:00"/>
    <x v="0"/>
    <s v="РС               "/>
    <s v="          "/>
    <s v="FSK"/>
    <n v="296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42545"/>
    <x v="0"/>
    <x v="1"/>
    <x v="3"/>
    <d v="2020-11-09T00:00:00"/>
    <x v="0"/>
    <s v="РС               "/>
    <s v="          "/>
    <s v="FSK"/>
    <n v="104254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8457"/>
    <x v="0"/>
    <x v="1"/>
    <x v="3"/>
    <d v="2020-11-09T00:00:00"/>
    <x v="0"/>
    <s v="РС               "/>
    <s v="          "/>
    <s v="FSK"/>
    <n v="884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6538"/>
    <x v="0"/>
    <x v="1"/>
    <x v="3"/>
    <d v="2020-11-09T00:00:00"/>
    <x v="0"/>
    <s v="РС               "/>
    <s v="          "/>
    <s v="FSK"/>
    <n v="10653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9696"/>
    <x v="0"/>
    <x v="1"/>
    <x v="3"/>
    <d v="2020-11-17T00:00:00"/>
    <x v="1"/>
    <s v="РС               "/>
    <s v="          "/>
    <s v="FSK"/>
    <n v="2969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42545"/>
    <x v="0"/>
    <x v="1"/>
    <x v="3"/>
    <d v="2020-11-17T00:00:00"/>
    <x v="1"/>
    <s v="РС               "/>
    <s v="          "/>
    <s v="FSK"/>
    <n v="104254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8457"/>
    <x v="0"/>
    <x v="1"/>
    <x v="3"/>
    <d v="2020-11-17T00:00:00"/>
    <x v="1"/>
    <s v="РС               "/>
    <s v="          "/>
    <s v="FSK"/>
    <n v="884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6538"/>
    <x v="0"/>
    <x v="1"/>
    <x v="3"/>
    <d v="2020-11-17T00:00:00"/>
    <x v="1"/>
    <s v="РС               "/>
    <s v="          "/>
    <s v="FSK"/>
    <n v="10653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8633"/>
    <x v="0"/>
    <x v="1"/>
    <x v="4"/>
    <d v="2020-11-09T00:00:00"/>
    <x v="0"/>
    <s v="РС               "/>
    <s v="          "/>
    <s v="FSK"/>
    <n v="2863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70988"/>
    <x v="0"/>
    <x v="1"/>
    <x v="4"/>
    <d v="2020-11-09T00:00:00"/>
    <x v="0"/>
    <s v="РС               "/>
    <s v="          "/>
    <s v="FSK"/>
    <n v="87098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-891"/>
    <x v="0"/>
    <x v="1"/>
    <x v="4"/>
    <d v="2020-11-09T00:00:00"/>
    <x v="0"/>
    <s v="РС               "/>
    <s v="          "/>
    <s v="FSK"/>
    <n v="-89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5157"/>
    <x v="0"/>
    <x v="1"/>
    <x v="4"/>
    <d v="2020-11-09T00:00:00"/>
    <x v="0"/>
    <s v="РС               "/>
    <s v="          "/>
    <s v="FSK"/>
    <n v="651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8633"/>
    <x v="0"/>
    <x v="1"/>
    <x v="4"/>
    <d v="2020-11-17T00:00:00"/>
    <x v="1"/>
    <s v="РС               "/>
    <s v="          "/>
    <s v="FSK"/>
    <n v="2863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70988"/>
    <x v="0"/>
    <x v="1"/>
    <x v="4"/>
    <d v="2020-11-17T00:00:00"/>
    <x v="1"/>
    <s v="РС               "/>
    <s v="          "/>
    <s v="FSK"/>
    <n v="87098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-891"/>
    <x v="0"/>
    <x v="1"/>
    <x v="4"/>
    <d v="2020-11-17T00:00:00"/>
    <x v="1"/>
    <s v="РС               "/>
    <s v="          "/>
    <s v="FSK"/>
    <n v="-89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5157"/>
    <x v="0"/>
    <x v="1"/>
    <x v="4"/>
    <d v="2020-11-17T00:00:00"/>
    <x v="1"/>
    <s v="РС               "/>
    <s v="          "/>
    <s v="FSK"/>
    <n v="651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4572"/>
    <x v="0"/>
    <x v="1"/>
    <x v="5"/>
    <d v="2020-11-09T00:00:00"/>
    <x v="0"/>
    <s v="РС               "/>
    <s v="          "/>
    <s v="FSK"/>
    <n v="4457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42660"/>
    <x v="0"/>
    <x v="1"/>
    <x v="5"/>
    <d v="2020-11-09T00:00:00"/>
    <x v="0"/>
    <s v="РС               "/>
    <s v="          "/>
    <s v="FSK"/>
    <n v="104266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3079"/>
    <x v="0"/>
    <x v="1"/>
    <x v="5"/>
    <d v="2020-11-09T00:00:00"/>
    <x v="0"/>
    <s v="РС               "/>
    <s v="          "/>
    <s v="FSK"/>
    <n v="630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4572"/>
    <x v="0"/>
    <x v="1"/>
    <x v="5"/>
    <d v="2020-11-17T00:00:00"/>
    <x v="1"/>
    <s v="РС               "/>
    <s v="          "/>
    <s v="FSK"/>
    <n v="4457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42660"/>
    <x v="0"/>
    <x v="1"/>
    <x v="5"/>
    <d v="2020-11-17T00:00:00"/>
    <x v="1"/>
    <s v="РС               "/>
    <s v="          "/>
    <s v="FSK"/>
    <n v="104266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3079"/>
    <x v="0"/>
    <x v="1"/>
    <x v="5"/>
    <d v="2020-11-17T00:00:00"/>
    <x v="1"/>
    <s v="РС               "/>
    <s v="          "/>
    <s v="FSK"/>
    <n v="6307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0040"/>
    <x v="0"/>
    <x v="1"/>
    <x v="6"/>
    <d v="2020-11-09T00:00:00"/>
    <x v="0"/>
    <s v="РС               "/>
    <s v="          "/>
    <s v="FSK"/>
    <n v="400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86137"/>
    <x v="0"/>
    <x v="1"/>
    <x v="6"/>
    <d v="2020-11-09T00:00:00"/>
    <x v="0"/>
    <s v="РС               "/>
    <s v="          "/>
    <s v="FSK"/>
    <n v="108613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1703"/>
    <x v="0"/>
    <x v="1"/>
    <x v="6"/>
    <d v="2020-11-09T00:00:00"/>
    <x v="0"/>
    <s v="РС               "/>
    <s v="          "/>
    <s v="FSK"/>
    <n v="1317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0040"/>
    <x v="0"/>
    <x v="1"/>
    <x v="6"/>
    <d v="2020-11-17T00:00:00"/>
    <x v="1"/>
    <s v="РС               "/>
    <s v="          "/>
    <s v="FSK"/>
    <n v="400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86137"/>
    <x v="0"/>
    <x v="1"/>
    <x v="6"/>
    <d v="2020-11-17T00:00:00"/>
    <x v="1"/>
    <s v="РС               "/>
    <s v="          "/>
    <s v="FSK"/>
    <n v="108613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1703"/>
    <x v="0"/>
    <x v="1"/>
    <x v="6"/>
    <d v="2020-11-17T00:00:00"/>
    <x v="1"/>
    <s v="РС               "/>
    <s v="          "/>
    <s v="FSK"/>
    <n v="1317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3295"/>
    <x v="0"/>
    <x v="1"/>
    <x v="7"/>
    <d v="2020-11-09T00:00:00"/>
    <x v="0"/>
    <s v="РС               "/>
    <s v="          "/>
    <s v="FSK"/>
    <n v="6329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27140"/>
    <x v="0"/>
    <x v="1"/>
    <x v="7"/>
    <d v="2020-11-09T00:00:00"/>
    <x v="0"/>
    <s v="РС               "/>
    <s v="          "/>
    <s v="FSK"/>
    <n v="11271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95612"/>
    <x v="0"/>
    <x v="1"/>
    <x v="7"/>
    <d v="2020-11-09T00:00:00"/>
    <x v="0"/>
    <s v="РС               "/>
    <s v="          "/>
    <s v="FSK"/>
    <n v="956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63295"/>
    <x v="0"/>
    <x v="1"/>
    <x v="7"/>
    <d v="2020-11-17T00:00:00"/>
    <x v="1"/>
    <s v="РС               "/>
    <s v="          "/>
    <s v="FSK"/>
    <n v="6329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27140"/>
    <x v="0"/>
    <x v="1"/>
    <x v="7"/>
    <d v="2020-11-17T00:00:00"/>
    <x v="1"/>
    <s v="РС               "/>
    <s v="          "/>
    <s v="FSK"/>
    <n v="11271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95612"/>
    <x v="0"/>
    <x v="1"/>
    <x v="7"/>
    <d v="2020-11-17T00:00:00"/>
    <x v="1"/>
    <s v="РС               "/>
    <s v="          "/>
    <s v="FSK"/>
    <n v="9561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4819"/>
    <x v="0"/>
    <x v="1"/>
    <x v="8"/>
    <d v="2020-11-09T00:00:00"/>
    <x v="0"/>
    <s v="РС               "/>
    <s v="          "/>
    <s v="FSK"/>
    <n v="548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19583"/>
    <x v="0"/>
    <x v="1"/>
    <x v="8"/>
    <d v="2020-11-09T00:00:00"/>
    <x v="0"/>
    <s v="РС               "/>
    <s v="          "/>
    <s v="FSK"/>
    <n v="13195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0528"/>
    <x v="0"/>
    <x v="1"/>
    <x v="8"/>
    <d v="2020-11-09T00:00:00"/>
    <x v="0"/>
    <s v="РС               "/>
    <s v="          "/>
    <s v="FSK"/>
    <n v="11052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4819"/>
    <x v="0"/>
    <x v="1"/>
    <x v="8"/>
    <d v="2020-11-17T00:00:00"/>
    <x v="1"/>
    <s v="РС               "/>
    <s v="          "/>
    <s v="FSK"/>
    <n v="548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319583"/>
    <x v="0"/>
    <x v="1"/>
    <x v="8"/>
    <d v="2020-11-17T00:00:00"/>
    <x v="1"/>
    <s v="РС               "/>
    <s v="          "/>
    <s v="FSK"/>
    <n v="131958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10528"/>
    <x v="0"/>
    <x v="1"/>
    <x v="8"/>
    <d v="2020-11-17T00:00:00"/>
    <x v="1"/>
    <s v="РС               "/>
    <s v="          "/>
    <s v="FSK"/>
    <n v="11052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1844"/>
    <x v="0"/>
    <x v="1"/>
    <x v="9"/>
    <d v="2020-11-09T00:00:00"/>
    <x v="0"/>
    <s v="РС               "/>
    <s v="          "/>
    <s v="FSK"/>
    <n v="10184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245231"/>
    <x v="0"/>
    <x v="1"/>
    <x v="9"/>
    <d v="2020-11-09T00:00:00"/>
    <x v="0"/>
    <s v="РС               "/>
    <s v="          "/>
    <s v="FSK"/>
    <n v="12452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2560"/>
    <x v="0"/>
    <x v="1"/>
    <x v="9"/>
    <d v="2020-11-09T00:00:00"/>
    <x v="0"/>
    <s v="РС               "/>
    <s v="          "/>
    <s v="FSK"/>
    <n v="8256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01844"/>
    <x v="0"/>
    <x v="1"/>
    <x v="9"/>
    <d v="2020-11-17T00:00:00"/>
    <x v="1"/>
    <s v="РС               "/>
    <s v="          "/>
    <s v="FSK"/>
    <n v="10184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245231"/>
    <x v="0"/>
    <x v="1"/>
    <x v="9"/>
    <d v="2020-11-17T00:00:00"/>
    <x v="1"/>
    <s v="РС               "/>
    <s v="          "/>
    <s v="FSK"/>
    <n v="1245231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82560"/>
    <x v="0"/>
    <x v="1"/>
    <x v="9"/>
    <d v="2020-11-17T00:00:00"/>
    <x v="1"/>
    <s v="РС               "/>
    <s v="          "/>
    <s v="FSK"/>
    <n v="8256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14942"/>
    <x v="0"/>
    <x v="1"/>
    <x v="10"/>
    <d v="2020-11-09T00:00:00"/>
    <x v="0"/>
    <s v="РС               "/>
    <s v="          "/>
    <s v="FSK"/>
    <n v="1494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30440"/>
    <x v="0"/>
    <x v="1"/>
    <x v="10"/>
    <d v="2020-11-09T00:00:00"/>
    <x v="0"/>
    <s v="РС               "/>
    <s v="          "/>
    <s v="FSK"/>
    <n v="23044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27203"/>
    <x v="0"/>
    <x v="1"/>
    <x v="10"/>
    <d v="2020-11-09T00:00:00"/>
    <x v="0"/>
    <s v="РС               "/>
    <s v="          "/>
    <s v="FSK"/>
    <n v="2720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34586"/>
    <x v="0"/>
    <x v="1"/>
    <x v="10"/>
    <d v="2020-11-17T00:00:00"/>
    <x v="1"/>
    <s v="РС               "/>
    <s v="          "/>
    <s v="FSK"/>
    <n v="3458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569994"/>
    <x v="0"/>
    <x v="1"/>
    <x v="10"/>
    <d v="2020-11-17T00:00:00"/>
    <x v="1"/>
    <s v="РС               "/>
    <s v="          "/>
    <s v="FSK"/>
    <n v="56999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7"/>
    <x v="0"/>
    <n v="44548"/>
    <x v="0"/>
    <x v="1"/>
    <x v="10"/>
    <d v="2020-11-17T00:00:00"/>
    <x v="1"/>
    <s v="РС               "/>
    <s v="          "/>
    <s v="FSK"/>
    <n v="445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65450"/>
    <x v="0"/>
    <x v="0"/>
    <x v="0"/>
    <d v="2020-11-09T00:00:00"/>
    <x v="0"/>
    <s v="РС               "/>
    <s v="          "/>
    <s v="FSK"/>
    <n v="16545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65450"/>
    <x v="0"/>
    <x v="0"/>
    <x v="0"/>
    <d v="2020-11-17T00:00:00"/>
    <x v="1"/>
    <s v="РС               "/>
    <s v="          "/>
    <s v="FSK"/>
    <n v="16545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02023"/>
    <x v="0"/>
    <x v="0"/>
    <x v="1"/>
    <d v="2020-11-09T00:00:00"/>
    <x v="0"/>
    <s v="РС               "/>
    <s v="          "/>
    <s v="FSK"/>
    <n v="10202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02023"/>
    <x v="0"/>
    <x v="0"/>
    <x v="1"/>
    <d v="2020-11-17T00:00:00"/>
    <x v="1"/>
    <s v="РС               "/>
    <s v="          "/>
    <s v="FSK"/>
    <n v="10202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26647"/>
    <x v="0"/>
    <x v="0"/>
    <x v="2"/>
    <d v="2020-11-09T00:00:00"/>
    <x v="0"/>
    <s v="РС               "/>
    <s v="          "/>
    <s v="FSK"/>
    <n v="22664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26647"/>
    <x v="0"/>
    <x v="0"/>
    <x v="2"/>
    <d v="2020-11-17T00:00:00"/>
    <x v="1"/>
    <s v="РС               "/>
    <s v="          "/>
    <s v="FSK"/>
    <n v="22664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66142"/>
    <x v="0"/>
    <x v="0"/>
    <x v="3"/>
    <d v="2020-11-09T00:00:00"/>
    <x v="0"/>
    <s v="РС               "/>
    <s v="          "/>
    <s v="FSK"/>
    <n v="16614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66142"/>
    <x v="0"/>
    <x v="0"/>
    <x v="3"/>
    <d v="2020-11-17T00:00:00"/>
    <x v="1"/>
    <s v="РС               "/>
    <s v="          "/>
    <s v="FSK"/>
    <n v="16614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62933"/>
    <x v="0"/>
    <x v="0"/>
    <x v="4"/>
    <d v="2020-11-09T00:00:00"/>
    <x v="0"/>
    <s v="РС               "/>
    <s v="          "/>
    <s v="FSK"/>
    <n v="26293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62933"/>
    <x v="0"/>
    <x v="0"/>
    <x v="4"/>
    <d v="2020-11-17T00:00:00"/>
    <x v="1"/>
    <s v="РС               "/>
    <s v="          "/>
    <s v="FSK"/>
    <n v="26293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311452"/>
    <x v="0"/>
    <x v="0"/>
    <x v="5"/>
    <d v="2020-11-09T00:00:00"/>
    <x v="0"/>
    <s v="РС               "/>
    <s v="          "/>
    <s v="FSK"/>
    <n v="31145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311452"/>
    <x v="0"/>
    <x v="0"/>
    <x v="5"/>
    <d v="2020-11-17T00:00:00"/>
    <x v="1"/>
    <s v="РС               "/>
    <s v="          "/>
    <s v="FSK"/>
    <n v="31145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385157"/>
    <x v="0"/>
    <x v="0"/>
    <x v="6"/>
    <d v="2020-11-09T00:00:00"/>
    <x v="0"/>
    <s v="РС               "/>
    <s v="          "/>
    <s v="FSK"/>
    <n v="3851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385157"/>
    <x v="0"/>
    <x v="0"/>
    <x v="6"/>
    <d v="2020-11-17T00:00:00"/>
    <x v="1"/>
    <s v="РС               "/>
    <s v="          "/>
    <s v="FSK"/>
    <n v="38515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357319"/>
    <x v="0"/>
    <x v="0"/>
    <x v="7"/>
    <d v="2020-11-09T00:00:00"/>
    <x v="0"/>
    <s v="РС               "/>
    <s v="          "/>
    <s v="FSK"/>
    <n v="3573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357319"/>
    <x v="0"/>
    <x v="0"/>
    <x v="7"/>
    <d v="2020-11-17T00:00:00"/>
    <x v="1"/>
    <s v="РС               "/>
    <s v="          "/>
    <s v="FSK"/>
    <n v="35731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25967"/>
    <x v="0"/>
    <x v="0"/>
    <x v="8"/>
    <d v="2020-11-09T00:00:00"/>
    <x v="0"/>
    <s v="РС               "/>
    <s v="          "/>
    <s v="FSK"/>
    <n v="22596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25967"/>
    <x v="0"/>
    <x v="0"/>
    <x v="8"/>
    <d v="2020-11-17T00:00:00"/>
    <x v="1"/>
    <s v="РС               "/>
    <s v="          "/>
    <s v="FSK"/>
    <n v="225967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67724"/>
    <x v="0"/>
    <x v="0"/>
    <x v="9"/>
    <d v="2020-11-09T00:00:00"/>
    <x v="0"/>
    <s v="РС               "/>
    <s v="          "/>
    <s v="FSK"/>
    <n v="26772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67724"/>
    <x v="0"/>
    <x v="0"/>
    <x v="9"/>
    <d v="2020-11-17T00:00:00"/>
    <x v="1"/>
    <s v="РС               "/>
    <s v="          "/>
    <s v="FSK"/>
    <n v="26772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337483"/>
    <x v="0"/>
    <x v="0"/>
    <x v="10"/>
    <d v="2020-11-09T00:00:00"/>
    <x v="0"/>
    <s v="РС               "/>
    <s v="          "/>
    <s v="FSK"/>
    <n v="151867.3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337483"/>
    <x v="0"/>
    <x v="0"/>
    <x v="10"/>
    <d v="2020-11-17T00:00:00"/>
    <x v="1"/>
    <s v="РС               "/>
    <s v="          "/>
    <s v="FSK"/>
    <n v="151867.3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79020"/>
    <x v="0"/>
    <x v="0"/>
    <x v="11"/>
    <d v="2020-11-09T00:00:00"/>
    <x v="0"/>
    <s v="РС               "/>
    <s v="          "/>
    <s v="FSK"/>
    <n v="17902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79020"/>
    <x v="0"/>
    <x v="0"/>
    <x v="11"/>
    <d v="2020-11-17T00:00:00"/>
    <x v="1"/>
    <s v="РС               "/>
    <s v="          "/>
    <s v="FSK"/>
    <n v="17902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41445"/>
    <x v="0"/>
    <x v="1"/>
    <x v="0"/>
    <d v="2020-11-09T00:00:00"/>
    <x v="0"/>
    <s v="РС               "/>
    <s v="          "/>
    <s v="FSK"/>
    <n v="14144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41445"/>
    <x v="0"/>
    <x v="1"/>
    <x v="0"/>
    <d v="2020-11-17T00:00:00"/>
    <x v="1"/>
    <s v="РС               "/>
    <s v="          "/>
    <s v="FSK"/>
    <n v="141445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10054"/>
    <x v="0"/>
    <x v="1"/>
    <x v="1"/>
    <d v="2020-11-09T00:00:00"/>
    <x v="0"/>
    <s v="РС               "/>
    <s v="          "/>
    <s v="FSK"/>
    <n v="21005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10054"/>
    <x v="0"/>
    <x v="1"/>
    <x v="1"/>
    <d v="2020-11-17T00:00:00"/>
    <x v="1"/>
    <s v="РС               "/>
    <s v="          "/>
    <s v="FSK"/>
    <n v="21005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394384"/>
    <x v="0"/>
    <x v="1"/>
    <x v="2"/>
    <d v="2020-11-09T00:00:00"/>
    <x v="0"/>
    <s v="РС               "/>
    <s v="          "/>
    <s v="FSK"/>
    <n v="3943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394384"/>
    <x v="0"/>
    <x v="1"/>
    <x v="2"/>
    <d v="2020-11-17T00:00:00"/>
    <x v="1"/>
    <s v="РС               "/>
    <s v="          "/>
    <s v="FSK"/>
    <n v="39438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38264"/>
    <x v="0"/>
    <x v="1"/>
    <x v="3"/>
    <d v="2020-11-09T00:00:00"/>
    <x v="0"/>
    <s v="РС               "/>
    <s v="          "/>
    <s v="FSK"/>
    <n v="23826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38264"/>
    <x v="0"/>
    <x v="1"/>
    <x v="3"/>
    <d v="2020-11-17T00:00:00"/>
    <x v="1"/>
    <s v="РС               "/>
    <s v="          "/>
    <s v="FSK"/>
    <n v="238264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08199"/>
    <x v="0"/>
    <x v="1"/>
    <x v="4"/>
    <d v="2020-11-09T00:00:00"/>
    <x v="0"/>
    <s v="РС               "/>
    <s v="          "/>
    <s v="FSK"/>
    <n v="2081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08199"/>
    <x v="0"/>
    <x v="1"/>
    <x v="4"/>
    <d v="2020-11-17T00:00:00"/>
    <x v="1"/>
    <s v="РС               "/>
    <s v="          "/>
    <s v="FSK"/>
    <n v="20819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71256"/>
    <x v="0"/>
    <x v="1"/>
    <x v="5"/>
    <d v="2020-11-09T00:00:00"/>
    <x v="0"/>
    <s v="РС               "/>
    <s v="          "/>
    <s v="FSK"/>
    <n v="17125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71256"/>
    <x v="0"/>
    <x v="1"/>
    <x v="5"/>
    <d v="2020-11-17T00:00:00"/>
    <x v="1"/>
    <s v="РС               "/>
    <s v="          "/>
    <s v="FSK"/>
    <n v="171256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77552"/>
    <x v="0"/>
    <x v="1"/>
    <x v="6"/>
    <d v="2020-11-09T00:00:00"/>
    <x v="0"/>
    <s v="РС               "/>
    <s v="          "/>
    <s v="FSK"/>
    <n v="27755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77552"/>
    <x v="0"/>
    <x v="1"/>
    <x v="6"/>
    <d v="2020-11-17T00:00:00"/>
    <x v="1"/>
    <s v="РС               "/>
    <s v="          "/>
    <s v="FSK"/>
    <n v="277552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48123"/>
    <x v="0"/>
    <x v="1"/>
    <x v="7"/>
    <d v="2020-11-09T00:00:00"/>
    <x v="0"/>
    <s v="РС               "/>
    <s v="          "/>
    <s v="FSK"/>
    <n v="24812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48123"/>
    <x v="0"/>
    <x v="1"/>
    <x v="7"/>
    <d v="2020-11-17T00:00:00"/>
    <x v="1"/>
    <s v="РС               "/>
    <s v="          "/>
    <s v="FSK"/>
    <n v="248123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96648"/>
    <x v="0"/>
    <x v="1"/>
    <x v="8"/>
    <d v="2020-11-09T00:00:00"/>
    <x v="0"/>
    <s v="РС               "/>
    <s v="          "/>
    <s v="FSK"/>
    <n v="2966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296648"/>
    <x v="0"/>
    <x v="1"/>
    <x v="8"/>
    <d v="2020-11-17T00:00:00"/>
    <x v="1"/>
    <s v="РС               "/>
    <s v="          "/>
    <s v="FSK"/>
    <n v="296648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88489"/>
    <x v="0"/>
    <x v="1"/>
    <x v="9"/>
    <d v="2020-11-09T00:00:00"/>
    <x v="0"/>
    <s v="РС               "/>
    <s v="          "/>
    <s v="FSK"/>
    <n v="18848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88489"/>
    <x v="0"/>
    <x v="1"/>
    <x v="9"/>
    <d v="2020-11-17T00:00:00"/>
    <x v="1"/>
    <s v="РС               "/>
    <s v="          "/>
    <s v="FSK"/>
    <n v="188489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13170"/>
    <x v="0"/>
    <x v="1"/>
    <x v="10"/>
    <d v="2020-11-09T00:00:00"/>
    <x v="0"/>
    <s v="РС               "/>
    <s v="          "/>
    <s v="FSK"/>
    <n v="13170"/>
    <s v="РС               "/>
    <s v=""/>
  </r>
  <r>
    <s v="РС_компания                                                                                         "/>
    <x v="0"/>
    <s v="                                                                                                    "/>
    <x v="8"/>
    <x v="0"/>
    <n v="90694"/>
    <x v="0"/>
    <x v="1"/>
    <x v="10"/>
    <d v="2020-11-17T00:00:00"/>
    <x v="1"/>
    <s v="РС               "/>
    <s v="          "/>
    <s v="FSK"/>
    <n v="90694"/>
    <s v="РС               "/>
    <s v=""/>
  </r>
  <r>
    <m/>
    <x v="6"/>
    <m/>
    <x v="9"/>
    <x v="3"/>
    <m/>
    <x v="3"/>
    <x v="2"/>
    <x v="12"/>
    <m/>
    <x v="2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9">
  <r>
    <x v="0"/>
    <x v="0"/>
    <s v="                                                                                                    "/>
    <x v="0"/>
    <x v="0"/>
    <n v="2219342"/>
    <x v="0"/>
    <x v="0"/>
    <x v="0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2219342"/>
    <x v="0"/>
    <x v="0"/>
    <x v="0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2888837"/>
    <x v="0"/>
    <x v="0"/>
    <x v="1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2888837"/>
    <x v="0"/>
    <x v="0"/>
    <x v="1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3496882"/>
    <x v="0"/>
    <x v="0"/>
    <x v="2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3496882"/>
    <x v="0"/>
    <x v="0"/>
    <x v="2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097050"/>
    <x v="0"/>
    <x v="0"/>
    <x v="3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097050"/>
    <x v="0"/>
    <x v="0"/>
    <x v="3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3860527"/>
    <x v="0"/>
    <x v="0"/>
    <x v="4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3860527"/>
    <x v="0"/>
    <x v="0"/>
    <x v="4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3881999"/>
    <x v="0"/>
    <x v="0"/>
    <x v="5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3881999"/>
    <x v="0"/>
    <x v="0"/>
    <x v="5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626883"/>
    <x v="0"/>
    <x v="0"/>
    <x v="6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626883"/>
    <x v="0"/>
    <x v="0"/>
    <x v="6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595419"/>
    <x v="0"/>
    <x v="0"/>
    <x v="7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595419"/>
    <x v="0"/>
    <x v="0"/>
    <x v="7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792844"/>
    <x v="0"/>
    <x v="0"/>
    <x v="8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792844"/>
    <x v="0"/>
    <x v="0"/>
    <x v="8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941054"/>
    <x v="0"/>
    <x v="0"/>
    <x v="9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941054"/>
    <x v="0"/>
    <x v="0"/>
    <x v="9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760576"/>
    <x v="0"/>
    <x v="0"/>
    <x v="10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760576"/>
    <x v="0"/>
    <x v="0"/>
    <x v="10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544205"/>
    <x v="0"/>
    <x v="0"/>
    <x v="11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544205"/>
    <x v="0"/>
    <x v="0"/>
    <x v="11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3166262"/>
    <x v="0"/>
    <x v="1"/>
    <x v="0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3166262"/>
    <x v="0"/>
    <x v="1"/>
    <x v="0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3399709"/>
    <x v="0"/>
    <x v="1"/>
    <x v="1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3399709"/>
    <x v="0"/>
    <x v="1"/>
    <x v="1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624896"/>
    <x v="0"/>
    <x v="1"/>
    <x v="2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624896"/>
    <x v="0"/>
    <x v="1"/>
    <x v="2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3618914"/>
    <x v="0"/>
    <x v="1"/>
    <x v="3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3618914"/>
    <x v="0"/>
    <x v="1"/>
    <x v="3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3131174"/>
    <x v="0"/>
    <x v="1"/>
    <x v="4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3131174"/>
    <x v="0"/>
    <x v="1"/>
    <x v="4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102354"/>
    <x v="0"/>
    <x v="1"/>
    <x v="5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102354"/>
    <x v="0"/>
    <x v="1"/>
    <x v="5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809661"/>
    <x v="0"/>
    <x v="1"/>
    <x v="6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809661"/>
    <x v="0"/>
    <x v="1"/>
    <x v="6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4331937"/>
    <x v="0"/>
    <x v="1"/>
    <x v="7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4331937"/>
    <x v="0"/>
    <x v="1"/>
    <x v="7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5203842"/>
    <x v="0"/>
    <x v="1"/>
    <x v="8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5203842"/>
    <x v="0"/>
    <x v="1"/>
    <x v="8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5315552"/>
    <x v="0"/>
    <x v="1"/>
    <x v="9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5315552"/>
    <x v="0"/>
    <x v="1"/>
    <x v="9"/>
    <d v="2020-11-17T00:00:00"/>
    <x v="1"/>
    <s v="QWE              "/>
  </r>
  <r>
    <x v="0"/>
    <x v="0"/>
    <s v="                                                                                                    "/>
    <x v="0"/>
    <x v="0"/>
    <n v="1061031"/>
    <x v="0"/>
    <x v="1"/>
    <x v="10"/>
    <d v="2020-11-09T00:00:00"/>
    <x v="0"/>
    <s v="QWE              "/>
  </r>
  <r>
    <x v="0"/>
    <x v="0"/>
    <s v="                                                                                                    "/>
    <x v="0"/>
    <x v="0"/>
    <n v="2336570"/>
    <x v="0"/>
    <x v="1"/>
    <x v="10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1487779"/>
    <x v="0"/>
    <x v="0"/>
    <x v="0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1487779"/>
    <x v="0"/>
    <x v="0"/>
    <x v="0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1896951"/>
    <x v="0"/>
    <x v="0"/>
    <x v="1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1896951"/>
    <x v="0"/>
    <x v="0"/>
    <x v="1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2132247"/>
    <x v="0"/>
    <x v="0"/>
    <x v="2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2132247"/>
    <x v="0"/>
    <x v="0"/>
    <x v="2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2186614"/>
    <x v="0"/>
    <x v="0"/>
    <x v="3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2186614"/>
    <x v="0"/>
    <x v="0"/>
    <x v="3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1920794"/>
    <x v="0"/>
    <x v="0"/>
    <x v="4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1920794"/>
    <x v="0"/>
    <x v="0"/>
    <x v="4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2372141"/>
    <x v="0"/>
    <x v="0"/>
    <x v="5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2372141"/>
    <x v="0"/>
    <x v="0"/>
    <x v="5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2968491"/>
    <x v="0"/>
    <x v="0"/>
    <x v="6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2968491"/>
    <x v="0"/>
    <x v="0"/>
    <x v="6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3266096"/>
    <x v="0"/>
    <x v="0"/>
    <x v="7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3266096"/>
    <x v="0"/>
    <x v="0"/>
    <x v="7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3162557"/>
    <x v="0"/>
    <x v="0"/>
    <x v="8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3162557"/>
    <x v="0"/>
    <x v="0"/>
    <x v="8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3633636"/>
    <x v="0"/>
    <x v="0"/>
    <x v="9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3633636"/>
    <x v="0"/>
    <x v="0"/>
    <x v="9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3028751"/>
    <x v="0"/>
    <x v="0"/>
    <x v="10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3028751"/>
    <x v="0"/>
    <x v="0"/>
    <x v="10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3168755"/>
    <x v="0"/>
    <x v="0"/>
    <x v="11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3168755"/>
    <x v="0"/>
    <x v="0"/>
    <x v="11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1822352"/>
    <x v="0"/>
    <x v="1"/>
    <x v="0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1822352"/>
    <x v="0"/>
    <x v="1"/>
    <x v="0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2279804"/>
    <x v="0"/>
    <x v="1"/>
    <x v="1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2279804"/>
    <x v="0"/>
    <x v="1"/>
    <x v="1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2764376"/>
    <x v="0"/>
    <x v="1"/>
    <x v="2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2764376"/>
    <x v="0"/>
    <x v="1"/>
    <x v="2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2121014"/>
    <x v="0"/>
    <x v="1"/>
    <x v="3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2121014"/>
    <x v="0"/>
    <x v="1"/>
    <x v="3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2162170"/>
    <x v="0"/>
    <x v="1"/>
    <x v="4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2162170"/>
    <x v="0"/>
    <x v="1"/>
    <x v="4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2601289"/>
    <x v="0"/>
    <x v="1"/>
    <x v="5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2601289"/>
    <x v="0"/>
    <x v="1"/>
    <x v="5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2913745"/>
    <x v="0"/>
    <x v="1"/>
    <x v="6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2913745"/>
    <x v="0"/>
    <x v="1"/>
    <x v="6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3171819"/>
    <x v="0"/>
    <x v="1"/>
    <x v="7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3171819"/>
    <x v="0"/>
    <x v="1"/>
    <x v="7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3247600"/>
    <x v="0"/>
    <x v="1"/>
    <x v="8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3247600"/>
    <x v="0"/>
    <x v="1"/>
    <x v="8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3446938"/>
    <x v="0"/>
    <x v="1"/>
    <x v="9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3446938"/>
    <x v="0"/>
    <x v="1"/>
    <x v="9"/>
    <d v="2020-11-17T00:00:00"/>
    <x v="1"/>
    <s v="QWE              "/>
  </r>
  <r>
    <x v="0"/>
    <x v="0"/>
    <s v="                                                                                                    "/>
    <x v="1"/>
    <x v="0"/>
    <n v="617704"/>
    <x v="0"/>
    <x v="1"/>
    <x v="10"/>
    <d v="2020-11-09T00:00:00"/>
    <x v="0"/>
    <s v="QWE              "/>
  </r>
  <r>
    <x v="0"/>
    <x v="0"/>
    <s v="                                                                                                    "/>
    <x v="1"/>
    <x v="0"/>
    <n v="1302484"/>
    <x v="0"/>
    <x v="1"/>
    <x v="10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2737128"/>
    <x v="0"/>
    <x v="0"/>
    <x v="0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2737128"/>
    <x v="0"/>
    <x v="0"/>
    <x v="0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3587364"/>
    <x v="0"/>
    <x v="0"/>
    <x v="1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3587364"/>
    <x v="0"/>
    <x v="0"/>
    <x v="1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3879932"/>
    <x v="0"/>
    <x v="0"/>
    <x v="2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3879932"/>
    <x v="0"/>
    <x v="0"/>
    <x v="2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4369282"/>
    <x v="0"/>
    <x v="0"/>
    <x v="3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4369282"/>
    <x v="0"/>
    <x v="0"/>
    <x v="3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3954067"/>
    <x v="0"/>
    <x v="0"/>
    <x v="4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3954067"/>
    <x v="0"/>
    <x v="0"/>
    <x v="4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4312368"/>
    <x v="0"/>
    <x v="0"/>
    <x v="5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4312368"/>
    <x v="0"/>
    <x v="0"/>
    <x v="5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5099297"/>
    <x v="0"/>
    <x v="0"/>
    <x v="6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5099297"/>
    <x v="0"/>
    <x v="0"/>
    <x v="6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5070672"/>
    <x v="0"/>
    <x v="0"/>
    <x v="7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5070672"/>
    <x v="0"/>
    <x v="0"/>
    <x v="7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4964296"/>
    <x v="0"/>
    <x v="0"/>
    <x v="8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4964296"/>
    <x v="0"/>
    <x v="0"/>
    <x v="8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5751737"/>
    <x v="0"/>
    <x v="0"/>
    <x v="9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5751737"/>
    <x v="0"/>
    <x v="0"/>
    <x v="9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5335552"/>
    <x v="0"/>
    <x v="0"/>
    <x v="10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5335552"/>
    <x v="0"/>
    <x v="0"/>
    <x v="10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5288121"/>
    <x v="0"/>
    <x v="0"/>
    <x v="11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5288121"/>
    <x v="0"/>
    <x v="0"/>
    <x v="11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3537238"/>
    <x v="0"/>
    <x v="1"/>
    <x v="0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3537238"/>
    <x v="0"/>
    <x v="1"/>
    <x v="0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3901974"/>
    <x v="0"/>
    <x v="1"/>
    <x v="1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3901974"/>
    <x v="0"/>
    <x v="1"/>
    <x v="1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4894644"/>
    <x v="0"/>
    <x v="1"/>
    <x v="2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4894644"/>
    <x v="0"/>
    <x v="1"/>
    <x v="2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3680532"/>
    <x v="0"/>
    <x v="1"/>
    <x v="3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3680532"/>
    <x v="0"/>
    <x v="1"/>
    <x v="3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3361779"/>
    <x v="0"/>
    <x v="1"/>
    <x v="4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3361779"/>
    <x v="0"/>
    <x v="1"/>
    <x v="4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4697792"/>
    <x v="0"/>
    <x v="1"/>
    <x v="5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4697792"/>
    <x v="0"/>
    <x v="1"/>
    <x v="5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5432047"/>
    <x v="0"/>
    <x v="1"/>
    <x v="6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5432047"/>
    <x v="0"/>
    <x v="1"/>
    <x v="6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6079158"/>
    <x v="0"/>
    <x v="1"/>
    <x v="7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6079158"/>
    <x v="0"/>
    <x v="1"/>
    <x v="7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6938805"/>
    <x v="0"/>
    <x v="1"/>
    <x v="8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6938805"/>
    <x v="0"/>
    <x v="1"/>
    <x v="8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5677838"/>
    <x v="0"/>
    <x v="1"/>
    <x v="9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5677838"/>
    <x v="0"/>
    <x v="1"/>
    <x v="9"/>
    <d v="2020-11-17T00:00:00"/>
    <x v="1"/>
    <s v="QWE              "/>
  </r>
  <r>
    <x v="0"/>
    <x v="0"/>
    <s v="                                                                                                    "/>
    <x v="2"/>
    <x v="0"/>
    <n v="1077425"/>
    <x v="0"/>
    <x v="1"/>
    <x v="10"/>
    <d v="2020-11-09T00:00:00"/>
    <x v="0"/>
    <s v="QWE              "/>
  </r>
  <r>
    <x v="0"/>
    <x v="0"/>
    <s v="                                                                                                    "/>
    <x v="2"/>
    <x v="0"/>
    <n v="2269206"/>
    <x v="0"/>
    <x v="1"/>
    <x v="10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2984438"/>
    <x v="0"/>
    <x v="0"/>
    <x v="0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2984438"/>
    <x v="0"/>
    <x v="0"/>
    <x v="0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3625038"/>
    <x v="0"/>
    <x v="0"/>
    <x v="1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3625038"/>
    <x v="0"/>
    <x v="0"/>
    <x v="1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3895255"/>
    <x v="0"/>
    <x v="0"/>
    <x v="2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3895255"/>
    <x v="0"/>
    <x v="0"/>
    <x v="2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4331719"/>
    <x v="0"/>
    <x v="0"/>
    <x v="3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4331719"/>
    <x v="0"/>
    <x v="0"/>
    <x v="3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3689333"/>
    <x v="0"/>
    <x v="0"/>
    <x v="4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3689333"/>
    <x v="0"/>
    <x v="0"/>
    <x v="4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3879905"/>
    <x v="0"/>
    <x v="0"/>
    <x v="5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3879905"/>
    <x v="0"/>
    <x v="0"/>
    <x v="5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5207222"/>
    <x v="0"/>
    <x v="0"/>
    <x v="6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5207222"/>
    <x v="0"/>
    <x v="0"/>
    <x v="6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5360040"/>
    <x v="0"/>
    <x v="0"/>
    <x v="7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5360040"/>
    <x v="0"/>
    <x v="0"/>
    <x v="7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5049869"/>
    <x v="0"/>
    <x v="0"/>
    <x v="8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5049869"/>
    <x v="0"/>
    <x v="0"/>
    <x v="8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5578084"/>
    <x v="0"/>
    <x v="0"/>
    <x v="9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5578084"/>
    <x v="0"/>
    <x v="0"/>
    <x v="9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4926541"/>
    <x v="0"/>
    <x v="0"/>
    <x v="10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4926541"/>
    <x v="0"/>
    <x v="0"/>
    <x v="10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4695504"/>
    <x v="0"/>
    <x v="0"/>
    <x v="11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4695504"/>
    <x v="0"/>
    <x v="0"/>
    <x v="11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3001084"/>
    <x v="0"/>
    <x v="1"/>
    <x v="0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3001084"/>
    <x v="0"/>
    <x v="1"/>
    <x v="0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3560984"/>
    <x v="0"/>
    <x v="1"/>
    <x v="1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3560984"/>
    <x v="0"/>
    <x v="1"/>
    <x v="1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4175769"/>
    <x v="0"/>
    <x v="1"/>
    <x v="2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4175769"/>
    <x v="0"/>
    <x v="1"/>
    <x v="2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3229529"/>
    <x v="0"/>
    <x v="1"/>
    <x v="3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3229529"/>
    <x v="0"/>
    <x v="1"/>
    <x v="3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2939241"/>
    <x v="0"/>
    <x v="1"/>
    <x v="4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2939241"/>
    <x v="0"/>
    <x v="1"/>
    <x v="4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4161378"/>
    <x v="0"/>
    <x v="1"/>
    <x v="5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4161378"/>
    <x v="0"/>
    <x v="1"/>
    <x v="5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5119392"/>
    <x v="0"/>
    <x v="1"/>
    <x v="6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5119392"/>
    <x v="0"/>
    <x v="1"/>
    <x v="6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5031306"/>
    <x v="0"/>
    <x v="1"/>
    <x v="7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5031306"/>
    <x v="0"/>
    <x v="1"/>
    <x v="7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5893996"/>
    <x v="0"/>
    <x v="1"/>
    <x v="8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5893996"/>
    <x v="0"/>
    <x v="1"/>
    <x v="8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5596798"/>
    <x v="0"/>
    <x v="1"/>
    <x v="9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5596798"/>
    <x v="0"/>
    <x v="1"/>
    <x v="9"/>
    <d v="2020-11-17T00:00:00"/>
    <x v="1"/>
    <s v="QWE              "/>
  </r>
  <r>
    <x v="0"/>
    <x v="0"/>
    <s v="                                                                                                    "/>
    <x v="3"/>
    <x v="0"/>
    <n v="1071481"/>
    <x v="0"/>
    <x v="1"/>
    <x v="10"/>
    <d v="2020-11-09T00:00:00"/>
    <x v="0"/>
    <s v="QWE              "/>
  </r>
  <r>
    <x v="0"/>
    <x v="0"/>
    <s v="                                                                                                    "/>
    <x v="3"/>
    <x v="0"/>
    <n v="2462774"/>
    <x v="0"/>
    <x v="1"/>
    <x v="10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1892072"/>
    <x v="0"/>
    <x v="0"/>
    <x v="0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1892072"/>
    <x v="0"/>
    <x v="0"/>
    <x v="0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2576485"/>
    <x v="0"/>
    <x v="0"/>
    <x v="1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2576485"/>
    <x v="0"/>
    <x v="0"/>
    <x v="1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2690621"/>
    <x v="0"/>
    <x v="0"/>
    <x v="2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2690621"/>
    <x v="0"/>
    <x v="0"/>
    <x v="2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3246339"/>
    <x v="0"/>
    <x v="0"/>
    <x v="3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3246339"/>
    <x v="0"/>
    <x v="0"/>
    <x v="3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2819795"/>
    <x v="0"/>
    <x v="0"/>
    <x v="4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2819795"/>
    <x v="0"/>
    <x v="0"/>
    <x v="4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3445394"/>
    <x v="0"/>
    <x v="0"/>
    <x v="5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3445394"/>
    <x v="0"/>
    <x v="0"/>
    <x v="5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4072368"/>
    <x v="0"/>
    <x v="0"/>
    <x v="6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4072368"/>
    <x v="0"/>
    <x v="0"/>
    <x v="6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4002918"/>
    <x v="0"/>
    <x v="0"/>
    <x v="7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4002918"/>
    <x v="0"/>
    <x v="0"/>
    <x v="7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3718317"/>
    <x v="0"/>
    <x v="0"/>
    <x v="8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3718317"/>
    <x v="0"/>
    <x v="0"/>
    <x v="8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4697081"/>
    <x v="0"/>
    <x v="0"/>
    <x v="9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4697081"/>
    <x v="0"/>
    <x v="0"/>
    <x v="9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4356245"/>
    <x v="0"/>
    <x v="0"/>
    <x v="10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4356245"/>
    <x v="0"/>
    <x v="0"/>
    <x v="10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4274851"/>
    <x v="0"/>
    <x v="0"/>
    <x v="11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4274851"/>
    <x v="0"/>
    <x v="0"/>
    <x v="11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2422945"/>
    <x v="0"/>
    <x v="1"/>
    <x v="0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2422945"/>
    <x v="0"/>
    <x v="1"/>
    <x v="0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2772051"/>
    <x v="0"/>
    <x v="1"/>
    <x v="1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2772051"/>
    <x v="0"/>
    <x v="1"/>
    <x v="1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3295730"/>
    <x v="0"/>
    <x v="1"/>
    <x v="2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3295730"/>
    <x v="0"/>
    <x v="1"/>
    <x v="2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2506915"/>
    <x v="0"/>
    <x v="1"/>
    <x v="3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2506915"/>
    <x v="0"/>
    <x v="1"/>
    <x v="3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2326810"/>
    <x v="0"/>
    <x v="1"/>
    <x v="4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2326810"/>
    <x v="0"/>
    <x v="1"/>
    <x v="4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3471797"/>
    <x v="0"/>
    <x v="1"/>
    <x v="5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3471797"/>
    <x v="0"/>
    <x v="1"/>
    <x v="5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4089830"/>
    <x v="0"/>
    <x v="1"/>
    <x v="6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4089830"/>
    <x v="0"/>
    <x v="1"/>
    <x v="6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4039466"/>
    <x v="0"/>
    <x v="1"/>
    <x v="7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4039466"/>
    <x v="0"/>
    <x v="1"/>
    <x v="7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4699117"/>
    <x v="0"/>
    <x v="1"/>
    <x v="8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4699117"/>
    <x v="0"/>
    <x v="1"/>
    <x v="8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4532272"/>
    <x v="0"/>
    <x v="1"/>
    <x v="9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4532272"/>
    <x v="0"/>
    <x v="1"/>
    <x v="9"/>
    <d v="2020-11-17T00:00:00"/>
    <x v="1"/>
    <s v="QWE              "/>
  </r>
  <r>
    <x v="0"/>
    <x v="0"/>
    <s v="                                                                                                    "/>
    <x v="4"/>
    <x v="0"/>
    <n v="840288"/>
    <x v="0"/>
    <x v="1"/>
    <x v="10"/>
    <d v="2020-11-09T00:00:00"/>
    <x v="0"/>
    <s v="QWE              "/>
  </r>
  <r>
    <x v="0"/>
    <x v="0"/>
    <s v="                                                                                                    "/>
    <x v="4"/>
    <x v="0"/>
    <n v="1940132"/>
    <x v="0"/>
    <x v="1"/>
    <x v="10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2297014"/>
    <x v="0"/>
    <x v="0"/>
    <x v="0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2297014"/>
    <x v="0"/>
    <x v="0"/>
    <x v="0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2317904"/>
    <x v="0"/>
    <x v="0"/>
    <x v="1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2317904"/>
    <x v="0"/>
    <x v="0"/>
    <x v="1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2612358"/>
    <x v="0"/>
    <x v="0"/>
    <x v="2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2612358"/>
    <x v="0"/>
    <x v="0"/>
    <x v="2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2958227"/>
    <x v="0"/>
    <x v="0"/>
    <x v="3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2958227"/>
    <x v="0"/>
    <x v="0"/>
    <x v="3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2729782"/>
    <x v="0"/>
    <x v="0"/>
    <x v="4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2729782"/>
    <x v="0"/>
    <x v="0"/>
    <x v="4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3063343"/>
    <x v="0"/>
    <x v="0"/>
    <x v="5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3063343"/>
    <x v="0"/>
    <x v="0"/>
    <x v="5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3568507"/>
    <x v="0"/>
    <x v="0"/>
    <x v="6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3568507"/>
    <x v="0"/>
    <x v="0"/>
    <x v="6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3752533"/>
    <x v="0"/>
    <x v="0"/>
    <x v="7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3752533"/>
    <x v="0"/>
    <x v="0"/>
    <x v="7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3478447"/>
    <x v="0"/>
    <x v="0"/>
    <x v="8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3478447"/>
    <x v="0"/>
    <x v="0"/>
    <x v="8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4125615"/>
    <x v="0"/>
    <x v="0"/>
    <x v="9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4125615"/>
    <x v="0"/>
    <x v="0"/>
    <x v="9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3552497"/>
    <x v="0"/>
    <x v="0"/>
    <x v="10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3552497"/>
    <x v="0"/>
    <x v="0"/>
    <x v="10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4281891"/>
    <x v="0"/>
    <x v="0"/>
    <x v="11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4281891"/>
    <x v="0"/>
    <x v="0"/>
    <x v="11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2589562"/>
    <x v="0"/>
    <x v="1"/>
    <x v="0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2589562"/>
    <x v="0"/>
    <x v="1"/>
    <x v="0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3233781"/>
    <x v="0"/>
    <x v="1"/>
    <x v="1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3233781"/>
    <x v="0"/>
    <x v="1"/>
    <x v="1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3360774"/>
    <x v="0"/>
    <x v="1"/>
    <x v="2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3360774"/>
    <x v="0"/>
    <x v="1"/>
    <x v="2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2501538"/>
    <x v="0"/>
    <x v="1"/>
    <x v="3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2501538"/>
    <x v="0"/>
    <x v="1"/>
    <x v="3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2579284"/>
    <x v="0"/>
    <x v="1"/>
    <x v="4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2579284"/>
    <x v="0"/>
    <x v="1"/>
    <x v="4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3232964"/>
    <x v="0"/>
    <x v="1"/>
    <x v="5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3232964"/>
    <x v="0"/>
    <x v="1"/>
    <x v="5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4283881"/>
    <x v="0"/>
    <x v="1"/>
    <x v="6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4283881"/>
    <x v="0"/>
    <x v="1"/>
    <x v="6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4028003"/>
    <x v="0"/>
    <x v="1"/>
    <x v="7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4028003"/>
    <x v="0"/>
    <x v="1"/>
    <x v="7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4536954"/>
    <x v="0"/>
    <x v="1"/>
    <x v="8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4536954"/>
    <x v="0"/>
    <x v="1"/>
    <x v="8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4755370"/>
    <x v="0"/>
    <x v="1"/>
    <x v="9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4755370"/>
    <x v="0"/>
    <x v="1"/>
    <x v="9"/>
    <d v="2020-11-17T00:00:00"/>
    <x v="1"/>
    <s v="QWE              "/>
  </r>
  <r>
    <x v="0"/>
    <x v="0"/>
    <s v="                                                                                                    "/>
    <x v="5"/>
    <x v="0"/>
    <n v="1247382"/>
    <x v="0"/>
    <x v="1"/>
    <x v="10"/>
    <d v="2020-11-09T00:00:00"/>
    <x v="0"/>
    <s v="QWE              "/>
  </r>
  <r>
    <x v="0"/>
    <x v="0"/>
    <s v="                                                                                                    "/>
    <x v="5"/>
    <x v="0"/>
    <n v="2286034"/>
    <x v="0"/>
    <x v="1"/>
    <x v="10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1617553"/>
    <x v="0"/>
    <x v="0"/>
    <x v="0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1617553"/>
    <x v="0"/>
    <x v="0"/>
    <x v="0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2204408"/>
    <x v="0"/>
    <x v="0"/>
    <x v="1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2204408"/>
    <x v="0"/>
    <x v="0"/>
    <x v="1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2222370"/>
    <x v="0"/>
    <x v="0"/>
    <x v="2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2222370"/>
    <x v="0"/>
    <x v="0"/>
    <x v="2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2852739"/>
    <x v="0"/>
    <x v="0"/>
    <x v="3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2852739"/>
    <x v="0"/>
    <x v="0"/>
    <x v="3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2484982"/>
    <x v="0"/>
    <x v="0"/>
    <x v="4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2484982"/>
    <x v="0"/>
    <x v="0"/>
    <x v="4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2790952"/>
    <x v="0"/>
    <x v="0"/>
    <x v="5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2790952"/>
    <x v="0"/>
    <x v="0"/>
    <x v="5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445988"/>
    <x v="0"/>
    <x v="0"/>
    <x v="6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445988"/>
    <x v="0"/>
    <x v="0"/>
    <x v="6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115467"/>
    <x v="0"/>
    <x v="0"/>
    <x v="7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115467"/>
    <x v="0"/>
    <x v="0"/>
    <x v="7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2727879"/>
    <x v="0"/>
    <x v="0"/>
    <x v="8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2727879"/>
    <x v="0"/>
    <x v="0"/>
    <x v="8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297468"/>
    <x v="0"/>
    <x v="0"/>
    <x v="9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297468"/>
    <x v="0"/>
    <x v="0"/>
    <x v="9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257937"/>
    <x v="0"/>
    <x v="0"/>
    <x v="10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257937"/>
    <x v="0"/>
    <x v="0"/>
    <x v="10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294978"/>
    <x v="0"/>
    <x v="0"/>
    <x v="11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294978"/>
    <x v="0"/>
    <x v="0"/>
    <x v="11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1983955"/>
    <x v="0"/>
    <x v="1"/>
    <x v="0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1983955"/>
    <x v="0"/>
    <x v="1"/>
    <x v="0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2390125"/>
    <x v="0"/>
    <x v="1"/>
    <x v="1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2390125"/>
    <x v="0"/>
    <x v="1"/>
    <x v="1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107994"/>
    <x v="0"/>
    <x v="1"/>
    <x v="2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107994"/>
    <x v="0"/>
    <x v="1"/>
    <x v="2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2365932"/>
    <x v="0"/>
    <x v="1"/>
    <x v="3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2365932"/>
    <x v="0"/>
    <x v="1"/>
    <x v="3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2254997"/>
    <x v="0"/>
    <x v="1"/>
    <x v="4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2254997"/>
    <x v="0"/>
    <x v="1"/>
    <x v="4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191445"/>
    <x v="0"/>
    <x v="1"/>
    <x v="5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191445"/>
    <x v="0"/>
    <x v="1"/>
    <x v="5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521146"/>
    <x v="0"/>
    <x v="1"/>
    <x v="6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521146"/>
    <x v="0"/>
    <x v="1"/>
    <x v="6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568885"/>
    <x v="0"/>
    <x v="1"/>
    <x v="7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568885"/>
    <x v="0"/>
    <x v="1"/>
    <x v="7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826801"/>
    <x v="0"/>
    <x v="1"/>
    <x v="8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826801"/>
    <x v="0"/>
    <x v="1"/>
    <x v="8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3656558"/>
    <x v="0"/>
    <x v="1"/>
    <x v="9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3656558"/>
    <x v="0"/>
    <x v="1"/>
    <x v="9"/>
    <d v="2020-11-17T00:00:00"/>
    <x v="1"/>
    <s v="QWE              "/>
  </r>
  <r>
    <x v="0"/>
    <x v="0"/>
    <s v="                                                                                                    "/>
    <x v="6"/>
    <x v="0"/>
    <n v="746064"/>
    <x v="0"/>
    <x v="1"/>
    <x v="10"/>
    <d v="2020-11-09T00:00:00"/>
    <x v="0"/>
    <s v="QWE              "/>
  </r>
  <r>
    <x v="0"/>
    <x v="0"/>
    <s v="                                                                                                    "/>
    <x v="6"/>
    <x v="0"/>
    <n v="1800339"/>
    <x v="0"/>
    <x v="1"/>
    <x v="10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1388223"/>
    <x v="0"/>
    <x v="0"/>
    <x v="0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1388223"/>
    <x v="0"/>
    <x v="0"/>
    <x v="0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1828649"/>
    <x v="0"/>
    <x v="0"/>
    <x v="1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1828649"/>
    <x v="0"/>
    <x v="0"/>
    <x v="1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1980702"/>
    <x v="0"/>
    <x v="0"/>
    <x v="2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1980702"/>
    <x v="0"/>
    <x v="0"/>
    <x v="2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2404606"/>
    <x v="0"/>
    <x v="0"/>
    <x v="3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2404606"/>
    <x v="0"/>
    <x v="0"/>
    <x v="3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2217494"/>
    <x v="0"/>
    <x v="0"/>
    <x v="4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2217494"/>
    <x v="0"/>
    <x v="0"/>
    <x v="4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2241580"/>
    <x v="0"/>
    <x v="0"/>
    <x v="5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2241580"/>
    <x v="0"/>
    <x v="0"/>
    <x v="5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3193204"/>
    <x v="0"/>
    <x v="0"/>
    <x v="6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3193204"/>
    <x v="0"/>
    <x v="0"/>
    <x v="6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2843039"/>
    <x v="0"/>
    <x v="0"/>
    <x v="7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2843039"/>
    <x v="0"/>
    <x v="0"/>
    <x v="7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2828626"/>
    <x v="0"/>
    <x v="0"/>
    <x v="8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2828626"/>
    <x v="0"/>
    <x v="0"/>
    <x v="8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3304884"/>
    <x v="0"/>
    <x v="0"/>
    <x v="9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3304884"/>
    <x v="0"/>
    <x v="0"/>
    <x v="9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3326628"/>
    <x v="0"/>
    <x v="0"/>
    <x v="10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3326628"/>
    <x v="0"/>
    <x v="0"/>
    <x v="10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2850786"/>
    <x v="0"/>
    <x v="0"/>
    <x v="11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2850786"/>
    <x v="0"/>
    <x v="0"/>
    <x v="11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1721750"/>
    <x v="0"/>
    <x v="1"/>
    <x v="0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1721750"/>
    <x v="0"/>
    <x v="1"/>
    <x v="0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2060540"/>
    <x v="0"/>
    <x v="1"/>
    <x v="1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2060540"/>
    <x v="0"/>
    <x v="1"/>
    <x v="1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2896785"/>
    <x v="0"/>
    <x v="1"/>
    <x v="2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2896785"/>
    <x v="0"/>
    <x v="1"/>
    <x v="2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2434987"/>
    <x v="0"/>
    <x v="1"/>
    <x v="3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2434987"/>
    <x v="0"/>
    <x v="1"/>
    <x v="3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2211118"/>
    <x v="0"/>
    <x v="1"/>
    <x v="4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2211118"/>
    <x v="0"/>
    <x v="1"/>
    <x v="4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3266512"/>
    <x v="0"/>
    <x v="1"/>
    <x v="5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3266512"/>
    <x v="0"/>
    <x v="1"/>
    <x v="5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3770219"/>
    <x v="0"/>
    <x v="1"/>
    <x v="6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3770219"/>
    <x v="0"/>
    <x v="1"/>
    <x v="6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3773497"/>
    <x v="0"/>
    <x v="1"/>
    <x v="7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3773497"/>
    <x v="0"/>
    <x v="1"/>
    <x v="7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4016861"/>
    <x v="0"/>
    <x v="1"/>
    <x v="8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4016861"/>
    <x v="0"/>
    <x v="1"/>
    <x v="8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4053209"/>
    <x v="0"/>
    <x v="1"/>
    <x v="9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4053209"/>
    <x v="0"/>
    <x v="1"/>
    <x v="9"/>
    <d v="2020-11-17T00:00:00"/>
    <x v="1"/>
    <s v="QWE              "/>
  </r>
  <r>
    <x v="0"/>
    <x v="0"/>
    <s v="                                                                                                    "/>
    <x v="7"/>
    <x v="0"/>
    <n v="682145"/>
    <x v="0"/>
    <x v="1"/>
    <x v="10"/>
    <d v="2020-11-09T00:00:00"/>
    <x v="0"/>
    <s v="QWE              "/>
  </r>
  <r>
    <x v="0"/>
    <x v="0"/>
    <s v="                                                                                                    "/>
    <x v="7"/>
    <x v="0"/>
    <n v="1727605"/>
    <x v="0"/>
    <x v="1"/>
    <x v="10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8753"/>
    <x v="0"/>
    <x v="0"/>
    <x v="0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8753"/>
    <x v="0"/>
    <x v="0"/>
    <x v="0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35881"/>
    <x v="0"/>
    <x v="0"/>
    <x v="1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35881"/>
    <x v="0"/>
    <x v="0"/>
    <x v="1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25245"/>
    <x v="0"/>
    <x v="0"/>
    <x v="2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25245"/>
    <x v="0"/>
    <x v="0"/>
    <x v="2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46421"/>
    <x v="0"/>
    <x v="0"/>
    <x v="3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46421"/>
    <x v="0"/>
    <x v="0"/>
    <x v="3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36863"/>
    <x v="0"/>
    <x v="0"/>
    <x v="4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36863"/>
    <x v="0"/>
    <x v="0"/>
    <x v="4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78884"/>
    <x v="0"/>
    <x v="0"/>
    <x v="5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78884"/>
    <x v="0"/>
    <x v="0"/>
    <x v="5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77262"/>
    <x v="0"/>
    <x v="0"/>
    <x v="6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77262"/>
    <x v="0"/>
    <x v="0"/>
    <x v="6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96949"/>
    <x v="0"/>
    <x v="0"/>
    <x v="7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96949"/>
    <x v="0"/>
    <x v="0"/>
    <x v="7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26047"/>
    <x v="0"/>
    <x v="0"/>
    <x v="8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26047"/>
    <x v="0"/>
    <x v="0"/>
    <x v="8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57758"/>
    <x v="0"/>
    <x v="0"/>
    <x v="9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57758"/>
    <x v="0"/>
    <x v="0"/>
    <x v="9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19307"/>
    <x v="0"/>
    <x v="0"/>
    <x v="10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19307"/>
    <x v="0"/>
    <x v="0"/>
    <x v="10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02279"/>
    <x v="0"/>
    <x v="0"/>
    <x v="11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02279"/>
    <x v="0"/>
    <x v="0"/>
    <x v="11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89252"/>
    <x v="0"/>
    <x v="1"/>
    <x v="0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89252"/>
    <x v="0"/>
    <x v="1"/>
    <x v="0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56951"/>
    <x v="0"/>
    <x v="1"/>
    <x v="1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56951"/>
    <x v="0"/>
    <x v="1"/>
    <x v="1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87209"/>
    <x v="0"/>
    <x v="1"/>
    <x v="2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87209"/>
    <x v="0"/>
    <x v="1"/>
    <x v="2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47586"/>
    <x v="0"/>
    <x v="1"/>
    <x v="3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47586"/>
    <x v="0"/>
    <x v="1"/>
    <x v="3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36512"/>
    <x v="0"/>
    <x v="1"/>
    <x v="4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36512"/>
    <x v="0"/>
    <x v="1"/>
    <x v="4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28961"/>
    <x v="0"/>
    <x v="1"/>
    <x v="5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28961"/>
    <x v="0"/>
    <x v="1"/>
    <x v="5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316308"/>
    <x v="0"/>
    <x v="1"/>
    <x v="6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316308"/>
    <x v="0"/>
    <x v="1"/>
    <x v="6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17107"/>
    <x v="0"/>
    <x v="1"/>
    <x v="7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17107"/>
    <x v="0"/>
    <x v="1"/>
    <x v="7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89794"/>
    <x v="0"/>
    <x v="1"/>
    <x v="8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3835"/>
    <x v="0"/>
    <x v="1"/>
    <x v="8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89794"/>
    <x v="0"/>
    <x v="1"/>
    <x v="8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3835"/>
    <x v="0"/>
    <x v="1"/>
    <x v="8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25477"/>
    <x v="0"/>
    <x v="1"/>
    <x v="9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1916"/>
    <x v="0"/>
    <x v="1"/>
    <x v="9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25477"/>
    <x v="0"/>
    <x v="1"/>
    <x v="9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1916"/>
    <x v="0"/>
    <x v="1"/>
    <x v="9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31141"/>
    <x v="0"/>
    <x v="1"/>
    <x v="10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11916"/>
    <x v="0"/>
    <x v="1"/>
    <x v="10"/>
    <d v="2020-11-09T00:00:00"/>
    <x v="0"/>
    <s v="QWE              "/>
  </r>
  <r>
    <x v="0"/>
    <x v="0"/>
    <s v="                                                                                                    "/>
    <x v="8"/>
    <x v="0"/>
    <n v="51340"/>
    <x v="0"/>
    <x v="1"/>
    <x v="10"/>
    <d v="2020-11-17T00:00:00"/>
    <x v="1"/>
    <s v="QWE              "/>
  </r>
  <r>
    <x v="0"/>
    <x v="0"/>
    <s v="                                                                                                    "/>
    <x v="8"/>
    <x v="0"/>
    <n v="19246"/>
    <x v="0"/>
    <x v="1"/>
    <x v="10"/>
    <d v="2020-11-17T00:00:00"/>
    <x v="1"/>
    <s v="QWE              "/>
  </r>
  <r>
    <x v="1"/>
    <x v="1"/>
    <s v="Уральский Ф.О.                                                                                      "/>
    <x v="2"/>
    <x v="1"/>
    <n v="271287"/>
    <x v="0"/>
    <x v="0"/>
    <x v="0"/>
    <d v="2020-11-09T00:00:00"/>
    <x v="0"/>
    <s v="                 "/>
  </r>
  <r>
    <x v="1"/>
    <x v="1"/>
    <s v="Уральский Ф.О.                                                                                      "/>
    <x v="2"/>
    <x v="1"/>
    <n v="267928"/>
    <x v="0"/>
    <x v="0"/>
    <x v="1"/>
    <d v="2020-11-09T00:00:00"/>
    <x v="0"/>
    <s v="                 "/>
  </r>
  <r>
    <x v="1"/>
    <x v="1"/>
    <s v="Уральский Ф.О.                                                                                      "/>
    <x v="2"/>
    <x v="1"/>
    <n v="351611"/>
    <x v="0"/>
    <x v="0"/>
    <x v="2"/>
    <d v="2020-11-09T00:00:00"/>
    <x v="0"/>
    <s v="                 "/>
  </r>
  <r>
    <x v="1"/>
    <x v="1"/>
    <s v="Уральский Ф.О.                                                                                      "/>
    <x v="2"/>
    <x v="1"/>
    <n v="426578"/>
    <x v="0"/>
    <x v="0"/>
    <x v="3"/>
    <d v="2020-11-09T00:00:00"/>
    <x v="0"/>
    <s v="                 "/>
  </r>
  <r>
    <x v="1"/>
    <x v="1"/>
    <s v="Уральский Ф.О.                                                                                      "/>
    <x v="2"/>
    <x v="1"/>
    <n v="331120"/>
    <x v="0"/>
    <x v="0"/>
    <x v="4"/>
    <d v="2020-11-09T00:00:00"/>
    <x v="0"/>
    <s v="                 "/>
  </r>
  <r>
    <x v="1"/>
    <x v="1"/>
    <s v="Уральский Ф.О.                                                                                      "/>
    <x v="2"/>
    <x v="1"/>
    <n v="470425"/>
    <x v="0"/>
    <x v="0"/>
    <x v="5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737426"/>
    <x v="0"/>
    <x v="0"/>
    <x v="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166088"/>
    <x v="0"/>
    <x v="0"/>
    <x v="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271026"/>
    <x v="0"/>
    <x v="0"/>
    <x v="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202217"/>
    <x v="0"/>
    <x v="0"/>
    <x v="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313556"/>
    <x v="0"/>
    <x v="0"/>
    <x v="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672734"/>
    <x v="0"/>
    <x v="0"/>
    <x v="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718583"/>
    <x v="0"/>
    <x v="0"/>
    <x v="2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115461"/>
    <x v="0"/>
    <x v="0"/>
    <x v="2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796107"/>
    <x v="0"/>
    <x v="0"/>
    <x v="2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281429"/>
    <x v="0"/>
    <x v="0"/>
    <x v="3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567043"/>
    <x v="0"/>
    <x v="0"/>
    <x v="3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471725"/>
    <x v="0"/>
    <x v="0"/>
    <x v="3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152723"/>
    <x v="0"/>
    <x v="0"/>
    <x v="4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105867"/>
    <x v="0"/>
    <x v="0"/>
    <x v="4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860608"/>
    <x v="0"/>
    <x v="0"/>
    <x v="4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633195"/>
    <x v="0"/>
    <x v="0"/>
    <x v="5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099802"/>
    <x v="0"/>
    <x v="0"/>
    <x v="5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459080"/>
    <x v="0"/>
    <x v="0"/>
    <x v="5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926099"/>
    <x v="0"/>
    <x v="0"/>
    <x v="6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882989"/>
    <x v="0"/>
    <x v="0"/>
    <x v="6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926099"/>
    <x v="0"/>
    <x v="0"/>
    <x v="6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882989"/>
    <x v="0"/>
    <x v="0"/>
    <x v="6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418680"/>
    <x v="0"/>
    <x v="0"/>
    <x v="7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720677"/>
    <x v="0"/>
    <x v="0"/>
    <x v="7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418680"/>
    <x v="0"/>
    <x v="0"/>
    <x v="7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720677"/>
    <x v="0"/>
    <x v="0"/>
    <x v="7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240372"/>
    <x v="0"/>
    <x v="0"/>
    <x v="8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081635"/>
    <x v="0"/>
    <x v="0"/>
    <x v="8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240372"/>
    <x v="0"/>
    <x v="0"/>
    <x v="8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081635"/>
    <x v="0"/>
    <x v="0"/>
    <x v="8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787784"/>
    <x v="0"/>
    <x v="0"/>
    <x v="9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566990"/>
    <x v="0"/>
    <x v="0"/>
    <x v="9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787784"/>
    <x v="0"/>
    <x v="0"/>
    <x v="9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566990"/>
    <x v="0"/>
    <x v="0"/>
    <x v="9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611796"/>
    <x v="0"/>
    <x v="0"/>
    <x v="1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791447"/>
    <x v="0"/>
    <x v="0"/>
    <x v="1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611796"/>
    <x v="0"/>
    <x v="0"/>
    <x v="1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791447"/>
    <x v="0"/>
    <x v="0"/>
    <x v="1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231107"/>
    <x v="0"/>
    <x v="0"/>
    <x v="1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765474"/>
    <x v="0"/>
    <x v="0"/>
    <x v="1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231107"/>
    <x v="0"/>
    <x v="0"/>
    <x v="1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765474"/>
    <x v="0"/>
    <x v="0"/>
    <x v="1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322377"/>
    <x v="0"/>
    <x v="1"/>
    <x v="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661917"/>
    <x v="0"/>
    <x v="1"/>
    <x v="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322377"/>
    <x v="0"/>
    <x v="1"/>
    <x v="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661917"/>
    <x v="0"/>
    <x v="1"/>
    <x v="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104653"/>
    <x v="0"/>
    <x v="1"/>
    <x v="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803539"/>
    <x v="0"/>
    <x v="1"/>
    <x v="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104653"/>
    <x v="0"/>
    <x v="1"/>
    <x v="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803539"/>
    <x v="0"/>
    <x v="1"/>
    <x v="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950534"/>
    <x v="0"/>
    <x v="1"/>
    <x v="2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433679"/>
    <x v="0"/>
    <x v="1"/>
    <x v="2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950534"/>
    <x v="0"/>
    <x v="1"/>
    <x v="2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433679"/>
    <x v="0"/>
    <x v="1"/>
    <x v="2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074550"/>
    <x v="0"/>
    <x v="1"/>
    <x v="3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143394"/>
    <x v="0"/>
    <x v="1"/>
    <x v="3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074550"/>
    <x v="0"/>
    <x v="1"/>
    <x v="3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143394"/>
    <x v="0"/>
    <x v="1"/>
    <x v="3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613983"/>
    <x v="0"/>
    <x v="1"/>
    <x v="4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927227"/>
    <x v="0"/>
    <x v="1"/>
    <x v="4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613983"/>
    <x v="0"/>
    <x v="1"/>
    <x v="4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927227"/>
    <x v="0"/>
    <x v="1"/>
    <x v="4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655760"/>
    <x v="0"/>
    <x v="1"/>
    <x v="5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847286"/>
    <x v="0"/>
    <x v="1"/>
    <x v="5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655760"/>
    <x v="0"/>
    <x v="1"/>
    <x v="5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847286"/>
    <x v="0"/>
    <x v="1"/>
    <x v="5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5063411"/>
    <x v="0"/>
    <x v="1"/>
    <x v="6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018703"/>
    <x v="0"/>
    <x v="1"/>
    <x v="6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5063411"/>
    <x v="0"/>
    <x v="1"/>
    <x v="6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018703"/>
    <x v="0"/>
    <x v="1"/>
    <x v="6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560792"/>
    <x v="0"/>
    <x v="1"/>
    <x v="7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827323"/>
    <x v="0"/>
    <x v="1"/>
    <x v="7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560792"/>
    <x v="0"/>
    <x v="1"/>
    <x v="7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827323"/>
    <x v="0"/>
    <x v="1"/>
    <x v="7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5321115"/>
    <x v="0"/>
    <x v="1"/>
    <x v="8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155781"/>
    <x v="0"/>
    <x v="1"/>
    <x v="8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5321115"/>
    <x v="0"/>
    <x v="1"/>
    <x v="8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155781"/>
    <x v="0"/>
    <x v="1"/>
    <x v="8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5519205"/>
    <x v="0"/>
    <x v="1"/>
    <x v="9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013129"/>
    <x v="0"/>
    <x v="1"/>
    <x v="9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5519205"/>
    <x v="0"/>
    <x v="1"/>
    <x v="9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013129"/>
    <x v="0"/>
    <x v="1"/>
    <x v="9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173365"/>
    <x v="0"/>
    <x v="1"/>
    <x v="1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526339"/>
    <x v="0"/>
    <x v="1"/>
    <x v="1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316591"/>
    <x v="0"/>
    <x v="1"/>
    <x v="1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347153"/>
    <x v="0"/>
    <x v="1"/>
    <x v="1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2395"/>
    <x v="1"/>
    <x v="0"/>
    <x v="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2395"/>
    <x v="1"/>
    <x v="0"/>
    <x v="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47497"/>
    <x v="1"/>
    <x v="0"/>
    <x v="2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47497"/>
    <x v="1"/>
    <x v="0"/>
    <x v="2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7967"/>
    <x v="1"/>
    <x v="0"/>
    <x v="8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2675"/>
    <x v="1"/>
    <x v="0"/>
    <x v="8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7967"/>
    <x v="1"/>
    <x v="0"/>
    <x v="8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2675"/>
    <x v="1"/>
    <x v="0"/>
    <x v="8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8369"/>
    <x v="1"/>
    <x v="0"/>
    <x v="9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9526"/>
    <x v="1"/>
    <x v="0"/>
    <x v="9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8369"/>
    <x v="1"/>
    <x v="0"/>
    <x v="9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9526"/>
    <x v="1"/>
    <x v="0"/>
    <x v="9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4502"/>
    <x v="1"/>
    <x v="0"/>
    <x v="1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6983"/>
    <x v="1"/>
    <x v="0"/>
    <x v="1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4502"/>
    <x v="1"/>
    <x v="0"/>
    <x v="1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6983"/>
    <x v="1"/>
    <x v="0"/>
    <x v="1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86771"/>
    <x v="1"/>
    <x v="1"/>
    <x v="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57943"/>
    <x v="1"/>
    <x v="1"/>
    <x v="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86771"/>
    <x v="1"/>
    <x v="1"/>
    <x v="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57943"/>
    <x v="1"/>
    <x v="1"/>
    <x v="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23650"/>
    <x v="1"/>
    <x v="1"/>
    <x v="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72891"/>
    <x v="1"/>
    <x v="1"/>
    <x v="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23650"/>
    <x v="1"/>
    <x v="1"/>
    <x v="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72891"/>
    <x v="1"/>
    <x v="1"/>
    <x v="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26280"/>
    <x v="1"/>
    <x v="1"/>
    <x v="2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50655"/>
    <x v="1"/>
    <x v="1"/>
    <x v="2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26280"/>
    <x v="1"/>
    <x v="1"/>
    <x v="2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50655"/>
    <x v="1"/>
    <x v="1"/>
    <x v="2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27393"/>
    <x v="1"/>
    <x v="1"/>
    <x v="3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62975"/>
    <x v="1"/>
    <x v="1"/>
    <x v="3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27393"/>
    <x v="1"/>
    <x v="1"/>
    <x v="3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62975"/>
    <x v="1"/>
    <x v="1"/>
    <x v="3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08386"/>
    <x v="1"/>
    <x v="1"/>
    <x v="4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70193"/>
    <x v="1"/>
    <x v="1"/>
    <x v="4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08386"/>
    <x v="1"/>
    <x v="1"/>
    <x v="4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70193"/>
    <x v="1"/>
    <x v="1"/>
    <x v="4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99190"/>
    <x v="1"/>
    <x v="1"/>
    <x v="5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39022"/>
    <x v="1"/>
    <x v="1"/>
    <x v="5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99190"/>
    <x v="1"/>
    <x v="1"/>
    <x v="5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39022"/>
    <x v="1"/>
    <x v="1"/>
    <x v="5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54766"/>
    <x v="1"/>
    <x v="1"/>
    <x v="6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88366"/>
    <x v="1"/>
    <x v="1"/>
    <x v="6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54766"/>
    <x v="1"/>
    <x v="1"/>
    <x v="6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88366"/>
    <x v="1"/>
    <x v="1"/>
    <x v="6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43320"/>
    <x v="1"/>
    <x v="1"/>
    <x v="7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16086"/>
    <x v="1"/>
    <x v="1"/>
    <x v="7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43320"/>
    <x v="1"/>
    <x v="1"/>
    <x v="7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16086"/>
    <x v="1"/>
    <x v="1"/>
    <x v="7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368103"/>
    <x v="1"/>
    <x v="1"/>
    <x v="8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02430"/>
    <x v="1"/>
    <x v="1"/>
    <x v="8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368103"/>
    <x v="1"/>
    <x v="1"/>
    <x v="8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02430"/>
    <x v="1"/>
    <x v="1"/>
    <x v="8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02436"/>
    <x v="1"/>
    <x v="1"/>
    <x v="9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53120"/>
    <x v="1"/>
    <x v="1"/>
    <x v="9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02436"/>
    <x v="1"/>
    <x v="1"/>
    <x v="9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53120"/>
    <x v="1"/>
    <x v="1"/>
    <x v="9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56217"/>
    <x v="1"/>
    <x v="1"/>
    <x v="1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67013"/>
    <x v="1"/>
    <x v="1"/>
    <x v="1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67197"/>
    <x v="1"/>
    <x v="1"/>
    <x v="1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16084"/>
    <x v="1"/>
    <x v="1"/>
    <x v="1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61534"/>
    <x v="2"/>
    <x v="1"/>
    <x v="0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61534"/>
    <x v="2"/>
    <x v="1"/>
    <x v="0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116074"/>
    <x v="2"/>
    <x v="1"/>
    <x v="1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116074"/>
    <x v="2"/>
    <x v="1"/>
    <x v="1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5838"/>
    <x v="2"/>
    <x v="1"/>
    <x v="2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5838"/>
    <x v="2"/>
    <x v="1"/>
    <x v="2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40102"/>
    <x v="2"/>
    <x v="1"/>
    <x v="3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40102"/>
    <x v="2"/>
    <x v="1"/>
    <x v="3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57500"/>
    <x v="2"/>
    <x v="1"/>
    <x v="4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57500"/>
    <x v="2"/>
    <x v="1"/>
    <x v="4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4020"/>
    <x v="2"/>
    <x v="1"/>
    <x v="5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24020"/>
    <x v="2"/>
    <x v="1"/>
    <x v="5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87722"/>
    <x v="2"/>
    <x v="1"/>
    <x v="6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87722"/>
    <x v="2"/>
    <x v="1"/>
    <x v="6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74533"/>
    <x v="2"/>
    <x v="1"/>
    <x v="7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74533"/>
    <x v="2"/>
    <x v="1"/>
    <x v="7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60000"/>
    <x v="2"/>
    <x v="1"/>
    <x v="8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60000"/>
    <x v="2"/>
    <x v="1"/>
    <x v="8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76618"/>
    <x v="2"/>
    <x v="1"/>
    <x v="9"/>
    <d v="2020-11-09T00:00:00"/>
    <x v="0"/>
    <s v="                 "/>
  </r>
  <r>
    <x v="1"/>
    <x v="2"/>
    <s v="Москва Ф.О.                                                                                         "/>
    <x v="3"/>
    <x v="2"/>
    <n v="76618"/>
    <x v="2"/>
    <x v="1"/>
    <x v="9"/>
    <d v="2020-11-17T00:00:00"/>
    <x v="1"/>
    <s v="                 "/>
  </r>
  <r>
    <x v="1"/>
    <x v="2"/>
    <s v="Москва Ф.О.                                                                                         "/>
    <x v="3"/>
    <x v="2"/>
    <n v="20873"/>
    <x v="2"/>
    <x v="1"/>
    <x v="10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171298"/>
    <x v="0"/>
    <x v="0"/>
    <x v="0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1685708"/>
    <x v="0"/>
    <x v="0"/>
    <x v="0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01373"/>
    <x v="0"/>
    <x v="0"/>
    <x v="0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03076"/>
    <x v="0"/>
    <x v="0"/>
    <x v="1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175007"/>
    <x v="0"/>
    <x v="0"/>
    <x v="1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164770"/>
    <x v="0"/>
    <x v="0"/>
    <x v="1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61623"/>
    <x v="0"/>
    <x v="0"/>
    <x v="2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289169"/>
    <x v="0"/>
    <x v="0"/>
    <x v="2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95116"/>
    <x v="0"/>
    <x v="0"/>
    <x v="2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12902"/>
    <x v="0"/>
    <x v="0"/>
    <x v="3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515902"/>
    <x v="0"/>
    <x v="0"/>
    <x v="3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35892"/>
    <x v="0"/>
    <x v="0"/>
    <x v="3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02686"/>
    <x v="0"/>
    <x v="0"/>
    <x v="4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375977"/>
    <x v="0"/>
    <x v="0"/>
    <x v="4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64229"/>
    <x v="0"/>
    <x v="0"/>
    <x v="4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22948"/>
    <x v="0"/>
    <x v="0"/>
    <x v="5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781199"/>
    <x v="0"/>
    <x v="0"/>
    <x v="5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485403"/>
    <x v="0"/>
    <x v="0"/>
    <x v="5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264801"/>
    <x v="0"/>
    <x v="0"/>
    <x v="6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497728"/>
    <x v="0"/>
    <x v="0"/>
    <x v="6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264801"/>
    <x v="0"/>
    <x v="0"/>
    <x v="6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497728"/>
    <x v="0"/>
    <x v="0"/>
    <x v="6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387537"/>
    <x v="0"/>
    <x v="0"/>
    <x v="7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43954"/>
    <x v="0"/>
    <x v="0"/>
    <x v="7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387537"/>
    <x v="0"/>
    <x v="0"/>
    <x v="7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43954"/>
    <x v="0"/>
    <x v="0"/>
    <x v="7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258120"/>
    <x v="0"/>
    <x v="0"/>
    <x v="8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43825"/>
    <x v="0"/>
    <x v="0"/>
    <x v="8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258120"/>
    <x v="0"/>
    <x v="0"/>
    <x v="8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43825"/>
    <x v="0"/>
    <x v="0"/>
    <x v="8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763517"/>
    <x v="0"/>
    <x v="0"/>
    <x v="9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79848"/>
    <x v="0"/>
    <x v="0"/>
    <x v="9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763517"/>
    <x v="0"/>
    <x v="0"/>
    <x v="9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79848"/>
    <x v="0"/>
    <x v="0"/>
    <x v="9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134634"/>
    <x v="0"/>
    <x v="0"/>
    <x v="10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60258"/>
    <x v="0"/>
    <x v="0"/>
    <x v="10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134634"/>
    <x v="0"/>
    <x v="0"/>
    <x v="10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60258"/>
    <x v="0"/>
    <x v="0"/>
    <x v="10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558735"/>
    <x v="0"/>
    <x v="0"/>
    <x v="11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709478"/>
    <x v="0"/>
    <x v="0"/>
    <x v="11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558735"/>
    <x v="0"/>
    <x v="0"/>
    <x v="11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709478"/>
    <x v="0"/>
    <x v="0"/>
    <x v="11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175266"/>
    <x v="0"/>
    <x v="1"/>
    <x v="0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26783"/>
    <x v="0"/>
    <x v="1"/>
    <x v="0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175266"/>
    <x v="0"/>
    <x v="1"/>
    <x v="0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26783"/>
    <x v="0"/>
    <x v="1"/>
    <x v="0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460680"/>
    <x v="0"/>
    <x v="1"/>
    <x v="1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80730"/>
    <x v="0"/>
    <x v="1"/>
    <x v="1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460680"/>
    <x v="0"/>
    <x v="1"/>
    <x v="1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80730"/>
    <x v="0"/>
    <x v="1"/>
    <x v="1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544544"/>
    <x v="0"/>
    <x v="1"/>
    <x v="2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138546"/>
    <x v="0"/>
    <x v="1"/>
    <x v="2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544544"/>
    <x v="0"/>
    <x v="1"/>
    <x v="2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138546"/>
    <x v="0"/>
    <x v="1"/>
    <x v="2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295706"/>
    <x v="0"/>
    <x v="1"/>
    <x v="3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63827"/>
    <x v="0"/>
    <x v="1"/>
    <x v="3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295706"/>
    <x v="0"/>
    <x v="1"/>
    <x v="3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63827"/>
    <x v="0"/>
    <x v="1"/>
    <x v="3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407657"/>
    <x v="0"/>
    <x v="1"/>
    <x v="4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73621"/>
    <x v="0"/>
    <x v="1"/>
    <x v="4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2407657"/>
    <x v="0"/>
    <x v="1"/>
    <x v="4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73621"/>
    <x v="0"/>
    <x v="1"/>
    <x v="4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190990"/>
    <x v="0"/>
    <x v="1"/>
    <x v="5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67590"/>
    <x v="0"/>
    <x v="1"/>
    <x v="5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190990"/>
    <x v="0"/>
    <x v="1"/>
    <x v="5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67590"/>
    <x v="0"/>
    <x v="1"/>
    <x v="5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417071"/>
    <x v="0"/>
    <x v="1"/>
    <x v="6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17853"/>
    <x v="0"/>
    <x v="1"/>
    <x v="6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417071"/>
    <x v="0"/>
    <x v="1"/>
    <x v="6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17853"/>
    <x v="0"/>
    <x v="1"/>
    <x v="6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907504"/>
    <x v="0"/>
    <x v="1"/>
    <x v="7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47917"/>
    <x v="0"/>
    <x v="1"/>
    <x v="7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907504"/>
    <x v="0"/>
    <x v="1"/>
    <x v="7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47917"/>
    <x v="0"/>
    <x v="1"/>
    <x v="7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975233"/>
    <x v="0"/>
    <x v="1"/>
    <x v="8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10725"/>
    <x v="0"/>
    <x v="1"/>
    <x v="8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975233"/>
    <x v="0"/>
    <x v="1"/>
    <x v="8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10725"/>
    <x v="0"/>
    <x v="1"/>
    <x v="8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3856855"/>
    <x v="0"/>
    <x v="1"/>
    <x v="9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16707"/>
    <x v="0"/>
    <x v="1"/>
    <x v="9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3834852"/>
    <x v="0"/>
    <x v="1"/>
    <x v="9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16707"/>
    <x v="0"/>
    <x v="1"/>
    <x v="9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700866"/>
    <x v="0"/>
    <x v="1"/>
    <x v="10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13484"/>
    <x v="0"/>
    <x v="1"/>
    <x v="10"/>
    <d v="2020-11-09T00:00:00"/>
    <x v="0"/>
    <s v="                 "/>
  </r>
  <r>
    <x v="1"/>
    <x v="2"/>
    <s v="Сев.-Западный Ф.О.                                                                                  "/>
    <x v="0"/>
    <x v="2"/>
    <n v="1445235"/>
    <x v="0"/>
    <x v="1"/>
    <x v="10"/>
    <d v="2020-11-17T00:00:00"/>
    <x v="1"/>
    <s v="                 "/>
  </r>
  <r>
    <x v="1"/>
    <x v="2"/>
    <s v="Сев.-Западный Ф.О.                                                                                  "/>
    <x v="0"/>
    <x v="2"/>
    <n v="20226"/>
    <x v="0"/>
    <x v="1"/>
    <x v="10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04116"/>
    <x v="0"/>
    <x v="0"/>
    <x v="0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2063987"/>
    <x v="0"/>
    <x v="0"/>
    <x v="0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253671"/>
    <x v="0"/>
    <x v="0"/>
    <x v="0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448814"/>
    <x v="0"/>
    <x v="0"/>
    <x v="1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2758941"/>
    <x v="0"/>
    <x v="0"/>
    <x v="1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289023"/>
    <x v="0"/>
    <x v="0"/>
    <x v="1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23764"/>
    <x v="0"/>
    <x v="0"/>
    <x v="2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2582664"/>
    <x v="0"/>
    <x v="0"/>
    <x v="2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47980"/>
    <x v="0"/>
    <x v="0"/>
    <x v="2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62226"/>
    <x v="0"/>
    <x v="0"/>
    <x v="3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171872"/>
    <x v="0"/>
    <x v="0"/>
    <x v="3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59424"/>
    <x v="0"/>
    <x v="0"/>
    <x v="3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274743"/>
    <x v="0"/>
    <x v="0"/>
    <x v="4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2750372"/>
    <x v="0"/>
    <x v="0"/>
    <x v="4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05915"/>
    <x v="0"/>
    <x v="0"/>
    <x v="4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414447"/>
    <x v="0"/>
    <x v="0"/>
    <x v="5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2870118"/>
    <x v="0"/>
    <x v="0"/>
    <x v="5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410695"/>
    <x v="0"/>
    <x v="0"/>
    <x v="5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617939"/>
    <x v="0"/>
    <x v="0"/>
    <x v="6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452112"/>
    <x v="0"/>
    <x v="0"/>
    <x v="6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617939"/>
    <x v="0"/>
    <x v="0"/>
    <x v="6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452112"/>
    <x v="0"/>
    <x v="0"/>
    <x v="6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491545"/>
    <x v="0"/>
    <x v="0"/>
    <x v="7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86937"/>
    <x v="0"/>
    <x v="0"/>
    <x v="7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491545"/>
    <x v="0"/>
    <x v="0"/>
    <x v="7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86937"/>
    <x v="0"/>
    <x v="0"/>
    <x v="7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313256"/>
    <x v="0"/>
    <x v="0"/>
    <x v="8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429883"/>
    <x v="0"/>
    <x v="0"/>
    <x v="8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313256"/>
    <x v="0"/>
    <x v="0"/>
    <x v="8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429883"/>
    <x v="0"/>
    <x v="0"/>
    <x v="8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561930"/>
    <x v="0"/>
    <x v="0"/>
    <x v="9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549404"/>
    <x v="0"/>
    <x v="0"/>
    <x v="9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561930"/>
    <x v="0"/>
    <x v="0"/>
    <x v="9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549404"/>
    <x v="0"/>
    <x v="0"/>
    <x v="9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397875"/>
    <x v="0"/>
    <x v="0"/>
    <x v="10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497165"/>
    <x v="0"/>
    <x v="0"/>
    <x v="10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397875"/>
    <x v="0"/>
    <x v="0"/>
    <x v="10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497165"/>
    <x v="0"/>
    <x v="0"/>
    <x v="10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193820"/>
    <x v="0"/>
    <x v="0"/>
    <x v="11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582706"/>
    <x v="0"/>
    <x v="0"/>
    <x v="11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193820"/>
    <x v="0"/>
    <x v="0"/>
    <x v="11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582706"/>
    <x v="0"/>
    <x v="0"/>
    <x v="11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2682760"/>
    <x v="0"/>
    <x v="1"/>
    <x v="0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50865"/>
    <x v="0"/>
    <x v="1"/>
    <x v="0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2682760"/>
    <x v="0"/>
    <x v="1"/>
    <x v="0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50865"/>
    <x v="0"/>
    <x v="1"/>
    <x v="0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2747056"/>
    <x v="0"/>
    <x v="1"/>
    <x v="1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83234"/>
    <x v="0"/>
    <x v="1"/>
    <x v="1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2747056"/>
    <x v="0"/>
    <x v="1"/>
    <x v="1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83234"/>
    <x v="0"/>
    <x v="1"/>
    <x v="1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2447097"/>
    <x v="0"/>
    <x v="1"/>
    <x v="2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63260"/>
    <x v="0"/>
    <x v="1"/>
    <x v="2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2447097"/>
    <x v="0"/>
    <x v="1"/>
    <x v="2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63260"/>
    <x v="0"/>
    <x v="1"/>
    <x v="2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1996903"/>
    <x v="0"/>
    <x v="1"/>
    <x v="3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273757"/>
    <x v="0"/>
    <x v="1"/>
    <x v="3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1996903"/>
    <x v="0"/>
    <x v="1"/>
    <x v="3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273757"/>
    <x v="0"/>
    <x v="1"/>
    <x v="3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2653871"/>
    <x v="0"/>
    <x v="1"/>
    <x v="4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42775"/>
    <x v="0"/>
    <x v="1"/>
    <x v="4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2653871"/>
    <x v="0"/>
    <x v="1"/>
    <x v="4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42775"/>
    <x v="0"/>
    <x v="1"/>
    <x v="4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586257"/>
    <x v="0"/>
    <x v="1"/>
    <x v="5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425724"/>
    <x v="0"/>
    <x v="1"/>
    <x v="5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586257"/>
    <x v="0"/>
    <x v="1"/>
    <x v="5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425724"/>
    <x v="0"/>
    <x v="1"/>
    <x v="5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682542"/>
    <x v="0"/>
    <x v="1"/>
    <x v="6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491746"/>
    <x v="0"/>
    <x v="1"/>
    <x v="6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682542"/>
    <x v="0"/>
    <x v="1"/>
    <x v="6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491746"/>
    <x v="0"/>
    <x v="1"/>
    <x v="6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446095"/>
    <x v="0"/>
    <x v="1"/>
    <x v="7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410239"/>
    <x v="0"/>
    <x v="1"/>
    <x v="7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446095"/>
    <x v="0"/>
    <x v="1"/>
    <x v="7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410239"/>
    <x v="0"/>
    <x v="1"/>
    <x v="7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352954"/>
    <x v="0"/>
    <x v="1"/>
    <x v="8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56885"/>
    <x v="0"/>
    <x v="1"/>
    <x v="8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352954"/>
    <x v="0"/>
    <x v="1"/>
    <x v="8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56885"/>
    <x v="0"/>
    <x v="1"/>
    <x v="8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4167614"/>
    <x v="0"/>
    <x v="1"/>
    <x v="9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331397"/>
    <x v="0"/>
    <x v="1"/>
    <x v="9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4167614"/>
    <x v="0"/>
    <x v="1"/>
    <x v="9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331397"/>
    <x v="0"/>
    <x v="1"/>
    <x v="9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768807"/>
    <x v="0"/>
    <x v="1"/>
    <x v="10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65910"/>
    <x v="0"/>
    <x v="1"/>
    <x v="10"/>
    <d v="2020-11-09T00:00:00"/>
    <x v="0"/>
    <s v="                 "/>
  </r>
  <r>
    <x v="1"/>
    <x v="2"/>
    <s v="Центральный Ф.О.                                                                                    "/>
    <x v="5"/>
    <x v="2"/>
    <n v="1605642"/>
    <x v="0"/>
    <x v="1"/>
    <x v="10"/>
    <d v="2020-11-17T00:00:00"/>
    <x v="1"/>
    <s v="                 "/>
  </r>
  <r>
    <x v="1"/>
    <x v="2"/>
    <s v="Центральный Ф.О.                                                                                    "/>
    <x v="5"/>
    <x v="2"/>
    <n v="183765"/>
    <x v="0"/>
    <x v="1"/>
    <x v="10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70742"/>
    <x v="0"/>
    <x v="0"/>
    <x v="0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2705842"/>
    <x v="0"/>
    <x v="0"/>
    <x v="0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31553"/>
    <x v="0"/>
    <x v="0"/>
    <x v="1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3231588"/>
    <x v="0"/>
    <x v="0"/>
    <x v="1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126965"/>
    <x v="0"/>
    <x v="0"/>
    <x v="2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3451058"/>
    <x v="0"/>
    <x v="0"/>
    <x v="2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115460"/>
    <x v="0"/>
    <x v="0"/>
    <x v="3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3621783"/>
    <x v="0"/>
    <x v="0"/>
    <x v="3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199615"/>
    <x v="0"/>
    <x v="0"/>
    <x v="4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3841573"/>
    <x v="0"/>
    <x v="0"/>
    <x v="4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272052"/>
    <x v="0"/>
    <x v="0"/>
    <x v="5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3855272"/>
    <x v="0"/>
    <x v="0"/>
    <x v="5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4421050"/>
    <x v="0"/>
    <x v="0"/>
    <x v="6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4421050"/>
    <x v="0"/>
    <x v="0"/>
    <x v="6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4451335"/>
    <x v="0"/>
    <x v="0"/>
    <x v="7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4451335"/>
    <x v="0"/>
    <x v="0"/>
    <x v="7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4258740"/>
    <x v="0"/>
    <x v="0"/>
    <x v="8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4258740"/>
    <x v="0"/>
    <x v="0"/>
    <x v="8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5180600"/>
    <x v="0"/>
    <x v="0"/>
    <x v="9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5180600"/>
    <x v="0"/>
    <x v="0"/>
    <x v="9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4190247"/>
    <x v="0"/>
    <x v="0"/>
    <x v="10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4190247"/>
    <x v="0"/>
    <x v="0"/>
    <x v="10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4828670"/>
    <x v="0"/>
    <x v="0"/>
    <x v="11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4828670"/>
    <x v="0"/>
    <x v="0"/>
    <x v="11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3243373"/>
    <x v="0"/>
    <x v="1"/>
    <x v="0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3243373"/>
    <x v="0"/>
    <x v="1"/>
    <x v="0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3394974"/>
    <x v="0"/>
    <x v="1"/>
    <x v="1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3394974"/>
    <x v="0"/>
    <x v="1"/>
    <x v="1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3973719"/>
    <x v="0"/>
    <x v="1"/>
    <x v="2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3973719"/>
    <x v="0"/>
    <x v="1"/>
    <x v="2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2690276"/>
    <x v="0"/>
    <x v="1"/>
    <x v="3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2690276"/>
    <x v="0"/>
    <x v="1"/>
    <x v="3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3260285"/>
    <x v="0"/>
    <x v="1"/>
    <x v="4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3260285"/>
    <x v="0"/>
    <x v="1"/>
    <x v="4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4264336"/>
    <x v="0"/>
    <x v="1"/>
    <x v="5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4264336"/>
    <x v="0"/>
    <x v="1"/>
    <x v="5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5519668"/>
    <x v="0"/>
    <x v="1"/>
    <x v="6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5519668"/>
    <x v="0"/>
    <x v="1"/>
    <x v="6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4267457"/>
    <x v="0"/>
    <x v="1"/>
    <x v="7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4267457"/>
    <x v="0"/>
    <x v="1"/>
    <x v="7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5254165"/>
    <x v="0"/>
    <x v="1"/>
    <x v="8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5254165"/>
    <x v="0"/>
    <x v="1"/>
    <x v="8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5047394"/>
    <x v="0"/>
    <x v="1"/>
    <x v="9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5047394"/>
    <x v="0"/>
    <x v="1"/>
    <x v="9"/>
    <d v="2020-11-17T00:00:00"/>
    <x v="1"/>
    <s v="                 "/>
  </r>
  <r>
    <x v="1"/>
    <x v="2"/>
    <s v="Южный Ф.О.                                                                                          "/>
    <x v="6"/>
    <x v="2"/>
    <n v="876451"/>
    <x v="0"/>
    <x v="1"/>
    <x v="10"/>
    <d v="2020-11-09T00:00:00"/>
    <x v="0"/>
    <s v="                 "/>
  </r>
  <r>
    <x v="1"/>
    <x v="2"/>
    <s v="Южный Ф.О.                                                                                          "/>
    <x v="6"/>
    <x v="2"/>
    <n v="1890400"/>
    <x v="0"/>
    <x v="1"/>
    <x v="10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958002"/>
    <x v="0"/>
    <x v="0"/>
    <x v="0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13759"/>
    <x v="0"/>
    <x v="0"/>
    <x v="0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096105"/>
    <x v="0"/>
    <x v="0"/>
    <x v="1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64591"/>
    <x v="0"/>
    <x v="0"/>
    <x v="1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246089"/>
    <x v="0"/>
    <x v="0"/>
    <x v="2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74850"/>
    <x v="0"/>
    <x v="0"/>
    <x v="2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361520"/>
    <x v="0"/>
    <x v="0"/>
    <x v="3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00175"/>
    <x v="0"/>
    <x v="0"/>
    <x v="3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575828"/>
    <x v="0"/>
    <x v="0"/>
    <x v="4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09442"/>
    <x v="0"/>
    <x v="0"/>
    <x v="4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570531"/>
    <x v="0"/>
    <x v="0"/>
    <x v="5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64485"/>
    <x v="0"/>
    <x v="0"/>
    <x v="5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745530"/>
    <x v="0"/>
    <x v="0"/>
    <x v="6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328891"/>
    <x v="0"/>
    <x v="0"/>
    <x v="6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745530"/>
    <x v="0"/>
    <x v="0"/>
    <x v="6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328891"/>
    <x v="0"/>
    <x v="0"/>
    <x v="6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526903"/>
    <x v="0"/>
    <x v="0"/>
    <x v="7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326285"/>
    <x v="0"/>
    <x v="0"/>
    <x v="7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526903"/>
    <x v="0"/>
    <x v="0"/>
    <x v="7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326285"/>
    <x v="0"/>
    <x v="0"/>
    <x v="7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836587"/>
    <x v="0"/>
    <x v="0"/>
    <x v="8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287997"/>
    <x v="0"/>
    <x v="0"/>
    <x v="8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836587"/>
    <x v="0"/>
    <x v="0"/>
    <x v="8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87997"/>
    <x v="0"/>
    <x v="0"/>
    <x v="8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724404"/>
    <x v="0"/>
    <x v="0"/>
    <x v="9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375677"/>
    <x v="0"/>
    <x v="0"/>
    <x v="9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724404"/>
    <x v="0"/>
    <x v="0"/>
    <x v="9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375677"/>
    <x v="0"/>
    <x v="0"/>
    <x v="9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611686"/>
    <x v="0"/>
    <x v="0"/>
    <x v="10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304696"/>
    <x v="0"/>
    <x v="0"/>
    <x v="10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611686"/>
    <x v="0"/>
    <x v="0"/>
    <x v="10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304696"/>
    <x v="0"/>
    <x v="0"/>
    <x v="10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716531"/>
    <x v="0"/>
    <x v="0"/>
    <x v="11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213213"/>
    <x v="0"/>
    <x v="0"/>
    <x v="11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716531"/>
    <x v="0"/>
    <x v="0"/>
    <x v="11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13213"/>
    <x v="0"/>
    <x v="0"/>
    <x v="11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013267"/>
    <x v="0"/>
    <x v="1"/>
    <x v="0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92298"/>
    <x v="0"/>
    <x v="1"/>
    <x v="0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013267"/>
    <x v="0"/>
    <x v="1"/>
    <x v="0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92298"/>
    <x v="0"/>
    <x v="1"/>
    <x v="0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126812"/>
    <x v="0"/>
    <x v="1"/>
    <x v="1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243161"/>
    <x v="0"/>
    <x v="1"/>
    <x v="1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126812"/>
    <x v="0"/>
    <x v="1"/>
    <x v="1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43161"/>
    <x v="0"/>
    <x v="1"/>
    <x v="1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252068"/>
    <x v="0"/>
    <x v="1"/>
    <x v="2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204930"/>
    <x v="0"/>
    <x v="1"/>
    <x v="2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252068"/>
    <x v="0"/>
    <x v="1"/>
    <x v="2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04930"/>
    <x v="0"/>
    <x v="1"/>
    <x v="2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809557"/>
    <x v="0"/>
    <x v="1"/>
    <x v="3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95049"/>
    <x v="0"/>
    <x v="1"/>
    <x v="3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809557"/>
    <x v="0"/>
    <x v="1"/>
    <x v="3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95049"/>
    <x v="0"/>
    <x v="1"/>
    <x v="3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044839"/>
    <x v="0"/>
    <x v="1"/>
    <x v="4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46730"/>
    <x v="0"/>
    <x v="1"/>
    <x v="4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044839"/>
    <x v="0"/>
    <x v="1"/>
    <x v="4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46730"/>
    <x v="0"/>
    <x v="1"/>
    <x v="4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620171"/>
    <x v="0"/>
    <x v="1"/>
    <x v="5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232877"/>
    <x v="0"/>
    <x v="1"/>
    <x v="5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620171"/>
    <x v="0"/>
    <x v="1"/>
    <x v="5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32877"/>
    <x v="0"/>
    <x v="1"/>
    <x v="5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700630"/>
    <x v="0"/>
    <x v="1"/>
    <x v="6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234425"/>
    <x v="0"/>
    <x v="1"/>
    <x v="6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700630"/>
    <x v="0"/>
    <x v="1"/>
    <x v="6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34425"/>
    <x v="0"/>
    <x v="1"/>
    <x v="6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832851"/>
    <x v="0"/>
    <x v="1"/>
    <x v="7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255096"/>
    <x v="0"/>
    <x v="1"/>
    <x v="7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832851"/>
    <x v="0"/>
    <x v="1"/>
    <x v="7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55096"/>
    <x v="0"/>
    <x v="1"/>
    <x v="7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000429"/>
    <x v="0"/>
    <x v="1"/>
    <x v="8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268869"/>
    <x v="0"/>
    <x v="1"/>
    <x v="8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2000429"/>
    <x v="0"/>
    <x v="1"/>
    <x v="8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268869"/>
    <x v="0"/>
    <x v="1"/>
    <x v="8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879565"/>
    <x v="0"/>
    <x v="1"/>
    <x v="9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330714"/>
    <x v="0"/>
    <x v="1"/>
    <x v="9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1879565"/>
    <x v="0"/>
    <x v="1"/>
    <x v="9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351272"/>
    <x v="0"/>
    <x v="1"/>
    <x v="9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454662"/>
    <x v="0"/>
    <x v="1"/>
    <x v="10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87143"/>
    <x v="0"/>
    <x v="1"/>
    <x v="10"/>
    <d v="2020-11-09T00:00:00"/>
    <x v="0"/>
    <s v="                 "/>
  </r>
  <r>
    <x v="1"/>
    <x v="3"/>
    <s v="Восточное Поволжье                                                                                  "/>
    <x v="4"/>
    <x v="1"/>
    <n v="849292"/>
    <x v="0"/>
    <x v="1"/>
    <x v="10"/>
    <d v="2020-11-17T00:00:00"/>
    <x v="1"/>
    <s v="                 "/>
  </r>
  <r>
    <x v="1"/>
    <x v="3"/>
    <s v="Восточное Поволжье                                                                                  "/>
    <x v="4"/>
    <x v="1"/>
    <n v="162143"/>
    <x v="0"/>
    <x v="1"/>
    <x v="10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98270"/>
    <x v="0"/>
    <x v="0"/>
    <x v="0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032833"/>
    <x v="0"/>
    <x v="0"/>
    <x v="0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325640"/>
    <x v="0"/>
    <x v="0"/>
    <x v="0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307710"/>
    <x v="0"/>
    <x v="0"/>
    <x v="1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186742"/>
    <x v="0"/>
    <x v="0"/>
    <x v="1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381889"/>
    <x v="0"/>
    <x v="0"/>
    <x v="1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492137"/>
    <x v="0"/>
    <x v="0"/>
    <x v="2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266530"/>
    <x v="0"/>
    <x v="0"/>
    <x v="2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442437"/>
    <x v="0"/>
    <x v="0"/>
    <x v="2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507997"/>
    <x v="0"/>
    <x v="0"/>
    <x v="3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609525"/>
    <x v="0"/>
    <x v="0"/>
    <x v="3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526762"/>
    <x v="0"/>
    <x v="0"/>
    <x v="3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61247"/>
    <x v="0"/>
    <x v="0"/>
    <x v="4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074325"/>
    <x v="0"/>
    <x v="0"/>
    <x v="4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434959"/>
    <x v="0"/>
    <x v="0"/>
    <x v="4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96879"/>
    <x v="0"/>
    <x v="0"/>
    <x v="5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213648"/>
    <x v="0"/>
    <x v="0"/>
    <x v="5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466762"/>
    <x v="0"/>
    <x v="0"/>
    <x v="5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802841"/>
    <x v="0"/>
    <x v="0"/>
    <x v="6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515134"/>
    <x v="0"/>
    <x v="0"/>
    <x v="6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802841"/>
    <x v="0"/>
    <x v="0"/>
    <x v="6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515134"/>
    <x v="0"/>
    <x v="0"/>
    <x v="6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710948"/>
    <x v="0"/>
    <x v="0"/>
    <x v="7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644996"/>
    <x v="0"/>
    <x v="0"/>
    <x v="7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710948"/>
    <x v="0"/>
    <x v="0"/>
    <x v="7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644996"/>
    <x v="0"/>
    <x v="0"/>
    <x v="7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765035"/>
    <x v="0"/>
    <x v="0"/>
    <x v="8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670718"/>
    <x v="0"/>
    <x v="0"/>
    <x v="8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765035"/>
    <x v="0"/>
    <x v="0"/>
    <x v="8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670718"/>
    <x v="0"/>
    <x v="0"/>
    <x v="8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3238160"/>
    <x v="0"/>
    <x v="0"/>
    <x v="9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721123"/>
    <x v="0"/>
    <x v="0"/>
    <x v="9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3238160"/>
    <x v="0"/>
    <x v="0"/>
    <x v="9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721123"/>
    <x v="0"/>
    <x v="0"/>
    <x v="9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477142"/>
    <x v="0"/>
    <x v="0"/>
    <x v="10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661800"/>
    <x v="0"/>
    <x v="0"/>
    <x v="10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477142"/>
    <x v="0"/>
    <x v="0"/>
    <x v="10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661800"/>
    <x v="0"/>
    <x v="0"/>
    <x v="10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585378"/>
    <x v="0"/>
    <x v="0"/>
    <x v="11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666280"/>
    <x v="0"/>
    <x v="0"/>
    <x v="11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585378"/>
    <x v="0"/>
    <x v="0"/>
    <x v="11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666280"/>
    <x v="0"/>
    <x v="0"/>
    <x v="11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1887747"/>
    <x v="0"/>
    <x v="1"/>
    <x v="0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344593"/>
    <x v="0"/>
    <x v="1"/>
    <x v="0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1887747"/>
    <x v="0"/>
    <x v="1"/>
    <x v="0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344593"/>
    <x v="0"/>
    <x v="1"/>
    <x v="0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323046"/>
    <x v="0"/>
    <x v="1"/>
    <x v="1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452740"/>
    <x v="0"/>
    <x v="1"/>
    <x v="1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323046"/>
    <x v="0"/>
    <x v="1"/>
    <x v="1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452740"/>
    <x v="0"/>
    <x v="1"/>
    <x v="1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198970"/>
    <x v="0"/>
    <x v="1"/>
    <x v="2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496151"/>
    <x v="0"/>
    <x v="1"/>
    <x v="2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198970"/>
    <x v="0"/>
    <x v="1"/>
    <x v="2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496151"/>
    <x v="0"/>
    <x v="1"/>
    <x v="2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086898"/>
    <x v="0"/>
    <x v="1"/>
    <x v="3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455208"/>
    <x v="0"/>
    <x v="1"/>
    <x v="3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086898"/>
    <x v="0"/>
    <x v="1"/>
    <x v="3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455208"/>
    <x v="0"/>
    <x v="1"/>
    <x v="3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350885"/>
    <x v="0"/>
    <x v="1"/>
    <x v="4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692291"/>
    <x v="0"/>
    <x v="1"/>
    <x v="4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350885"/>
    <x v="0"/>
    <x v="1"/>
    <x v="4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692291"/>
    <x v="0"/>
    <x v="1"/>
    <x v="4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3058109"/>
    <x v="0"/>
    <x v="1"/>
    <x v="5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680423"/>
    <x v="0"/>
    <x v="1"/>
    <x v="5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3058109"/>
    <x v="0"/>
    <x v="1"/>
    <x v="5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680423"/>
    <x v="0"/>
    <x v="1"/>
    <x v="5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3130433"/>
    <x v="0"/>
    <x v="1"/>
    <x v="6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701621"/>
    <x v="0"/>
    <x v="1"/>
    <x v="6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3130433"/>
    <x v="0"/>
    <x v="1"/>
    <x v="6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701621"/>
    <x v="0"/>
    <x v="1"/>
    <x v="6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2877732"/>
    <x v="0"/>
    <x v="1"/>
    <x v="7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451046"/>
    <x v="0"/>
    <x v="1"/>
    <x v="7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2877732"/>
    <x v="0"/>
    <x v="1"/>
    <x v="7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451046"/>
    <x v="0"/>
    <x v="1"/>
    <x v="7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3077899"/>
    <x v="0"/>
    <x v="1"/>
    <x v="8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652442"/>
    <x v="0"/>
    <x v="1"/>
    <x v="8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3077899"/>
    <x v="0"/>
    <x v="1"/>
    <x v="8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652442"/>
    <x v="0"/>
    <x v="1"/>
    <x v="8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3112770"/>
    <x v="0"/>
    <x v="1"/>
    <x v="9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684294"/>
    <x v="0"/>
    <x v="1"/>
    <x v="9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3263496"/>
    <x v="0"/>
    <x v="1"/>
    <x v="9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707276"/>
    <x v="0"/>
    <x v="1"/>
    <x v="9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664340"/>
    <x v="0"/>
    <x v="1"/>
    <x v="10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139793"/>
    <x v="0"/>
    <x v="1"/>
    <x v="10"/>
    <d v="2020-11-09T00:00:00"/>
    <x v="0"/>
    <s v="                 "/>
  </r>
  <r>
    <x v="1"/>
    <x v="3"/>
    <s v="Уральский Ф.О.                                                                                      "/>
    <x v="2"/>
    <x v="1"/>
    <n v="1368964"/>
    <x v="0"/>
    <x v="1"/>
    <x v="10"/>
    <d v="2020-11-17T00:00:00"/>
    <x v="1"/>
    <s v="                 "/>
  </r>
  <r>
    <x v="1"/>
    <x v="3"/>
    <s v="Уральский Ф.О.                                                                                      "/>
    <x v="2"/>
    <x v="1"/>
    <n v="314220"/>
    <x v="0"/>
    <x v="1"/>
    <x v="1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14134"/>
    <x v="0"/>
    <x v="0"/>
    <x v="0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14134"/>
    <x v="0"/>
    <x v="0"/>
    <x v="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488877"/>
    <x v="0"/>
    <x v="0"/>
    <x v="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43074"/>
    <x v="0"/>
    <x v="0"/>
    <x v="1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43074"/>
    <x v="0"/>
    <x v="0"/>
    <x v="1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797768"/>
    <x v="0"/>
    <x v="0"/>
    <x v="1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55196"/>
    <x v="0"/>
    <x v="0"/>
    <x v="2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55196"/>
    <x v="0"/>
    <x v="0"/>
    <x v="2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158011"/>
    <x v="0"/>
    <x v="0"/>
    <x v="2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82038"/>
    <x v="0"/>
    <x v="0"/>
    <x v="3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82038"/>
    <x v="0"/>
    <x v="0"/>
    <x v="3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4006031"/>
    <x v="0"/>
    <x v="0"/>
    <x v="3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77987"/>
    <x v="0"/>
    <x v="0"/>
    <x v="4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77987"/>
    <x v="0"/>
    <x v="0"/>
    <x v="4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427636"/>
    <x v="0"/>
    <x v="0"/>
    <x v="4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97394"/>
    <x v="0"/>
    <x v="0"/>
    <x v="5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97394"/>
    <x v="0"/>
    <x v="0"/>
    <x v="5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497346"/>
    <x v="0"/>
    <x v="0"/>
    <x v="5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636865"/>
    <x v="0"/>
    <x v="0"/>
    <x v="6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713919"/>
    <x v="0"/>
    <x v="0"/>
    <x v="6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71133"/>
    <x v="0"/>
    <x v="0"/>
    <x v="6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713919"/>
    <x v="0"/>
    <x v="0"/>
    <x v="6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640949"/>
    <x v="0"/>
    <x v="0"/>
    <x v="7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403069"/>
    <x v="0"/>
    <x v="0"/>
    <x v="7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81430"/>
    <x v="0"/>
    <x v="0"/>
    <x v="7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403069"/>
    <x v="0"/>
    <x v="0"/>
    <x v="7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521383"/>
    <x v="0"/>
    <x v="0"/>
    <x v="8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766415"/>
    <x v="0"/>
    <x v="0"/>
    <x v="8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41973"/>
    <x v="0"/>
    <x v="0"/>
    <x v="8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766415"/>
    <x v="0"/>
    <x v="0"/>
    <x v="8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545423"/>
    <x v="0"/>
    <x v="0"/>
    <x v="9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4333646"/>
    <x v="0"/>
    <x v="0"/>
    <x v="9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62825"/>
    <x v="0"/>
    <x v="0"/>
    <x v="9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4333646"/>
    <x v="0"/>
    <x v="0"/>
    <x v="9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456246"/>
    <x v="0"/>
    <x v="0"/>
    <x v="10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570028"/>
    <x v="0"/>
    <x v="0"/>
    <x v="10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56246"/>
    <x v="0"/>
    <x v="0"/>
    <x v="1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570028"/>
    <x v="0"/>
    <x v="0"/>
    <x v="1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415647"/>
    <x v="0"/>
    <x v="0"/>
    <x v="11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638691"/>
    <x v="0"/>
    <x v="0"/>
    <x v="11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63637"/>
    <x v="0"/>
    <x v="0"/>
    <x v="11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638691"/>
    <x v="0"/>
    <x v="0"/>
    <x v="11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33479"/>
    <x v="0"/>
    <x v="1"/>
    <x v="0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2702769"/>
    <x v="0"/>
    <x v="1"/>
    <x v="0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11204"/>
    <x v="0"/>
    <x v="1"/>
    <x v="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702769"/>
    <x v="0"/>
    <x v="1"/>
    <x v="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38010"/>
    <x v="0"/>
    <x v="1"/>
    <x v="1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2969369"/>
    <x v="0"/>
    <x v="1"/>
    <x v="1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23658"/>
    <x v="0"/>
    <x v="1"/>
    <x v="1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969369"/>
    <x v="0"/>
    <x v="1"/>
    <x v="1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99545"/>
    <x v="0"/>
    <x v="1"/>
    <x v="2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014191"/>
    <x v="0"/>
    <x v="1"/>
    <x v="2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41245"/>
    <x v="0"/>
    <x v="1"/>
    <x v="2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014191"/>
    <x v="0"/>
    <x v="1"/>
    <x v="2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16589"/>
    <x v="0"/>
    <x v="1"/>
    <x v="3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2160214"/>
    <x v="0"/>
    <x v="1"/>
    <x v="3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17228"/>
    <x v="0"/>
    <x v="1"/>
    <x v="3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160214"/>
    <x v="0"/>
    <x v="1"/>
    <x v="3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06696"/>
    <x v="0"/>
    <x v="1"/>
    <x v="4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2549258"/>
    <x v="0"/>
    <x v="1"/>
    <x v="4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48376"/>
    <x v="0"/>
    <x v="1"/>
    <x v="4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549258"/>
    <x v="0"/>
    <x v="1"/>
    <x v="4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549495"/>
    <x v="0"/>
    <x v="1"/>
    <x v="5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391921"/>
    <x v="0"/>
    <x v="1"/>
    <x v="5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56589"/>
    <x v="0"/>
    <x v="1"/>
    <x v="5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391921"/>
    <x v="0"/>
    <x v="1"/>
    <x v="5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542396"/>
    <x v="0"/>
    <x v="1"/>
    <x v="6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257921"/>
    <x v="0"/>
    <x v="1"/>
    <x v="6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45978"/>
    <x v="0"/>
    <x v="1"/>
    <x v="6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257921"/>
    <x v="0"/>
    <x v="1"/>
    <x v="6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53973"/>
    <x v="0"/>
    <x v="1"/>
    <x v="7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541019"/>
    <x v="0"/>
    <x v="1"/>
    <x v="7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53973"/>
    <x v="0"/>
    <x v="1"/>
    <x v="7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541019"/>
    <x v="0"/>
    <x v="1"/>
    <x v="7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7595"/>
    <x v="0"/>
    <x v="1"/>
    <x v="8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977566"/>
    <x v="0"/>
    <x v="1"/>
    <x v="8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7595"/>
    <x v="0"/>
    <x v="1"/>
    <x v="8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977566"/>
    <x v="0"/>
    <x v="1"/>
    <x v="8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56558"/>
    <x v="0"/>
    <x v="1"/>
    <x v="9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996525"/>
    <x v="0"/>
    <x v="1"/>
    <x v="9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56558"/>
    <x v="0"/>
    <x v="1"/>
    <x v="9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828661"/>
    <x v="0"/>
    <x v="1"/>
    <x v="9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3202"/>
    <x v="0"/>
    <x v="1"/>
    <x v="10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941827"/>
    <x v="0"/>
    <x v="1"/>
    <x v="10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65007"/>
    <x v="0"/>
    <x v="1"/>
    <x v="1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1798972"/>
    <x v="0"/>
    <x v="1"/>
    <x v="1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1354"/>
    <x v="2"/>
    <x v="0"/>
    <x v="0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1354"/>
    <x v="2"/>
    <x v="0"/>
    <x v="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11212"/>
    <x v="2"/>
    <x v="0"/>
    <x v="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1641"/>
    <x v="2"/>
    <x v="0"/>
    <x v="1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1641"/>
    <x v="2"/>
    <x v="0"/>
    <x v="1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1715"/>
    <x v="2"/>
    <x v="0"/>
    <x v="1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597"/>
    <x v="2"/>
    <x v="0"/>
    <x v="2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597"/>
    <x v="2"/>
    <x v="0"/>
    <x v="2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5877"/>
    <x v="2"/>
    <x v="0"/>
    <x v="2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5309"/>
    <x v="2"/>
    <x v="0"/>
    <x v="3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5309"/>
    <x v="2"/>
    <x v="0"/>
    <x v="3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466"/>
    <x v="2"/>
    <x v="0"/>
    <x v="4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466"/>
    <x v="2"/>
    <x v="0"/>
    <x v="4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1311"/>
    <x v="2"/>
    <x v="0"/>
    <x v="8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1311"/>
    <x v="2"/>
    <x v="0"/>
    <x v="8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5696"/>
    <x v="2"/>
    <x v="0"/>
    <x v="9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25696"/>
    <x v="2"/>
    <x v="0"/>
    <x v="9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1613"/>
    <x v="2"/>
    <x v="1"/>
    <x v="0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1613"/>
    <x v="2"/>
    <x v="1"/>
    <x v="0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9463"/>
    <x v="2"/>
    <x v="1"/>
    <x v="1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29463"/>
    <x v="2"/>
    <x v="1"/>
    <x v="1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7457"/>
    <x v="2"/>
    <x v="1"/>
    <x v="2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7457"/>
    <x v="2"/>
    <x v="1"/>
    <x v="2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9707"/>
    <x v="2"/>
    <x v="1"/>
    <x v="3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29707"/>
    <x v="2"/>
    <x v="1"/>
    <x v="3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600"/>
    <x v="2"/>
    <x v="1"/>
    <x v="4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600"/>
    <x v="2"/>
    <x v="1"/>
    <x v="4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2854"/>
    <x v="2"/>
    <x v="1"/>
    <x v="5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2854"/>
    <x v="2"/>
    <x v="1"/>
    <x v="5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33761"/>
    <x v="2"/>
    <x v="1"/>
    <x v="6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33761"/>
    <x v="2"/>
    <x v="1"/>
    <x v="6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438"/>
    <x v="2"/>
    <x v="1"/>
    <x v="7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2438"/>
    <x v="2"/>
    <x v="1"/>
    <x v="7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27300"/>
    <x v="2"/>
    <x v="1"/>
    <x v="8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27300"/>
    <x v="2"/>
    <x v="1"/>
    <x v="8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11000"/>
    <x v="2"/>
    <x v="1"/>
    <x v="9"/>
    <d v="2020-11-09T00:00:00"/>
    <x v="0"/>
    <s v="                 "/>
  </r>
  <r>
    <x v="1"/>
    <x v="3"/>
    <s v="Западное Поволжье                                                                                   "/>
    <x v="7"/>
    <x v="1"/>
    <n v="11000"/>
    <x v="2"/>
    <x v="1"/>
    <x v="9"/>
    <d v="2020-11-17T00:00:00"/>
    <x v="1"/>
    <s v="                 "/>
  </r>
  <r>
    <x v="1"/>
    <x v="3"/>
    <s v="Западное Поволжье                                                                                   "/>
    <x v="7"/>
    <x v="1"/>
    <n v="16619"/>
    <x v="2"/>
    <x v="1"/>
    <x v="10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23104"/>
    <x v="0"/>
    <x v="0"/>
    <x v="0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1812856"/>
    <x v="0"/>
    <x v="0"/>
    <x v="0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36447"/>
    <x v="0"/>
    <x v="0"/>
    <x v="1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2221021"/>
    <x v="0"/>
    <x v="0"/>
    <x v="1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62026"/>
    <x v="0"/>
    <x v="0"/>
    <x v="2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2603209"/>
    <x v="0"/>
    <x v="0"/>
    <x v="2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327726"/>
    <x v="0"/>
    <x v="0"/>
    <x v="3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3463421"/>
    <x v="0"/>
    <x v="0"/>
    <x v="3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202033"/>
    <x v="0"/>
    <x v="0"/>
    <x v="4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2913469"/>
    <x v="0"/>
    <x v="0"/>
    <x v="4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270025"/>
    <x v="0"/>
    <x v="0"/>
    <x v="5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2991231"/>
    <x v="0"/>
    <x v="0"/>
    <x v="5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3921266"/>
    <x v="0"/>
    <x v="0"/>
    <x v="6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3921266"/>
    <x v="0"/>
    <x v="0"/>
    <x v="6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3224813"/>
    <x v="0"/>
    <x v="0"/>
    <x v="7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3224813"/>
    <x v="0"/>
    <x v="0"/>
    <x v="7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3536512"/>
    <x v="0"/>
    <x v="0"/>
    <x v="8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3536512"/>
    <x v="0"/>
    <x v="0"/>
    <x v="8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4019238"/>
    <x v="0"/>
    <x v="0"/>
    <x v="9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4019238"/>
    <x v="0"/>
    <x v="0"/>
    <x v="9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4162402"/>
    <x v="0"/>
    <x v="0"/>
    <x v="10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4162402"/>
    <x v="0"/>
    <x v="0"/>
    <x v="10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3280369"/>
    <x v="0"/>
    <x v="0"/>
    <x v="11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3280369"/>
    <x v="0"/>
    <x v="0"/>
    <x v="11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2196067"/>
    <x v="0"/>
    <x v="1"/>
    <x v="0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2196067"/>
    <x v="0"/>
    <x v="1"/>
    <x v="0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2598690"/>
    <x v="0"/>
    <x v="1"/>
    <x v="1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2598690"/>
    <x v="0"/>
    <x v="1"/>
    <x v="1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2805803"/>
    <x v="0"/>
    <x v="1"/>
    <x v="2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2805803"/>
    <x v="0"/>
    <x v="1"/>
    <x v="2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2938139"/>
    <x v="0"/>
    <x v="1"/>
    <x v="3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2938139"/>
    <x v="0"/>
    <x v="1"/>
    <x v="3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2618325"/>
    <x v="0"/>
    <x v="1"/>
    <x v="4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2618325"/>
    <x v="0"/>
    <x v="1"/>
    <x v="4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3533095"/>
    <x v="0"/>
    <x v="1"/>
    <x v="5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3533095"/>
    <x v="0"/>
    <x v="1"/>
    <x v="5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3925990"/>
    <x v="0"/>
    <x v="1"/>
    <x v="6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3925990"/>
    <x v="0"/>
    <x v="1"/>
    <x v="6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3346994"/>
    <x v="0"/>
    <x v="1"/>
    <x v="7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3346994"/>
    <x v="0"/>
    <x v="1"/>
    <x v="7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3822844"/>
    <x v="0"/>
    <x v="1"/>
    <x v="8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3822844"/>
    <x v="0"/>
    <x v="1"/>
    <x v="8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4339421"/>
    <x v="0"/>
    <x v="1"/>
    <x v="9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4339421"/>
    <x v="0"/>
    <x v="1"/>
    <x v="9"/>
    <d v="2020-11-17T00:00:00"/>
    <x v="1"/>
    <s v="                 "/>
  </r>
  <r>
    <x v="1"/>
    <x v="3"/>
    <s v="В.-Сибирский (Дальневосточный) Ф.О.                                                                 "/>
    <x v="8"/>
    <x v="1"/>
    <n v="697277"/>
    <x v="0"/>
    <x v="1"/>
    <x v="10"/>
    <d v="2020-11-09T00:00:00"/>
    <x v="0"/>
    <s v="                 "/>
  </r>
  <r>
    <x v="1"/>
    <x v="3"/>
    <s v="В.-Сибирский (Дальневосточный) Ф.О.                                                                 "/>
    <x v="8"/>
    <x v="1"/>
    <n v="1598002"/>
    <x v="0"/>
    <x v="1"/>
    <x v="10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69880"/>
    <x v="0"/>
    <x v="0"/>
    <x v="0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288113"/>
    <x v="0"/>
    <x v="0"/>
    <x v="0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441241"/>
    <x v="0"/>
    <x v="0"/>
    <x v="0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64693"/>
    <x v="0"/>
    <x v="0"/>
    <x v="1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3108009"/>
    <x v="0"/>
    <x v="0"/>
    <x v="1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942651"/>
    <x v="0"/>
    <x v="0"/>
    <x v="1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94110"/>
    <x v="0"/>
    <x v="0"/>
    <x v="2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3166068"/>
    <x v="0"/>
    <x v="0"/>
    <x v="2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106789"/>
    <x v="0"/>
    <x v="0"/>
    <x v="2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06572"/>
    <x v="0"/>
    <x v="0"/>
    <x v="3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3680389"/>
    <x v="0"/>
    <x v="0"/>
    <x v="3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108137"/>
    <x v="0"/>
    <x v="0"/>
    <x v="3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75197"/>
    <x v="0"/>
    <x v="0"/>
    <x v="4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3545150"/>
    <x v="0"/>
    <x v="0"/>
    <x v="4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744662"/>
    <x v="0"/>
    <x v="0"/>
    <x v="4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78021"/>
    <x v="0"/>
    <x v="0"/>
    <x v="5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055126"/>
    <x v="0"/>
    <x v="0"/>
    <x v="5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116693"/>
    <x v="0"/>
    <x v="0"/>
    <x v="5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433625"/>
    <x v="0"/>
    <x v="0"/>
    <x v="6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442435"/>
    <x v="0"/>
    <x v="0"/>
    <x v="6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433625"/>
    <x v="0"/>
    <x v="0"/>
    <x v="6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442435"/>
    <x v="0"/>
    <x v="0"/>
    <x v="6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810752"/>
    <x v="0"/>
    <x v="0"/>
    <x v="7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517744"/>
    <x v="0"/>
    <x v="0"/>
    <x v="7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810752"/>
    <x v="0"/>
    <x v="0"/>
    <x v="7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517744"/>
    <x v="0"/>
    <x v="0"/>
    <x v="7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758902"/>
    <x v="0"/>
    <x v="0"/>
    <x v="8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488990"/>
    <x v="0"/>
    <x v="0"/>
    <x v="8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758902"/>
    <x v="0"/>
    <x v="0"/>
    <x v="8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488990"/>
    <x v="0"/>
    <x v="0"/>
    <x v="8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994747"/>
    <x v="0"/>
    <x v="0"/>
    <x v="9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608888"/>
    <x v="0"/>
    <x v="0"/>
    <x v="9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994747"/>
    <x v="0"/>
    <x v="0"/>
    <x v="9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608888"/>
    <x v="0"/>
    <x v="0"/>
    <x v="9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149252"/>
    <x v="0"/>
    <x v="0"/>
    <x v="10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158941"/>
    <x v="0"/>
    <x v="0"/>
    <x v="10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149252"/>
    <x v="0"/>
    <x v="0"/>
    <x v="10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158941"/>
    <x v="0"/>
    <x v="0"/>
    <x v="10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219642"/>
    <x v="0"/>
    <x v="0"/>
    <x v="11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062627"/>
    <x v="0"/>
    <x v="0"/>
    <x v="11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219642"/>
    <x v="0"/>
    <x v="0"/>
    <x v="11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062627"/>
    <x v="0"/>
    <x v="0"/>
    <x v="11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676362"/>
    <x v="0"/>
    <x v="1"/>
    <x v="0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1309383"/>
    <x v="0"/>
    <x v="1"/>
    <x v="0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676362"/>
    <x v="0"/>
    <x v="1"/>
    <x v="0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309383"/>
    <x v="0"/>
    <x v="1"/>
    <x v="0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3015229"/>
    <x v="0"/>
    <x v="1"/>
    <x v="1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1472838"/>
    <x v="0"/>
    <x v="1"/>
    <x v="1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3015229"/>
    <x v="0"/>
    <x v="1"/>
    <x v="1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472838"/>
    <x v="0"/>
    <x v="1"/>
    <x v="1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3334630"/>
    <x v="0"/>
    <x v="1"/>
    <x v="2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004374"/>
    <x v="0"/>
    <x v="1"/>
    <x v="2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3334630"/>
    <x v="0"/>
    <x v="1"/>
    <x v="2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004374"/>
    <x v="0"/>
    <x v="1"/>
    <x v="2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843757"/>
    <x v="0"/>
    <x v="1"/>
    <x v="3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1865287"/>
    <x v="0"/>
    <x v="1"/>
    <x v="3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843757"/>
    <x v="0"/>
    <x v="1"/>
    <x v="3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865287"/>
    <x v="0"/>
    <x v="1"/>
    <x v="3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3505214"/>
    <x v="0"/>
    <x v="1"/>
    <x v="4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1861856"/>
    <x v="0"/>
    <x v="1"/>
    <x v="4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3505214"/>
    <x v="0"/>
    <x v="1"/>
    <x v="4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861856"/>
    <x v="0"/>
    <x v="1"/>
    <x v="4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433904"/>
    <x v="0"/>
    <x v="1"/>
    <x v="5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335252"/>
    <x v="0"/>
    <x v="1"/>
    <x v="5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433904"/>
    <x v="0"/>
    <x v="1"/>
    <x v="5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335252"/>
    <x v="0"/>
    <x v="1"/>
    <x v="5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685463"/>
    <x v="0"/>
    <x v="1"/>
    <x v="6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406804"/>
    <x v="0"/>
    <x v="1"/>
    <x v="6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685463"/>
    <x v="0"/>
    <x v="1"/>
    <x v="6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406804"/>
    <x v="0"/>
    <x v="1"/>
    <x v="6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557957"/>
    <x v="0"/>
    <x v="1"/>
    <x v="7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594527"/>
    <x v="0"/>
    <x v="1"/>
    <x v="7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557957"/>
    <x v="0"/>
    <x v="1"/>
    <x v="7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594527"/>
    <x v="0"/>
    <x v="1"/>
    <x v="7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965839"/>
    <x v="0"/>
    <x v="1"/>
    <x v="8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669296"/>
    <x v="0"/>
    <x v="1"/>
    <x v="8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965839"/>
    <x v="0"/>
    <x v="1"/>
    <x v="8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669296"/>
    <x v="0"/>
    <x v="1"/>
    <x v="8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4612296"/>
    <x v="0"/>
    <x v="1"/>
    <x v="9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792379"/>
    <x v="0"/>
    <x v="1"/>
    <x v="9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4612296"/>
    <x v="0"/>
    <x v="1"/>
    <x v="9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792379"/>
    <x v="0"/>
    <x v="1"/>
    <x v="9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885366"/>
    <x v="0"/>
    <x v="1"/>
    <x v="10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574296"/>
    <x v="0"/>
    <x v="1"/>
    <x v="10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1975003"/>
    <x v="0"/>
    <x v="1"/>
    <x v="10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152302"/>
    <x v="0"/>
    <x v="1"/>
    <x v="10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1204"/>
    <x v="2"/>
    <x v="1"/>
    <x v="0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1204"/>
    <x v="2"/>
    <x v="1"/>
    <x v="0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19909"/>
    <x v="2"/>
    <x v="1"/>
    <x v="1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19909"/>
    <x v="2"/>
    <x v="1"/>
    <x v="1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30965"/>
    <x v="2"/>
    <x v="1"/>
    <x v="2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30965"/>
    <x v="2"/>
    <x v="1"/>
    <x v="2"/>
    <d v="2020-11-17T00:00:00"/>
    <x v="1"/>
    <s v="                 "/>
  </r>
  <r>
    <x v="1"/>
    <x v="3"/>
    <s v="Зап.-Сибирский Ф.О.                                                                                 "/>
    <x v="1"/>
    <x v="1"/>
    <n v="26210"/>
    <x v="2"/>
    <x v="1"/>
    <x v="3"/>
    <d v="2020-11-09T00:00:00"/>
    <x v="0"/>
    <s v="                 "/>
  </r>
  <r>
    <x v="1"/>
    <x v="3"/>
    <s v="Зап.-Сибирский Ф.О.                                                                                 "/>
    <x v="1"/>
    <x v="1"/>
    <n v="26210"/>
    <x v="2"/>
    <x v="1"/>
    <x v="3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5852"/>
    <x v="2"/>
    <x v="0"/>
    <x v="1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5852"/>
    <x v="2"/>
    <x v="0"/>
    <x v="1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16933"/>
    <x v="2"/>
    <x v="0"/>
    <x v="2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16933"/>
    <x v="2"/>
    <x v="0"/>
    <x v="2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31223"/>
    <x v="2"/>
    <x v="0"/>
    <x v="3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31223"/>
    <x v="2"/>
    <x v="0"/>
    <x v="3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37201"/>
    <x v="2"/>
    <x v="0"/>
    <x v="4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37201"/>
    <x v="2"/>
    <x v="0"/>
    <x v="4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11145"/>
    <x v="2"/>
    <x v="0"/>
    <x v="5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11145"/>
    <x v="2"/>
    <x v="0"/>
    <x v="5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35542"/>
    <x v="2"/>
    <x v="0"/>
    <x v="6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35542"/>
    <x v="2"/>
    <x v="0"/>
    <x v="6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73709"/>
    <x v="2"/>
    <x v="0"/>
    <x v="9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73709"/>
    <x v="2"/>
    <x v="0"/>
    <x v="9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59500"/>
    <x v="2"/>
    <x v="0"/>
    <x v="10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59500"/>
    <x v="2"/>
    <x v="0"/>
    <x v="10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13429"/>
    <x v="2"/>
    <x v="0"/>
    <x v="11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13429"/>
    <x v="2"/>
    <x v="0"/>
    <x v="11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7463"/>
    <x v="2"/>
    <x v="1"/>
    <x v="0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7463"/>
    <x v="2"/>
    <x v="1"/>
    <x v="0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23300"/>
    <x v="2"/>
    <x v="1"/>
    <x v="1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23300"/>
    <x v="2"/>
    <x v="1"/>
    <x v="1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22073"/>
    <x v="2"/>
    <x v="1"/>
    <x v="2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22073"/>
    <x v="2"/>
    <x v="1"/>
    <x v="2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19166"/>
    <x v="2"/>
    <x v="1"/>
    <x v="3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19166"/>
    <x v="2"/>
    <x v="1"/>
    <x v="3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10500"/>
    <x v="2"/>
    <x v="1"/>
    <x v="5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10500"/>
    <x v="2"/>
    <x v="1"/>
    <x v="5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23423"/>
    <x v="2"/>
    <x v="1"/>
    <x v="6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23423"/>
    <x v="2"/>
    <x v="1"/>
    <x v="6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31000"/>
    <x v="2"/>
    <x v="1"/>
    <x v="7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31000"/>
    <x v="2"/>
    <x v="1"/>
    <x v="7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12500"/>
    <x v="2"/>
    <x v="1"/>
    <x v="8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12500"/>
    <x v="2"/>
    <x v="1"/>
    <x v="8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8607"/>
    <x v="2"/>
    <x v="1"/>
    <x v="9"/>
    <d v="2020-11-09T00:00:00"/>
    <x v="0"/>
    <s v="                 "/>
  </r>
  <r>
    <x v="1"/>
    <x v="4"/>
    <s v="Пром-дистр                                                                                          "/>
    <x v="0"/>
    <x v="2"/>
    <n v="8607"/>
    <x v="2"/>
    <x v="1"/>
    <x v="9"/>
    <d v="2020-11-17T00:00:00"/>
    <x v="1"/>
    <s v="                 "/>
  </r>
  <r>
    <x v="1"/>
    <x v="4"/>
    <s v="Пром-дистр                                                                                          "/>
    <x v="0"/>
    <x v="2"/>
    <n v="2625"/>
    <x v="2"/>
    <x v="1"/>
    <x v="10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9192"/>
    <x v="2"/>
    <x v="0"/>
    <x v="0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9192"/>
    <x v="2"/>
    <x v="0"/>
    <x v="0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24231"/>
    <x v="2"/>
    <x v="0"/>
    <x v="1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24231"/>
    <x v="2"/>
    <x v="0"/>
    <x v="1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27350"/>
    <x v="2"/>
    <x v="0"/>
    <x v="2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27350"/>
    <x v="2"/>
    <x v="0"/>
    <x v="2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21849"/>
    <x v="2"/>
    <x v="0"/>
    <x v="3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21849"/>
    <x v="2"/>
    <x v="0"/>
    <x v="3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40636"/>
    <x v="2"/>
    <x v="0"/>
    <x v="4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40636"/>
    <x v="2"/>
    <x v="0"/>
    <x v="4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61605"/>
    <x v="2"/>
    <x v="0"/>
    <x v="5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61605"/>
    <x v="2"/>
    <x v="0"/>
    <x v="5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20394"/>
    <x v="2"/>
    <x v="0"/>
    <x v="6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20394"/>
    <x v="2"/>
    <x v="0"/>
    <x v="6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6350"/>
    <x v="2"/>
    <x v="0"/>
    <x v="8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6350"/>
    <x v="2"/>
    <x v="0"/>
    <x v="8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37903"/>
    <x v="2"/>
    <x v="0"/>
    <x v="9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37903"/>
    <x v="2"/>
    <x v="0"/>
    <x v="9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51280"/>
    <x v="2"/>
    <x v="0"/>
    <x v="10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51280"/>
    <x v="2"/>
    <x v="0"/>
    <x v="10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5016"/>
    <x v="2"/>
    <x v="0"/>
    <x v="11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5016"/>
    <x v="2"/>
    <x v="0"/>
    <x v="11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7903"/>
    <x v="2"/>
    <x v="1"/>
    <x v="1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7903"/>
    <x v="2"/>
    <x v="1"/>
    <x v="1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15163"/>
    <x v="2"/>
    <x v="1"/>
    <x v="2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15163"/>
    <x v="2"/>
    <x v="1"/>
    <x v="2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11766"/>
    <x v="2"/>
    <x v="1"/>
    <x v="3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11766"/>
    <x v="2"/>
    <x v="1"/>
    <x v="3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9064"/>
    <x v="2"/>
    <x v="1"/>
    <x v="4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9064"/>
    <x v="2"/>
    <x v="1"/>
    <x v="4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15158"/>
    <x v="2"/>
    <x v="1"/>
    <x v="5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15158"/>
    <x v="2"/>
    <x v="1"/>
    <x v="5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29643"/>
    <x v="2"/>
    <x v="1"/>
    <x v="6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29643"/>
    <x v="2"/>
    <x v="1"/>
    <x v="6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33077"/>
    <x v="2"/>
    <x v="1"/>
    <x v="7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33077"/>
    <x v="2"/>
    <x v="1"/>
    <x v="7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38566"/>
    <x v="2"/>
    <x v="1"/>
    <x v="8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38566"/>
    <x v="2"/>
    <x v="1"/>
    <x v="8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41696"/>
    <x v="2"/>
    <x v="1"/>
    <x v="9"/>
    <d v="2020-11-09T00:00:00"/>
    <x v="0"/>
    <s v="                 "/>
  </r>
  <r>
    <x v="1"/>
    <x v="4"/>
    <s v="Пром-дистр                                                                                          "/>
    <x v="1"/>
    <x v="1"/>
    <n v="41696"/>
    <x v="2"/>
    <x v="1"/>
    <x v="9"/>
    <d v="2020-11-17T00:00:00"/>
    <x v="1"/>
    <s v="                 "/>
  </r>
  <r>
    <x v="1"/>
    <x v="4"/>
    <s v="Пром-дистр                                                                                          "/>
    <x v="1"/>
    <x v="1"/>
    <n v="22589"/>
    <x v="2"/>
    <x v="1"/>
    <x v="10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18153"/>
    <x v="0"/>
    <x v="1"/>
    <x v="9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18153"/>
    <x v="0"/>
    <x v="1"/>
    <x v="9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8133"/>
    <x v="2"/>
    <x v="0"/>
    <x v="0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8133"/>
    <x v="2"/>
    <x v="0"/>
    <x v="0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34519"/>
    <x v="2"/>
    <x v="0"/>
    <x v="1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34519"/>
    <x v="2"/>
    <x v="0"/>
    <x v="1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22876"/>
    <x v="2"/>
    <x v="0"/>
    <x v="2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22876"/>
    <x v="2"/>
    <x v="0"/>
    <x v="2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34273"/>
    <x v="2"/>
    <x v="0"/>
    <x v="3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34273"/>
    <x v="2"/>
    <x v="0"/>
    <x v="3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61255"/>
    <x v="2"/>
    <x v="0"/>
    <x v="4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61255"/>
    <x v="2"/>
    <x v="0"/>
    <x v="4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26828"/>
    <x v="2"/>
    <x v="0"/>
    <x v="5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26828"/>
    <x v="2"/>
    <x v="0"/>
    <x v="5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42551"/>
    <x v="2"/>
    <x v="0"/>
    <x v="6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42551"/>
    <x v="2"/>
    <x v="0"/>
    <x v="6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2752"/>
    <x v="2"/>
    <x v="0"/>
    <x v="8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2752"/>
    <x v="2"/>
    <x v="0"/>
    <x v="8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78370"/>
    <x v="2"/>
    <x v="0"/>
    <x v="9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78370"/>
    <x v="2"/>
    <x v="0"/>
    <x v="9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72622"/>
    <x v="2"/>
    <x v="0"/>
    <x v="10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72622"/>
    <x v="2"/>
    <x v="0"/>
    <x v="10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31302"/>
    <x v="2"/>
    <x v="0"/>
    <x v="11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31302"/>
    <x v="2"/>
    <x v="0"/>
    <x v="11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52619"/>
    <x v="2"/>
    <x v="1"/>
    <x v="0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52619"/>
    <x v="2"/>
    <x v="1"/>
    <x v="0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32613"/>
    <x v="2"/>
    <x v="1"/>
    <x v="1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32613"/>
    <x v="2"/>
    <x v="1"/>
    <x v="1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72028"/>
    <x v="2"/>
    <x v="1"/>
    <x v="2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72028"/>
    <x v="2"/>
    <x v="1"/>
    <x v="2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44452"/>
    <x v="2"/>
    <x v="1"/>
    <x v="3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44452"/>
    <x v="2"/>
    <x v="1"/>
    <x v="3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51578"/>
    <x v="2"/>
    <x v="1"/>
    <x v="4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51578"/>
    <x v="2"/>
    <x v="1"/>
    <x v="4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52448"/>
    <x v="2"/>
    <x v="1"/>
    <x v="5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52448"/>
    <x v="2"/>
    <x v="1"/>
    <x v="5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144542"/>
    <x v="2"/>
    <x v="1"/>
    <x v="6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144542"/>
    <x v="2"/>
    <x v="1"/>
    <x v="6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58155"/>
    <x v="2"/>
    <x v="1"/>
    <x v="7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58155"/>
    <x v="2"/>
    <x v="1"/>
    <x v="7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98271"/>
    <x v="2"/>
    <x v="1"/>
    <x v="8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98271"/>
    <x v="2"/>
    <x v="1"/>
    <x v="8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93860"/>
    <x v="2"/>
    <x v="1"/>
    <x v="9"/>
    <d v="2020-11-09T00:00:00"/>
    <x v="0"/>
    <s v="                 "/>
  </r>
  <r>
    <x v="1"/>
    <x v="4"/>
    <s v="Пром-дистр                                                                                          "/>
    <x v="2"/>
    <x v="1"/>
    <n v="93860"/>
    <x v="2"/>
    <x v="1"/>
    <x v="9"/>
    <d v="2020-11-17T00:00:00"/>
    <x v="1"/>
    <s v="                 "/>
  </r>
  <r>
    <x v="1"/>
    <x v="4"/>
    <s v="Пром-дистр                                                                                          "/>
    <x v="2"/>
    <x v="1"/>
    <n v="13867"/>
    <x v="2"/>
    <x v="1"/>
    <x v="10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3464"/>
    <x v="2"/>
    <x v="0"/>
    <x v="1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3464"/>
    <x v="2"/>
    <x v="0"/>
    <x v="1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133"/>
    <x v="2"/>
    <x v="0"/>
    <x v="2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133"/>
    <x v="2"/>
    <x v="0"/>
    <x v="2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2590"/>
    <x v="2"/>
    <x v="0"/>
    <x v="3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2590"/>
    <x v="2"/>
    <x v="0"/>
    <x v="3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11338"/>
    <x v="2"/>
    <x v="0"/>
    <x v="4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11338"/>
    <x v="2"/>
    <x v="0"/>
    <x v="4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8367"/>
    <x v="2"/>
    <x v="0"/>
    <x v="5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8367"/>
    <x v="2"/>
    <x v="0"/>
    <x v="5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4651"/>
    <x v="2"/>
    <x v="0"/>
    <x v="9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4651"/>
    <x v="2"/>
    <x v="0"/>
    <x v="9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16000"/>
    <x v="2"/>
    <x v="0"/>
    <x v="10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16000"/>
    <x v="2"/>
    <x v="0"/>
    <x v="10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2500"/>
    <x v="2"/>
    <x v="0"/>
    <x v="11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2500"/>
    <x v="2"/>
    <x v="0"/>
    <x v="11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10500"/>
    <x v="2"/>
    <x v="1"/>
    <x v="0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10500"/>
    <x v="2"/>
    <x v="1"/>
    <x v="0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20601"/>
    <x v="2"/>
    <x v="1"/>
    <x v="1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20601"/>
    <x v="2"/>
    <x v="1"/>
    <x v="1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2000"/>
    <x v="2"/>
    <x v="1"/>
    <x v="2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2000"/>
    <x v="2"/>
    <x v="1"/>
    <x v="2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2068"/>
    <x v="2"/>
    <x v="1"/>
    <x v="3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2068"/>
    <x v="2"/>
    <x v="1"/>
    <x v="3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15661"/>
    <x v="2"/>
    <x v="1"/>
    <x v="4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15661"/>
    <x v="2"/>
    <x v="1"/>
    <x v="4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12670"/>
    <x v="2"/>
    <x v="1"/>
    <x v="5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12670"/>
    <x v="2"/>
    <x v="1"/>
    <x v="5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43464"/>
    <x v="2"/>
    <x v="1"/>
    <x v="6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43464"/>
    <x v="2"/>
    <x v="1"/>
    <x v="6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10185"/>
    <x v="2"/>
    <x v="1"/>
    <x v="7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10185"/>
    <x v="2"/>
    <x v="1"/>
    <x v="7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8777"/>
    <x v="2"/>
    <x v="1"/>
    <x v="8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8777"/>
    <x v="2"/>
    <x v="1"/>
    <x v="8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28155"/>
    <x v="2"/>
    <x v="1"/>
    <x v="9"/>
    <d v="2020-11-09T00:00:00"/>
    <x v="0"/>
    <s v="                 "/>
  </r>
  <r>
    <x v="1"/>
    <x v="4"/>
    <s v="Пром-дистр                                                                                          "/>
    <x v="3"/>
    <x v="2"/>
    <n v="28155"/>
    <x v="2"/>
    <x v="1"/>
    <x v="9"/>
    <d v="2020-11-17T00:00:00"/>
    <x v="1"/>
    <s v="                 "/>
  </r>
  <r>
    <x v="1"/>
    <x v="4"/>
    <s v="Пром-дистр                                                                                          "/>
    <x v="3"/>
    <x v="2"/>
    <n v="20078"/>
    <x v="2"/>
    <x v="1"/>
    <x v="10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9000"/>
    <x v="0"/>
    <x v="1"/>
    <x v="9"/>
    <d v="2020-11-09T00:00:00"/>
    <x v="0"/>
    <s v="                 "/>
  </r>
  <r>
    <x v="1"/>
    <x v="4"/>
    <s v="Пром-дистр                                                                                          "/>
    <x v="4"/>
    <x v="1"/>
    <n v="9000"/>
    <x v="0"/>
    <x v="1"/>
    <x v="9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7011"/>
    <x v="2"/>
    <x v="0"/>
    <x v="11"/>
    <d v="2020-11-09T00:00:00"/>
    <x v="0"/>
    <s v="                 "/>
  </r>
  <r>
    <x v="1"/>
    <x v="4"/>
    <s v="Пром-дистр                                                                                          "/>
    <x v="4"/>
    <x v="1"/>
    <n v="7011"/>
    <x v="2"/>
    <x v="0"/>
    <x v="11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1250"/>
    <x v="2"/>
    <x v="1"/>
    <x v="0"/>
    <d v="2020-11-09T00:00:00"/>
    <x v="0"/>
    <s v="                 "/>
  </r>
  <r>
    <x v="1"/>
    <x v="4"/>
    <s v="Пром-дистр                                                                                          "/>
    <x v="4"/>
    <x v="1"/>
    <n v="1250"/>
    <x v="2"/>
    <x v="1"/>
    <x v="0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10546"/>
    <x v="2"/>
    <x v="1"/>
    <x v="1"/>
    <d v="2020-11-09T00:00:00"/>
    <x v="0"/>
    <s v="                 "/>
  </r>
  <r>
    <x v="1"/>
    <x v="4"/>
    <s v="Пром-дистр                                                                                          "/>
    <x v="4"/>
    <x v="1"/>
    <n v="10546"/>
    <x v="2"/>
    <x v="1"/>
    <x v="1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12712"/>
    <x v="2"/>
    <x v="1"/>
    <x v="2"/>
    <d v="2020-11-09T00:00:00"/>
    <x v="0"/>
    <s v="                 "/>
  </r>
  <r>
    <x v="1"/>
    <x v="4"/>
    <s v="Пром-дистр                                                                                          "/>
    <x v="4"/>
    <x v="1"/>
    <n v="12712"/>
    <x v="2"/>
    <x v="1"/>
    <x v="2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1314"/>
    <x v="2"/>
    <x v="1"/>
    <x v="3"/>
    <d v="2020-11-09T00:00:00"/>
    <x v="0"/>
    <s v="                 "/>
  </r>
  <r>
    <x v="1"/>
    <x v="4"/>
    <s v="Пром-дистр                                                                                          "/>
    <x v="4"/>
    <x v="1"/>
    <n v="1314"/>
    <x v="2"/>
    <x v="1"/>
    <x v="3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893"/>
    <x v="2"/>
    <x v="1"/>
    <x v="5"/>
    <d v="2020-11-09T00:00:00"/>
    <x v="0"/>
    <s v="                 "/>
  </r>
  <r>
    <x v="1"/>
    <x v="4"/>
    <s v="Пром-дистр                                                                                          "/>
    <x v="4"/>
    <x v="1"/>
    <n v="893"/>
    <x v="2"/>
    <x v="1"/>
    <x v="5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16460"/>
    <x v="2"/>
    <x v="1"/>
    <x v="6"/>
    <d v="2020-11-09T00:00:00"/>
    <x v="0"/>
    <s v="                 "/>
  </r>
  <r>
    <x v="1"/>
    <x v="4"/>
    <s v="Пром-дистр                                                                                          "/>
    <x v="4"/>
    <x v="1"/>
    <n v="16460"/>
    <x v="2"/>
    <x v="1"/>
    <x v="6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2764"/>
    <x v="2"/>
    <x v="1"/>
    <x v="7"/>
    <d v="2020-11-09T00:00:00"/>
    <x v="0"/>
    <s v="                 "/>
  </r>
  <r>
    <x v="1"/>
    <x v="4"/>
    <s v="Пром-дистр                                                                                          "/>
    <x v="4"/>
    <x v="1"/>
    <n v="2764"/>
    <x v="2"/>
    <x v="1"/>
    <x v="7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19717"/>
    <x v="2"/>
    <x v="1"/>
    <x v="8"/>
    <d v="2020-11-09T00:00:00"/>
    <x v="0"/>
    <s v="                 "/>
  </r>
  <r>
    <x v="1"/>
    <x v="4"/>
    <s v="Пром-дистр                                                                                          "/>
    <x v="4"/>
    <x v="1"/>
    <n v="19717"/>
    <x v="2"/>
    <x v="1"/>
    <x v="8"/>
    <d v="2020-11-17T00:00:00"/>
    <x v="1"/>
    <s v="                 "/>
  </r>
  <r>
    <x v="1"/>
    <x v="4"/>
    <s v="Пром-дистр                                                                                          "/>
    <x v="4"/>
    <x v="1"/>
    <n v="11500"/>
    <x v="2"/>
    <x v="1"/>
    <x v="10"/>
    <d v="2020-11-17T00:00:00"/>
    <x v="1"/>
    <s v="                 "/>
  </r>
  <r>
    <x v="1"/>
    <x v="4"/>
    <s v="Пром-дистр                                                                                          "/>
    <x v="5"/>
    <x v="2"/>
    <n v="10925"/>
    <x v="0"/>
    <x v="1"/>
    <x v="9"/>
    <d v="2020-11-09T00:00:00"/>
    <x v="0"/>
    <s v="                 "/>
  </r>
  <r>
    <x v="1"/>
    <x v="4"/>
    <s v="Пром-дистр                                                                                          "/>
    <x v="5"/>
    <x v="2"/>
    <n v="10925"/>
    <x v="0"/>
    <x v="1"/>
    <x v="9"/>
    <d v="2020-11-17T00:00:00"/>
    <x v="1"/>
    <s v="                 "/>
  </r>
  <r>
    <x v="1"/>
    <x v="4"/>
    <s v="Пром-дистр                                                                                          "/>
    <x v="5"/>
    <x v="2"/>
    <n v="295"/>
    <x v="2"/>
    <x v="1"/>
    <x v="4"/>
    <d v="2020-11-09T00:00:00"/>
    <x v="0"/>
    <s v="                 "/>
  </r>
  <r>
    <x v="1"/>
    <x v="4"/>
    <s v="Пром-дистр                                                                                          "/>
    <x v="5"/>
    <x v="2"/>
    <n v="295"/>
    <x v="2"/>
    <x v="1"/>
    <x v="4"/>
    <d v="2020-11-17T00:00:00"/>
    <x v="1"/>
    <s v="                 "/>
  </r>
  <r>
    <x v="1"/>
    <x v="4"/>
    <s v="Пром-дистр                                                                                          "/>
    <x v="5"/>
    <x v="2"/>
    <n v="6435"/>
    <x v="2"/>
    <x v="1"/>
    <x v="10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2914"/>
    <x v="2"/>
    <x v="0"/>
    <x v="0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2914"/>
    <x v="2"/>
    <x v="0"/>
    <x v="0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51883"/>
    <x v="2"/>
    <x v="0"/>
    <x v="1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51883"/>
    <x v="2"/>
    <x v="0"/>
    <x v="1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30364"/>
    <x v="2"/>
    <x v="0"/>
    <x v="2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30364"/>
    <x v="2"/>
    <x v="0"/>
    <x v="2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216516"/>
    <x v="2"/>
    <x v="0"/>
    <x v="3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216516"/>
    <x v="2"/>
    <x v="0"/>
    <x v="3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7579"/>
    <x v="2"/>
    <x v="0"/>
    <x v="4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7579"/>
    <x v="2"/>
    <x v="0"/>
    <x v="4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64987"/>
    <x v="2"/>
    <x v="0"/>
    <x v="5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64987"/>
    <x v="2"/>
    <x v="0"/>
    <x v="5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23679"/>
    <x v="2"/>
    <x v="0"/>
    <x v="6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23679"/>
    <x v="2"/>
    <x v="0"/>
    <x v="6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30000"/>
    <x v="2"/>
    <x v="0"/>
    <x v="8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30000"/>
    <x v="2"/>
    <x v="0"/>
    <x v="8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50527"/>
    <x v="2"/>
    <x v="0"/>
    <x v="9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50527"/>
    <x v="2"/>
    <x v="0"/>
    <x v="9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25000"/>
    <x v="2"/>
    <x v="0"/>
    <x v="10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25000"/>
    <x v="2"/>
    <x v="0"/>
    <x v="10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25000"/>
    <x v="2"/>
    <x v="1"/>
    <x v="0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25000"/>
    <x v="2"/>
    <x v="1"/>
    <x v="0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50000"/>
    <x v="2"/>
    <x v="1"/>
    <x v="1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50000"/>
    <x v="2"/>
    <x v="1"/>
    <x v="1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40441"/>
    <x v="2"/>
    <x v="1"/>
    <x v="2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40441"/>
    <x v="2"/>
    <x v="1"/>
    <x v="2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23011"/>
    <x v="2"/>
    <x v="1"/>
    <x v="3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23011"/>
    <x v="2"/>
    <x v="1"/>
    <x v="3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50000"/>
    <x v="2"/>
    <x v="1"/>
    <x v="4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50000"/>
    <x v="2"/>
    <x v="1"/>
    <x v="4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10000"/>
    <x v="2"/>
    <x v="1"/>
    <x v="5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10000"/>
    <x v="2"/>
    <x v="1"/>
    <x v="5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40000"/>
    <x v="2"/>
    <x v="1"/>
    <x v="6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40000"/>
    <x v="2"/>
    <x v="1"/>
    <x v="6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25000"/>
    <x v="2"/>
    <x v="1"/>
    <x v="7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25000"/>
    <x v="2"/>
    <x v="1"/>
    <x v="7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125000"/>
    <x v="2"/>
    <x v="1"/>
    <x v="8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125000"/>
    <x v="2"/>
    <x v="1"/>
    <x v="8"/>
    <d v="2020-11-17T00:00:00"/>
    <x v="1"/>
    <s v="                 "/>
  </r>
  <r>
    <x v="1"/>
    <x v="4"/>
    <s v="Пром-дистр                                                                                          "/>
    <x v="6"/>
    <x v="2"/>
    <n v="3750"/>
    <x v="2"/>
    <x v="1"/>
    <x v="9"/>
    <d v="2020-11-09T00:00:00"/>
    <x v="0"/>
    <s v="                 "/>
  </r>
  <r>
    <x v="1"/>
    <x v="4"/>
    <s v="Пром-дистр                                                                                          "/>
    <x v="6"/>
    <x v="2"/>
    <n v="3750"/>
    <x v="2"/>
    <x v="1"/>
    <x v="9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3422"/>
    <x v="2"/>
    <x v="0"/>
    <x v="0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3422"/>
    <x v="2"/>
    <x v="0"/>
    <x v="0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10777"/>
    <x v="2"/>
    <x v="0"/>
    <x v="1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10777"/>
    <x v="2"/>
    <x v="0"/>
    <x v="1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23414"/>
    <x v="2"/>
    <x v="0"/>
    <x v="2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23414"/>
    <x v="2"/>
    <x v="0"/>
    <x v="2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38612"/>
    <x v="2"/>
    <x v="0"/>
    <x v="3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38612"/>
    <x v="2"/>
    <x v="0"/>
    <x v="3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14427"/>
    <x v="2"/>
    <x v="0"/>
    <x v="4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14427"/>
    <x v="2"/>
    <x v="0"/>
    <x v="4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1102"/>
    <x v="2"/>
    <x v="0"/>
    <x v="5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1102"/>
    <x v="2"/>
    <x v="0"/>
    <x v="5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5852"/>
    <x v="2"/>
    <x v="0"/>
    <x v="6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5852"/>
    <x v="2"/>
    <x v="0"/>
    <x v="6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82873"/>
    <x v="2"/>
    <x v="0"/>
    <x v="8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82873"/>
    <x v="2"/>
    <x v="0"/>
    <x v="8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367"/>
    <x v="2"/>
    <x v="0"/>
    <x v="9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367"/>
    <x v="2"/>
    <x v="0"/>
    <x v="9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3446"/>
    <x v="2"/>
    <x v="0"/>
    <x v="10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3446"/>
    <x v="2"/>
    <x v="0"/>
    <x v="10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29538"/>
    <x v="2"/>
    <x v="0"/>
    <x v="11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29538"/>
    <x v="2"/>
    <x v="0"/>
    <x v="11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2801"/>
    <x v="2"/>
    <x v="1"/>
    <x v="0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2801"/>
    <x v="2"/>
    <x v="1"/>
    <x v="0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14719"/>
    <x v="2"/>
    <x v="1"/>
    <x v="1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14719"/>
    <x v="2"/>
    <x v="1"/>
    <x v="1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37122"/>
    <x v="2"/>
    <x v="1"/>
    <x v="2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37122"/>
    <x v="2"/>
    <x v="1"/>
    <x v="2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15553"/>
    <x v="2"/>
    <x v="1"/>
    <x v="3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15553"/>
    <x v="2"/>
    <x v="1"/>
    <x v="3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17522"/>
    <x v="2"/>
    <x v="1"/>
    <x v="4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17522"/>
    <x v="2"/>
    <x v="1"/>
    <x v="4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6063"/>
    <x v="2"/>
    <x v="1"/>
    <x v="5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6063"/>
    <x v="2"/>
    <x v="1"/>
    <x v="5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3504"/>
    <x v="2"/>
    <x v="1"/>
    <x v="6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3504"/>
    <x v="2"/>
    <x v="1"/>
    <x v="6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18782"/>
    <x v="2"/>
    <x v="1"/>
    <x v="7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18782"/>
    <x v="2"/>
    <x v="1"/>
    <x v="7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32415"/>
    <x v="2"/>
    <x v="1"/>
    <x v="8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32415"/>
    <x v="2"/>
    <x v="1"/>
    <x v="8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23000"/>
    <x v="2"/>
    <x v="1"/>
    <x v="9"/>
    <d v="2020-11-09T00:00:00"/>
    <x v="0"/>
    <s v="                 "/>
  </r>
  <r>
    <x v="1"/>
    <x v="4"/>
    <s v="Пром-дистр                                                                                          "/>
    <x v="7"/>
    <x v="1"/>
    <n v="23000"/>
    <x v="2"/>
    <x v="1"/>
    <x v="9"/>
    <d v="2020-11-17T00:00:00"/>
    <x v="1"/>
    <s v="                 "/>
  </r>
  <r>
    <x v="1"/>
    <x v="4"/>
    <s v="Пром-дистр                                                                                          "/>
    <x v="7"/>
    <x v="1"/>
    <n v="24750"/>
    <x v="2"/>
    <x v="1"/>
    <x v="10"/>
    <d v="2020-11-17T00:00:00"/>
    <x v="1"/>
    <s v="                 "/>
  </r>
  <r>
    <x v="1"/>
    <x v="4"/>
    <s v="Пром-дистр                                                                                          "/>
    <x v="8"/>
    <x v="1"/>
    <n v="22376"/>
    <x v="0"/>
    <x v="1"/>
    <x v="9"/>
    <d v="2020-11-09T00:00:00"/>
    <x v="0"/>
    <s v="                 "/>
  </r>
  <r>
    <x v="1"/>
    <x v="4"/>
    <s v="Пром-дистр                                                                                          "/>
    <x v="8"/>
    <x v="1"/>
    <n v="22376"/>
    <x v="0"/>
    <x v="1"/>
    <x v="9"/>
    <d v="2020-11-17T00:00:00"/>
    <x v="1"/>
    <s v="                 "/>
  </r>
  <r>
    <x v="1"/>
    <x v="4"/>
    <s v="Пром-дистр                                                                                          "/>
    <x v="8"/>
    <x v="1"/>
    <n v="7503"/>
    <x v="2"/>
    <x v="1"/>
    <x v="0"/>
    <d v="2020-11-09T00:00:00"/>
    <x v="0"/>
    <s v="                 "/>
  </r>
  <r>
    <x v="1"/>
    <x v="4"/>
    <s v="Пром-дистр                                                                                          "/>
    <x v="8"/>
    <x v="1"/>
    <n v="7503"/>
    <x v="2"/>
    <x v="1"/>
    <x v="0"/>
    <d v="2020-11-17T00:00:00"/>
    <x v="1"/>
    <s v="                 "/>
  </r>
  <r>
    <x v="1"/>
    <x v="4"/>
    <s v="Пром-дистр                                                                                          "/>
    <x v="8"/>
    <x v="1"/>
    <n v="5424"/>
    <x v="2"/>
    <x v="1"/>
    <x v="3"/>
    <d v="2020-11-09T00:00:00"/>
    <x v="0"/>
    <s v="                 "/>
  </r>
  <r>
    <x v="1"/>
    <x v="4"/>
    <s v="Пром-дистр                                                                                          "/>
    <x v="8"/>
    <x v="1"/>
    <n v="5424"/>
    <x v="2"/>
    <x v="1"/>
    <x v="3"/>
    <d v="2020-11-17T00:00:00"/>
    <x v="1"/>
    <s v="                 "/>
  </r>
  <r>
    <x v="1"/>
    <x v="4"/>
    <s v="Пром-дистр                                                                                          "/>
    <x v="8"/>
    <x v="1"/>
    <n v="32839"/>
    <x v="2"/>
    <x v="1"/>
    <x v="4"/>
    <d v="2020-11-09T00:00:00"/>
    <x v="0"/>
    <s v="                 "/>
  </r>
  <r>
    <x v="1"/>
    <x v="4"/>
    <s v="Пром-дистр                                                                                          "/>
    <x v="8"/>
    <x v="1"/>
    <n v="32839"/>
    <x v="2"/>
    <x v="1"/>
    <x v="4"/>
    <d v="2020-11-17T00:00:00"/>
    <x v="1"/>
    <s v="                 "/>
  </r>
  <r>
    <x v="1"/>
    <x v="4"/>
    <s v="Пром-дистр                                                                                          "/>
    <x v="8"/>
    <x v="1"/>
    <n v="25707"/>
    <x v="2"/>
    <x v="1"/>
    <x v="5"/>
    <d v="2020-11-09T00:00:00"/>
    <x v="0"/>
    <s v="                 "/>
  </r>
  <r>
    <x v="1"/>
    <x v="4"/>
    <s v="Пром-дистр                                                                                          "/>
    <x v="8"/>
    <x v="1"/>
    <n v="25707"/>
    <x v="2"/>
    <x v="1"/>
    <x v="5"/>
    <d v="2020-11-17T00:00:00"/>
    <x v="1"/>
    <s v="                 "/>
  </r>
  <r>
    <x v="1"/>
    <x v="4"/>
    <s v="Пром-дистр                                                                                          "/>
    <x v="8"/>
    <x v="1"/>
    <n v="6057"/>
    <x v="2"/>
    <x v="1"/>
    <x v="7"/>
    <d v="2020-11-09T00:00:00"/>
    <x v="0"/>
    <s v="                 "/>
  </r>
  <r>
    <x v="1"/>
    <x v="4"/>
    <s v="Пром-дистр                                                                                          "/>
    <x v="8"/>
    <x v="1"/>
    <n v="6057"/>
    <x v="2"/>
    <x v="1"/>
    <x v="7"/>
    <d v="2020-11-17T00:00:00"/>
    <x v="1"/>
    <s v="                 "/>
  </r>
  <r>
    <x v="1"/>
    <x v="4"/>
    <s v="Пром-дистр                                                                                          "/>
    <x v="8"/>
    <x v="1"/>
    <n v="12880"/>
    <x v="2"/>
    <x v="1"/>
    <x v="10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33044"/>
    <x v="0"/>
    <x v="0"/>
    <x v="0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33044"/>
    <x v="0"/>
    <x v="0"/>
    <x v="0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27250"/>
    <x v="0"/>
    <x v="0"/>
    <x v="1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27250"/>
    <x v="0"/>
    <x v="0"/>
    <x v="1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87514"/>
    <x v="0"/>
    <x v="0"/>
    <x v="2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87514"/>
    <x v="0"/>
    <x v="0"/>
    <x v="2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67556"/>
    <x v="0"/>
    <x v="0"/>
    <x v="3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67556"/>
    <x v="0"/>
    <x v="0"/>
    <x v="3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40798"/>
    <x v="0"/>
    <x v="0"/>
    <x v="4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40798"/>
    <x v="0"/>
    <x v="0"/>
    <x v="4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109534"/>
    <x v="0"/>
    <x v="0"/>
    <x v="5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109534"/>
    <x v="0"/>
    <x v="0"/>
    <x v="5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133725"/>
    <x v="0"/>
    <x v="0"/>
    <x v="6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133725"/>
    <x v="0"/>
    <x v="0"/>
    <x v="6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70847"/>
    <x v="0"/>
    <x v="0"/>
    <x v="7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70847"/>
    <x v="0"/>
    <x v="0"/>
    <x v="7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61158"/>
    <x v="0"/>
    <x v="0"/>
    <x v="8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61158"/>
    <x v="0"/>
    <x v="0"/>
    <x v="8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69538"/>
    <x v="0"/>
    <x v="0"/>
    <x v="9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69538"/>
    <x v="0"/>
    <x v="0"/>
    <x v="9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60310"/>
    <x v="0"/>
    <x v="0"/>
    <x v="10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60310"/>
    <x v="0"/>
    <x v="0"/>
    <x v="10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170724"/>
    <x v="0"/>
    <x v="0"/>
    <x v="11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170724"/>
    <x v="0"/>
    <x v="0"/>
    <x v="11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38109"/>
    <x v="0"/>
    <x v="1"/>
    <x v="0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38109"/>
    <x v="0"/>
    <x v="1"/>
    <x v="0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45608"/>
    <x v="0"/>
    <x v="1"/>
    <x v="1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45608"/>
    <x v="0"/>
    <x v="1"/>
    <x v="1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99423"/>
    <x v="0"/>
    <x v="1"/>
    <x v="2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99423"/>
    <x v="0"/>
    <x v="1"/>
    <x v="2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46352"/>
    <x v="0"/>
    <x v="1"/>
    <x v="3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46352"/>
    <x v="0"/>
    <x v="1"/>
    <x v="3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101397"/>
    <x v="0"/>
    <x v="1"/>
    <x v="4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101397"/>
    <x v="0"/>
    <x v="1"/>
    <x v="4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48574"/>
    <x v="0"/>
    <x v="1"/>
    <x v="5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48574"/>
    <x v="0"/>
    <x v="1"/>
    <x v="5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86088"/>
    <x v="0"/>
    <x v="1"/>
    <x v="6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86088"/>
    <x v="0"/>
    <x v="1"/>
    <x v="6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56787"/>
    <x v="0"/>
    <x v="1"/>
    <x v="7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56787"/>
    <x v="0"/>
    <x v="1"/>
    <x v="7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81338"/>
    <x v="0"/>
    <x v="1"/>
    <x v="8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81338"/>
    <x v="0"/>
    <x v="1"/>
    <x v="8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90740"/>
    <x v="0"/>
    <x v="1"/>
    <x v="9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90740"/>
    <x v="0"/>
    <x v="1"/>
    <x v="9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7903"/>
    <x v="0"/>
    <x v="1"/>
    <x v="10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40052"/>
    <x v="0"/>
    <x v="1"/>
    <x v="10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35965"/>
    <x v="1"/>
    <x v="0"/>
    <x v="0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86121"/>
    <x v="1"/>
    <x v="0"/>
    <x v="0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30077"/>
    <x v="1"/>
    <x v="0"/>
    <x v="1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60864"/>
    <x v="1"/>
    <x v="0"/>
    <x v="1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22856"/>
    <x v="1"/>
    <x v="0"/>
    <x v="2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48856"/>
    <x v="1"/>
    <x v="0"/>
    <x v="2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4381"/>
    <x v="1"/>
    <x v="0"/>
    <x v="3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28757"/>
    <x v="1"/>
    <x v="0"/>
    <x v="3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15377"/>
    <x v="1"/>
    <x v="0"/>
    <x v="4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118818"/>
    <x v="1"/>
    <x v="0"/>
    <x v="4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14517"/>
    <x v="1"/>
    <x v="0"/>
    <x v="5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23998"/>
    <x v="1"/>
    <x v="0"/>
    <x v="5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34656"/>
    <x v="1"/>
    <x v="0"/>
    <x v="6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34656"/>
    <x v="1"/>
    <x v="0"/>
    <x v="6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79898"/>
    <x v="1"/>
    <x v="0"/>
    <x v="7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79898"/>
    <x v="1"/>
    <x v="0"/>
    <x v="7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92294"/>
    <x v="1"/>
    <x v="0"/>
    <x v="8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92294"/>
    <x v="1"/>
    <x v="0"/>
    <x v="8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69086"/>
    <x v="1"/>
    <x v="0"/>
    <x v="9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69086"/>
    <x v="1"/>
    <x v="0"/>
    <x v="9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176024"/>
    <x v="1"/>
    <x v="0"/>
    <x v="10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176024"/>
    <x v="1"/>
    <x v="0"/>
    <x v="10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151819"/>
    <x v="1"/>
    <x v="0"/>
    <x v="11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151819"/>
    <x v="1"/>
    <x v="0"/>
    <x v="11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263524"/>
    <x v="1"/>
    <x v="1"/>
    <x v="0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263524"/>
    <x v="1"/>
    <x v="1"/>
    <x v="0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308894"/>
    <x v="1"/>
    <x v="1"/>
    <x v="1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308894"/>
    <x v="1"/>
    <x v="1"/>
    <x v="1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497146"/>
    <x v="1"/>
    <x v="1"/>
    <x v="2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497146"/>
    <x v="1"/>
    <x v="1"/>
    <x v="2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310329"/>
    <x v="1"/>
    <x v="1"/>
    <x v="3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310329"/>
    <x v="1"/>
    <x v="1"/>
    <x v="3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279187"/>
    <x v="1"/>
    <x v="1"/>
    <x v="4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279187"/>
    <x v="1"/>
    <x v="1"/>
    <x v="4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265351"/>
    <x v="1"/>
    <x v="1"/>
    <x v="5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265351"/>
    <x v="1"/>
    <x v="1"/>
    <x v="5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585038"/>
    <x v="1"/>
    <x v="1"/>
    <x v="6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585038"/>
    <x v="1"/>
    <x v="1"/>
    <x v="6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490320"/>
    <x v="1"/>
    <x v="1"/>
    <x v="7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490320"/>
    <x v="1"/>
    <x v="1"/>
    <x v="7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995964"/>
    <x v="1"/>
    <x v="1"/>
    <x v="8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995964"/>
    <x v="1"/>
    <x v="1"/>
    <x v="8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703186"/>
    <x v="1"/>
    <x v="1"/>
    <x v="9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703186"/>
    <x v="1"/>
    <x v="1"/>
    <x v="9"/>
    <d v="2020-11-17T00:00:00"/>
    <x v="1"/>
    <s v="                 "/>
  </r>
  <r>
    <x v="1"/>
    <x v="5"/>
    <s v="IT-дистр                                                                                            "/>
    <x v="0"/>
    <x v="2"/>
    <n v="51871"/>
    <x v="1"/>
    <x v="1"/>
    <x v="10"/>
    <d v="2020-11-09T00:00:00"/>
    <x v="0"/>
    <s v="                 "/>
  </r>
  <r>
    <x v="1"/>
    <x v="5"/>
    <s v="IT-дистр                                                                                            "/>
    <x v="0"/>
    <x v="2"/>
    <n v="138429"/>
    <x v="1"/>
    <x v="1"/>
    <x v="10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28094"/>
    <x v="1"/>
    <x v="0"/>
    <x v="0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28094"/>
    <x v="1"/>
    <x v="0"/>
    <x v="0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16919"/>
    <x v="1"/>
    <x v="0"/>
    <x v="1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16919"/>
    <x v="1"/>
    <x v="0"/>
    <x v="1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41749"/>
    <x v="1"/>
    <x v="0"/>
    <x v="2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41749"/>
    <x v="1"/>
    <x v="0"/>
    <x v="2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18178"/>
    <x v="1"/>
    <x v="0"/>
    <x v="3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18178"/>
    <x v="1"/>
    <x v="0"/>
    <x v="3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37157"/>
    <x v="1"/>
    <x v="0"/>
    <x v="4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37157"/>
    <x v="1"/>
    <x v="0"/>
    <x v="4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39613"/>
    <x v="1"/>
    <x v="0"/>
    <x v="5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39613"/>
    <x v="1"/>
    <x v="0"/>
    <x v="5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60931"/>
    <x v="1"/>
    <x v="0"/>
    <x v="6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60931"/>
    <x v="1"/>
    <x v="0"/>
    <x v="6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33681"/>
    <x v="1"/>
    <x v="0"/>
    <x v="7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33681"/>
    <x v="1"/>
    <x v="0"/>
    <x v="7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64651"/>
    <x v="1"/>
    <x v="0"/>
    <x v="8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64651"/>
    <x v="1"/>
    <x v="0"/>
    <x v="8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63228"/>
    <x v="1"/>
    <x v="0"/>
    <x v="9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63228"/>
    <x v="1"/>
    <x v="0"/>
    <x v="9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129128"/>
    <x v="1"/>
    <x v="0"/>
    <x v="10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129128"/>
    <x v="1"/>
    <x v="0"/>
    <x v="10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83675"/>
    <x v="1"/>
    <x v="0"/>
    <x v="11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83675"/>
    <x v="1"/>
    <x v="0"/>
    <x v="11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574939"/>
    <x v="1"/>
    <x v="1"/>
    <x v="0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574939"/>
    <x v="1"/>
    <x v="1"/>
    <x v="0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267491"/>
    <x v="1"/>
    <x v="1"/>
    <x v="1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267491"/>
    <x v="1"/>
    <x v="1"/>
    <x v="1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293746"/>
    <x v="1"/>
    <x v="1"/>
    <x v="2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293746"/>
    <x v="1"/>
    <x v="1"/>
    <x v="2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339822"/>
    <x v="1"/>
    <x v="1"/>
    <x v="3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339822"/>
    <x v="1"/>
    <x v="1"/>
    <x v="3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196273"/>
    <x v="1"/>
    <x v="1"/>
    <x v="4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196273"/>
    <x v="1"/>
    <x v="1"/>
    <x v="4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398228"/>
    <x v="1"/>
    <x v="1"/>
    <x v="5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398228"/>
    <x v="1"/>
    <x v="1"/>
    <x v="5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274045"/>
    <x v="1"/>
    <x v="1"/>
    <x v="6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274045"/>
    <x v="1"/>
    <x v="1"/>
    <x v="6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308160"/>
    <x v="1"/>
    <x v="1"/>
    <x v="7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308160"/>
    <x v="1"/>
    <x v="1"/>
    <x v="7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441291"/>
    <x v="1"/>
    <x v="1"/>
    <x v="8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441291"/>
    <x v="1"/>
    <x v="1"/>
    <x v="8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526173"/>
    <x v="1"/>
    <x v="1"/>
    <x v="9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735411"/>
    <x v="1"/>
    <x v="1"/>
    <x v="9"/>
    <d v="2020-11-17T00:00:00"/>
    <x v="1"/>
    <s v="                 "/>
  </r>
  <r>
    <x v="1"/>
    <x v="5"/>
    <s v="IT-дистр                                                                                            "/>
    <x v="1"/>
    <x v="1"/>
    <n v="107745"/>
    <x v="1"/>
    <x v="1"/>
    <x v="10"/>
    <d v="2020-11-09T00:00:00"/>
    <x v="0"/>
    <s v="                 "/>
  </r>
  <r>
    <x v="1"/>
    <x v="5"/>
    <s v="IT-дистр                                                                                            "/>
    <x v="1"/>
    <x v="1"/>
    <n v="320322"/>
    <x v="1"/>
    <x v="1"/>
    <x v="10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31102"/>
    <x v="1"/>
    <x v="0"/>
    <x v="0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49050"/>
    <x v="1"/>
    <x v="0"/>
    <x v="0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20084"/>
    <x v="1"/>
    <x v="0"/>
    <x v="1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26384"/>
    <x v="1"/>
    <x v="0"/>
    <x v="1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29745"/>
    <x v="1"/>
    <x v="0"/>
    <x v="2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38008"/>
    <x v="1"/>
    <x v="0"/>
    <x v="2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19354"/>
    <x v="1"/>
    <x v="0"/>
    <x v="3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24634"/>
    <x v="1"/>
    <x v="0"/>
    <x v="3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25016"/>
    <x v="1"/>
    <x v="0"/>
    <x v="4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36557"/>
    <x v="1"/>
    <x v="0"/>
    <x v="4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20404"/>
    <x v="1"/>
    <x v="0"/>
    <x v="5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32677"/>
    <x v="1"/>
    <x v="0"/>
    <x v="5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16211"/>
    <x v="1"/>
    <x v="0"/>
    <x v="6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16211"/>
    <x v="1"/>
    <x v="0"/>
    <x v="6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39822"/>
    <x v="1"/>
    <x v="0"/>
    <x v="7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39822"/>
    <x v="1"/>
    <x v="0"/>
    <x v="7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79018"/>
    <x v="1"/>
    <x v="0"/>
    <x v="8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79018"/>
    <x v="1"/>
    <x v="0"/>
    <x v="8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37797"/>
    <x v="1"/>
    <x v="0"/>
    <x v="9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37797"/>
    <x v="1"/>
    <x v="0"/>
    <x v="9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50064"/>
    <x v="1"/>
    <x v="0"/>
    <x v="10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50064"/>
    <x v="1"/>
    <x v="0"/>
    <x v="10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484800"/>
    <x v="1"/>
    <x v="0"/>
    <x v="11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484800"/>
    <x v="1"/>
    <x v="0"/>
    <x v="11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104901"/>
    <x v="1"/>
    <x v="1"/>
    <x v="0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104901"/>
    <x v="1"/>
    <x v="1"/>
    <x v="0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481112"/>
    <x v="1"/>
    <x v="1"/>
    <x v="1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481112"/>
    <x v="1"/>
    <x v="1"/>
    <x v="1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294843"/>
    <x v="1"/>
    <x v="1"/>
    <x v="2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294843"/>
    <x v="1"/>
    <x v="1"/>
    <x v="2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265190"/>
    <x v="1"/>
    <x v="1"/>
    <x v="3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265190"/>
    <x v="1"/>
    <x v="1"/>
    <x v="3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242418"/>
    <x v="1"/>
    <x v="1"/>
    <x v="4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242418"/>
    <x v="1"/>
    <x v="1"/>
    <x v="4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508604"/>
    <x v="1"/>
    <x v="1"/>
    <x v="5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508604"/>
    <x v="1"/>
    <x v="1"/>
    <x v="5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434908"/>
    <x v="1"/>
    <x v="1"/>
    <x v="6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434908"/>
    <x v="1"/>
    <x v="1"/>
    <x v="6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430485"/>
    <x v="1"/>
    <x v="1"/>
    <x v="7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430485"/>
    <x v="1"/>
    <x v="1"/>
    <x v="7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709409"/>
    <x v="1"/>
    <x v="1"/>
    <x v="8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709409"/>
    <x v="1"/>
    <x v="1"/>
    <x v="8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492816"/>
    <x v="1"/>
    <x v="1"/>
    <x v="9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492816"/>
    <x v="1"/>
    <x v="1"/>
    <x v="9"/>
    <d v="2020-11-17T00:00:00"/>
    <x v="1"/>
    <s v="                 "/>
  </r>
  <r>
    <x v="1"/>
    <x v="5"/>
    <s v="IT-дистр                                                                                            "/>
    <x v="3"/>
    <x v="2"/>
    <n v="85369"/>
    <x v="1"/>
    <x v="1"/>
    <x v="10"/>
    <d v="2020-11-09T00:00:00"/>
    <x v="0"/>
    <s v="                 "/>
  </r>
  <r>
    <x v="1"/>
    <x v="5"/>
    <s v="IT-дистр                                                                                            "/>
    <x v="3"/>
    <x v="2"/>
    <n v="155864"/>
    <x v="1"/>
    <x v="1"/>
    <x v="10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2633"/>
    <x v="1"/>
    <x v="0"/>
    <x v="0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80526"/>
    <x v="1"/>
    <x v="0"/>
    <x v="0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7797"/>
    <x v="1"/>
    <x v="0"/>
    <x v="1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22382"/>
    <x v="1"/>
    <x v="0"/>
    <x v="1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15325"/>
    <x v="1"/>
    <x v="0"/>
    <x v="2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52756"/>
    <x v="1"/>
    <x v="0"/>
    <x v="2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28818"/>
    <x v="1"/>
    <x v="0"/>
    <x v="3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9713"/>
    <x v="1"/>
    <x v="0"/>
    <x v="4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82908"/>
    <x v="1"/>
    <x v="0"/>
    <x v="4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19481"/>
    <x v="1"/>
    <x v="0"/>
    <x v="5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63207"/>
    <x v="1"/>
    <x v="0"/>
    <x v="5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13427"/>
    <x v="1"/>
    <x v="0"/>
    <x v="6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13427"/>
    <x v="1"/>
    <x v="0"/>
    <x v="6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42056"/>
    <x v="1"/>
    <x v="0"/>
    <x v="7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42056"/>
    <x v="1"/>
    <x v="0"/>
    <x v="7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48784"/>
    <x v="1"/>
    <x v="0"/>
    <x v="8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48784"/>
    <x v="1"/>
    <x v="0"/>
    <x v="8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49276"/>
    <x v="1"/>
    <x v="0"/>
    <x v="9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49276"/>
    <x v="1"/>
    <x v="0"/>
    <x v="9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74911"/>
    <x v="1"/>
    <x v="0"/>
    <x v="10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74911"/>
    <x v="1"/>
    <x v="0"/>
    <x v="10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44182"/>
    <x v="1"/>
    <x v="0"/>
    <x v="11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44182"/>
    <x v="1"/>
    <x v="0"/>
    <x v="11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122889"/>
    <x v="1"/>
    <x v="1"/>
    <x v="0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122889"/>
    <x v="1"/>
    <x v="1"/>
    <x v="0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115141"/>
    <x v="1"/>
    <x v="1"/>
    <x v="1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115141"/>
    <x v="1"/>
    <x v="1"/>
    <x v="1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239763"/>
    <x v="1"/>
    <x v="1"/>
    <x v="2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239763"/>
    <x v="1"/>
    <x v="1"/>
    <x v="2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311342"/>
    <x v="1"/>
    <x v="1"/>
    <x v="3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311342"/>
    <x v="1"/>
    <x v="1"/>
    <x v="3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185638"/>
    <x v="1"/>
    <x v="1"/>
    <x v="4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185638"/>
    <x v="1"/>
    <x v="1"/>
    <x v="4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236792"/>
    <x v="1"/>
    <x v="1"/>
    <x v="5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236792"/>
    <x v="1"/>
    <x v="1"/>
    <x v="5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254900"/>
    <x v="1"/>
    <x v="1"/>
    <x v="6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254900"/>
    <x v="1"/>
    <x v="1"/>
    <x v="6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180438"/>
    <x v="1"/>
    <x v="1"/>
    <x v="7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180438"/>
    <x v="1"/>
    <x v="1"/>
    <x v="7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156598"/>
    <x v="1"/>
    <x v="1"/>
    <x v="8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156598"/>
    <x v="1"/>
    <x v="1"/>
    <x v="8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358863"/>
    <x v="1"/>
    <x v="1"/>
    <x v="9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358863"/>
    <x v="1"/>
    <x v="1"/>
    <x v="9"/>
    <d v="2020-11-17T00:00:00"/>
    <x v="1"/>
    <s v="                 "/>
  </r>
  <r>
    <x v="1"/>
    <x v="5"/>
    <s v="IT-дистр                                                                                            "/>
    <x v="4"/>
    <x v="1"/>
    <n v="98893"/>
    <x v="1"/>
    <x v="1"/>
    <x v="10"/>
    <d v="2020-11-09T00:00:00"/>
    <x v="0"/>
    <s v="                 "/>
  </r>
  <r>
    <x v="1"/>
    <x v="5"/>
    <s v="IT-дистр                                                                                            "/>
    <x v="4"/>
    <x v="1"/>
    <n v="226493"/>
    <x v="1"/>
    <x v="1"/>
    <x v="10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28248"/>
    <x v="1"/>
    <x v="0"/>
    <x v="0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28248"/>
    <x v="1"/>
    <x v="0"/>
    <x v="0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11640"/>
    <x v="1"/>
    <x v="0"/>
    <x v="1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11640"/>
    <x v="1"/>
    <x v="0"/>
    <x v="1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40130"/>
    <x v="1"/>
    <x v="0"/>
    <x v="2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40130"/>
    <x v="1"/>
    <x v="0"/>
    <x v="2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30693"/>
    <x v="1"/>
    <x v="0"/>
    <x v="3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30693"/>
    <x v="1"/>
    <x v="0"/>
    <x v="3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29846"/>
    <x v="1"/>
    <x v="0"/>
    <x v="4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29846"/>
    <x v="1"/>
    <x v="0"/>
    <x v="4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33436"/>
    <x v="1"/>
    <x v="0"/>
    <x v="5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33436"/>
    <x v="1"/>
    <x v="0"/>
    <x v="5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12072"/>
    <x v="1"/>
    <x v="0"/>
    <x v="6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12072"/>
    <x v="1"/>
    <x v="0"/>
    <x v="6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18124"/>
    <x v="1"/>
    <x v="0"/>
    <x v="7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18124"/>
    <x v="1"/>
    <x v="0"/>
    <x v="7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27999"/>
    <x v="1"/>
    <x v="0"/>
    <x v="8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27999"/>
    <x v="1"/>
    <x v="0"/>
    <x v="8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28897"/>
    <x v="1"/>
    <x v="0"/>
    <x v="9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28897"/>
    <x v="1"/>
    <x v="0"/>
    <x v="9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43810"/>
    <x v="1"/>
    <x v="0"/>
    <x v="10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43810"/>
    <x v="1"/>
    <x v="0"/>
    <x v="10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8442"/>
    <x v="1"/>
    <x v="0"/>
    <x v="11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8442"/>
    <x v="1"/>
    <x v="0"/>
    <x v="11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80196"/>
    <x v="1"/>
    <x v="1"/>
    <x v="0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80196"/>
    <x v="1"/>
    <x v="1"/>
    <x v="0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86063"/>
    <x v="1"/>
    <x v="1"/>
    <x v="1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86063"/>
    <x v="1"/>
    <x v="1"/>
    <x v="1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107837"/>
    <x v="1"/>
    <x v="1"/>
    <x v="2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107837"/>
    <x v="1"/>
    <x v="1"/>
    <x v="2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107429"/>
    <x v="1"/>
    <x v="1"/>
    <x v="3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107429"/>
    <x v="1"/>
    <x v="1"/>
    <x v="3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132749"/>
    <x v="1"/>
    <x v="1"/>
    <x v="4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132749"/>
    <x v="1"/>
    <x v="1"/>
    <x v="4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171021"/>
    <x v="1"/>
    <x v="1"/>
    <x v="5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171021"/>
    <x v="1"/>
    <x v="1"/>
    <x v="5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220253"/>
    <x v="1"/>
    <x v="1"/>
    <x v="6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220253"/>
    <x v="1"/>
    <x v="1"/>
    <x v="6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84765"/>
    <x v="1"/>
    <x v="1"/>
    <x v="7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84765"/>
    <x v="1"/>
    <x v="1"/>
    <x v="7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248779"/>
    <x v="1"/>
    <x v="1"/>
    <x v="8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248779"/>
    <x v="1"/>
    <x v="1"/>
    <x v="8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267659"/>
    <x v="1"/>
    <x v="1"/>
    <x v="9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267659"/>
    <x v="1"/>
    <x v="1"/>
    <x v="9"/>
    <d v="2020-11-17T00:00:00"/>
    <x v="1"/>
    <s v="                 "/>
  </r>
  <r>
    <x v="1"/>
    <x v="5"/>
    <s v="IT-дистр                                                                                            "/>
    <x v="6"/>
    <x v="2"/>
    <n v="36025"/>
    <x v="1"/>
    <x v="1"/>
    <x v="10"/>
    <d v="2020-11-09T00:00:00"/>
    <x v="0"/>
    <s v="                 "/>
  </r>
  <r>
    <x v="1"/>
    <x v="5"/>
    <s v="IT-дистр                                                                                            "/>
    <x v="6"/>
    <x v="2"/>
    <n v="64586"/>
    <x v="1"/>
    <x v="1"/>
    <x v="10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1321"/>
    <x v="1"/>
    <x v="0"/>
    <x v="0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1321"/>
    <x v="1"/>
    <x v="0"/>
    <x v="0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5997"/>
    <x v="1"/>
    <x v="0"/>
    <x v="1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5997"/>
    <x v="1"/>
    <x v="0"/>
    <x v="1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4261"/>
    <x v="1"/>
    <x v="0"/>
    <x v="2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4261"/>
    <x v="1"/>
    <x v="0"/>
    <x v="2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1337"/>
    <x v="1"/>
    <x v="0"/>
    <x v="3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1337"/>
    <x v="1"/>
    <x v="0"/>
    <x v="3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89815"/>
    <x v="1"/>
    <x v="0"/>
    <x v="4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89815"/>
    <x v="1"/>
    <x v="0"/>
    <x v="4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4548"/>
    <x v="1"/>
    <x v="0"/>
    <x v="5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4548"/>
    <x v="1"/>
    <x v="0"/>
    <x v="5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12015"/>
    <x v="1"/>
    <x v="0"/>
    <x v="6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12015"/>
    <x v="1"/>
    <x v="0"/>
    <x v="6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22670"/>
    <x v="1"/>
    <x v="0"/>
    <x v="7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22670"/>
    <x v="1"/>
    <x v="0"/>
    <x v="7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20505"/>
    <x v="1"/>
    <x v="0"/>
    <x v="8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20505"/>
    <x v="1"/>
    <x v="0"/>
    <x v="8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27370"/>
    <x v="1"/>
    <x v="0"/>
    <x v="9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27370"/>
    <x v="1"/>
    <x v="0"/>
    <x v="9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13490"/>
    <x v="1"/>
    <x v="0"/>
    <x v="10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13490"/>
    <x v="1"/>
    <x v="0"/>
    <x v="10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7891"/>
    <x v="1"/>
    <x v="0"/>
    <x v="11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7891"/>
    <x v="1"/>
    <x v="0"/>
    <x v="11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31609"/>
    <x v="1"/>
    <x v="1"/>
    <x v="0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31609"/>
    <x v="1"/>
    <x v="1"/>
    <x v="0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34534"/>
    <x v="1"/>
    <x v="1"/>
    <x v="1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34534"/>
    <x v="1"/>
    <x v="1"/>
    <x v="1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65373"/>
    <x v="1"/>
    <x v="1"/>
    <x v="2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65373"/>
    <x v="1"/>
    <x v="1"/>
    <x v="2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27072"/>
    <x v="1"/>
    <x v="1"/>
    <x v="3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27072"/>
    <x v="1"/>
    <x v="1"/>
    <x v="3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30097"/>
    <x v="1"/>
    <x v="1"/>
    <x v="4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30097"/>
    <x v="1"/>
    <x v="1"/>
    <x v="4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47395"/>
    <x v="1"/>
    <x v="1"/>
    <x v="5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47395"/>
    <x v="1"/>
    <x v="1"/>
    <x v="5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28591"/>
    <x v="1"/>
    <x v="1"/>
    <x v="6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28591"/>
    <x v="1"/>
    <x v="1"/>
    <x v="6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33219"/>
    <x v="1"/>
    <x v="1"/>
    <x v="7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33219"/>
    <x v="1"/>
    <x v="1"/>
    <x v="7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56506"/>
    <x v="1"/>
    <x v="1"/>
    <x v="8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56506"/>
    <x v="1"/>
    <x v="1"/>
    <x v="8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100080"/>
    <x v="1"/>
    <x v="1"/>
    <x v="9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100080"/>
    <x v="1"/>
    <x v="1"/>
    <x v="9"/>
    <d v="2020-11-17T00:00:00"/>
    <x v="1"/>
    <s v="                 "/>
  </r>
  <r>
    <x v="1"/>
    <x v="5"/>
    <s v="IT-дистр                                                                                            "/>
    <x v="8"/>
    <x v="1"/>
    <n v="10804"/>
    <x v="1"/>
    <x v="1"/>
    <x v="10"/>
    <d v="2020-11-09T00:00:00"/>
    <x v="0"/>
    <s v="                 "/>
  </r>
  <r>
    <x v="1"/>
    <x v="5"/>
    <s v="IT-дистр                                                                                            "/>
    <x v="8"/>
    <x v="1"/>
    <n v="16877"/>
    <x v="1"/>
    <x v="1"/>
    <x v="10"/>
    <d v="2020-11-17T00:00:00"/>
    <x v="1"/>
    <s v="                 "/>
  </r>
  <r>
    <x v="2"/>
    <x v="0"/>
    <s v="                                                                                                    "/>
    <x v="0"/>
    <x v="0"/>
    <n v="1314810"/>
    <x v="0"/>
    <x v="0"/>
    <x v="0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314810"/>
    <x v="0"/>
    <x v="0"/>
    <x v="0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1496868"/>
    <x v="0"/>
    <x v="0"/>
    <x v="1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496868"/>
    <x v="0"/>
    <x v="0"/>
    <x v="1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2019032"/>
    <x v="0"/>
    <x v="0"/>
    <x v="2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2019032"/>
    <x v="0"/>
    <x v="0"/>
    <x v="2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1855253"/>
    <x v="0"/>
    <x v="0"/>
    <x v="3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855253"/>
    <x v="0"/>
    <x v="0"/>
    <x v="3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1788080"/>
    <x v="0"/>
    <x v="0"/>
    <x v="4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788080"/>
    <x v="0"/>
    <x v="0"/>
    <x v="4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1873464"/>
    <x v="0"/>
    <x v="0"/>
    <x v="5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873464"/>
    <x v="0"/>
    <x v="0"/>
    <x v="5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2275701"/>
    <x v="0"/>
    <x v="0"/>
    <x v="6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2275701"/>
    <x v="0"/>
    <x v="0"/>
    <x v="6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2072772"/>
    <x v="0"/>
    <x v="0"/>
    <x v="7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2072772"/>
    <x v="0"/>
    <x v="0"/>
    <x v="7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2107904"/>
    <x v="0"/>
    <x v="0"/>
    <x v="8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2107904"/>
    <x v="0"/>
    <x v="0"/>
    <x v="8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2636839"/>
    <x v="0"/>
    <x v="0"/>
    <x v="9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2636839"/>
    <x v="0"/>
    <x v="0"/>
    <x v="9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1986169"/>
    <x v="0"/>
    <x v="0"/>
    <x v="10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986169"/>
    <x v="0"/>
    <x v="0"/>
    <x v="10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2130738"/>
    <x v="0"/>
    <x v="0"/>
    <x v="11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2130738"/>
    <x v="0"/>
    <x v="0"/>
    <x v="11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1312161"/>
    <x v="0"/>
    <x v="1"/>
    <x v="0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312161"/>
    <x v="0"/>
    <x v="1"/>
    <x v="0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1775980"/>
    <x v="0"/>
    <x v="1"/>
    <x v="1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775980"/>
    <x v="0"/>
    <x v="1"/>
    <x v="1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1901656"/>
    <x v="0"/>
    <x v="1"/>
    <x v="2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901656"/>
    <x v="0"/>
    <x v="1"/>
    <x v="2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1367075"/>
    <x v="0"/>
    <x v="1"/>
    <x v="3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367075"/>
    <x v="0"/>
    <x v="1"/>
    <x v="3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1621495"/>
    <x v="0"/>
    <x v="1"/>
    <x v="4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1621495"/>
    <x v="0"/>
    <x v="1"/>
    <x v="4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2221538"/>
    <x v="0"/>
    <x v="1"/>
    <x v="5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2221538"/>
    <x v="0"/>
    <x v="1"/>
    <x v="5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3432932"/>
    <x v="0"/>
    <x v="1"/>
    <x v="6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3432932"/>
    <x v="0"/>
    <x v="1"/>
    <x v="6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3126984"/>
    <x v="0"/>
    <x v="1"/>
    <x v="7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3126984"/>
    <x v="0"/>
    <x v="1"/>
    <x v="7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3286875"/>
    <x v="0"/>
    <x v="1"/>
    <x v="8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3286875"/>
    <x v="0"/>
    <x v="1"/>
    <x v="8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3822675"/>
    <x v="0"/>
    <x v="1"/>
    <x v="9"/>
    <d v="2020-11-09T00:00:00"/>
    <x v="0"/>
    <s v="ММ               "/>
  </r>
  <r>
    <x v="2"/>
    <x v="0"/>
    <s v="                                                                                                    "/>
    <x v="0"/>
    <x v="0"/>
    <n v="3822675"/>
    <x v="0"/>
    <x v="1"/>
    <x v="9"/>
    <d v="2020-11-17T00:00:00"/>
    <x v="1"/>
    <s v="ММ               "/>
  </r>
  <r>
    <x v="2"/>
    <x v="0"/>
    <s v="                                                                                                    "/>
    <x v="0"/>
    <x v="0"/>
    <n v="483141"/>
    <x v="0"/>
    <x v="1"/>
    <x v="10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141137"/>
    <x v="0"/>
    <x v="0"/>
    <x v="0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141137"/>
    <x v="0"/>
    <x v="0"/>
    <x v="0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176723"/>
    <x v="0"/>
    <x v="0"/>
    <x v="1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176723"/>
    <x v="0"/>
    <x v="0"/>
    <x v="1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190521"/>
    <x v="0"/>
    <x v="0"/>
    <x v="2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190521"/>
    <x v="0"/>
    <x v="0"/>
    <x v="2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296403"/>
    <x v="0"/>
    <x v="0"/>
    <x v="3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296403"/>
    <x v="0"/>
    <x v="0"/>
    <x v="3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218271"/>
    <x v="0"/>
    <x v="0"/>
    <x v="4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218271"/>
    <x v="0"/>
    <x v="0"/>
    <x v="4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417754"/>
    <x v="0"/>
    <x v="0"/>
    <x v="5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417754"/>
    <x v="0"/>
    <x v="0"/>
    <x v="5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309925"/>
    <x v="0"/>
    <x v="0"/>
    <x v="6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309925"/>
    <x v="0"/>
    <x v="0"/>
    <x v="6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303858"/>
    <x v="0"/>
    <x v="0"/>
    <x v="7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303858"/>
    <x v="0"/>
    <x v="0"/>
    <x v="7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363606"/>
    <x v="0"/>
    <x v="0"/>
    <x v="8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363606"/>
    <x v="0"/>
    <x v="0"/>
    <x v="8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395117"/>
    <x v="0"/>
    <x v="0"/>
    <x v="9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395117"/>
    <x v="0"/>
    <x v="0"/>
    <x v="9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313860"/>
    <x v="0"/>
    <x v="0"/>
    <x v="10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313860"/>
    <x v="0"/>
    <x v="0"/>
    <x v="10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263835"/>
    <x v="0"/>
    <x v="0"/>
    <x v="11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263835"/>
    <x v="0"/>
    <x v="0"/>
    <x v="11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215050"/>
    <x v="0"/>
    <x v="1"/>
    <x v="0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215050"/>
    <x v="0"/>
    <x v="1"/>
    <x v="0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243085"/>
    <x v="0"/>
    <x v="1"/>
    <x v="1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243085"/>
    <x v="0"/>
    <x v="1"/>
    <x v="1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178256"/>
    <x v="0"/>
    <x v="1"/>
    <x v="2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178256"/>
    <x v="0"/>
    <x v="1"/>
    <x v="2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246074"/>
    <x v="0"/>
    <x v="1"/>
    <x v="3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246074"/>
    <x v="0"/>
    <x v="1"/>
    <x v="3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279084"/>
    <x v="0"/>
    <x v="1"/>
    <x v="4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279084"/>
    <x v="0"/>
    <x v="1"/>
    <x v="4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321358"/>
    <x v="0"/>
    <x v="1"/>
    <x v="5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321358"/>
    <x v="0"/>
    <x v="1"/>
    <x v="5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263076"/>
    <x v="0"/>
    <x v="1"/>
    <x v="6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263076"/>
    <x v="0"/>
    <x v="1"/>
    <x v="6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320745"/>
    <x v="0"/>
    <x v="1"/>
    <x v="7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320745"/>
    <x v="0"/>
    <x v="1"/>
    <x v="7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340776"/>
    <x v="0"/>
    <x v="1"/>
    <x v="8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340776"/>
    <x v="0"/>
    <x v="1"/>
    <x v="8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333602"/>
    <x v="0"/>
    <x v="1"/>
    <x v="9"/>
    <d v="2020-11-09T00:00:00"/>
    <x v="0"/>
    <s v="ММ               "/>
  </r>
  <r>
    <x v="2"/>
    <x v="0"/>
    <s v="                                                                                                    "/>
    <x v="1"/>
    <x v="0"/>
    <n v="333602"/>
    <x v="0"/>
    <x v="1"/>
    <x v="9"/>
    <d v="2020-11-17T00:00:00"/>
    <x v="1"/>
    <s v="ММ               "/>
  </r>
  <r>
    <x v="2"/>
    <x v="0"/>
    <s v="                                                                                                    "/>
    <x v="1"/>
    <x v="0"/>
    <n v="58175"/>
    <x v="0"/>
    <x v="1"/>
    <x v="10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116894"/>
    <x v="0"/>
    <x v="0"/>
    <x v="0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116894"/>
    <x v="0"/>
    <x v="0"/>
    <x v="0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191262"/>
    <x v="0"/>
    <x v="0"/>
    <x v="1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191262"/>
    <x v="0"/>
    <x v="0"/>
    <x v="1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01726"/>
    <x v="0"/>
    <x v="0"/>
    <x v="2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01726"/>
    <x v="0"/>
    <x v="0"/>
    <x v="2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23664"/>
    <x v="0"/>
    <x v="0"/>
    <x v="3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23664"/>
    <x v="0"/>
    <x v="0"/>
    <x v="3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11294"/>
    <x v="0"/>
    <x v="0"/>
    <x v="4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11294"/>
    <x v="0"/>
    <x v="0"/>
    <x v="4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08678"/>
    <x v="0"/>
    <x v="0"/>
    <x v="5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08678"/>
    <x v="0"/>
    <x v="0"/>
    <x v="5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35106"/>
    <x v="0"/>
    <x v="0"/>
    <x v="6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35106"/>
    <x v="0"/>
    <x v="0"/>
    <x v="6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21709"/>
    <x v="0"/>
    <x v="0"/>
    <x v="7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21709"/>
    <x v="0"/>
    <x v="0"/>
    <x v="7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17574"/>
    <x v="0"/>
    <x v="0"/>
    <x v="8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17574"/>
    <x v="0"/>
    <x v="0"/>
    <x v="8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97879"/>
    <x v="0"/>
    <x v="0"/>
    <x v="9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97879"/>
    <x v="0"/>
    <x v="0"/>
    <x v="9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90517"/>
    <x v="0"/>
    <x v="0"/>
    <x v="10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90517"/>
    <x v="0"/>
    <x v="0"/>
    <x v="10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357100"/>
    <x v="0"/>
    <x v="0"/>
    <x v="11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357100"/>
    <x v="0"/>
    <x v="0"/>
    <x v="11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140970"/>
    <x v="0"/>
    <x v="1"/>
    <x v="0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140970"/>
    <x v="0"/>
    <x v="1"/>
    <x v="0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41227"/>
    <x v="0"/>
    <x v="1"/>
    <x v="1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41227"/>
    <x v="0"/>
    <x v="1"/>
    <x v="1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23395"/>
    <x v="0"/>
    <x v="1"/>
    <x v="2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23395"/>
    <x v="0"/>
    <x v="1"/>
    <x v="2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164277"/>
    <x v="0"/>
    <x v="1"/>
    <x v="3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164277"/>
    <x v="0"/>
    <x v="1"/>
    <x v="3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10943"/>
    <x v="0"/>
    <x v="1"/>
    <x v="4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10943"/>
    <x v="0"/>
    <x v="1"/>
    <x v="4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50971"/>
    <x v="0"/>
    <x v="1"/>
    <x v="5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50971"/>
    <x v="0"/>
    <x v="1"/>
    <x v="5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326116"/>
    <x v="0"/>
    <x v="1"/>
    <x v="6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326116"/>
    <x v="0"/>
    <x v="1"/>
    <x v="6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285339"/>
    <x v="0"/>
    <x v="1"/>
    <x v="7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285339"/>
    <x v="0"/>
    <x v="1"/>
    <x v="7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346881"/>
    <x v="0"/>
    <x v="1"/>
    <x v="8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346881"/>
    <x v="0"/>
    <x v="1"/>
    <x v="8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338629"/>
    <x v="0"/>
    <x v="1"/>
    <x v="9"/>
    <d v="2020-11-09T00:00:00"/>
    <x v="0"/>
    <s v="ММ               "/>
  </r>
  <r>
    <x v="2"/>
    <x v="0"/>
    <s v="                                                                                                    "/>
    <x v="2"/>
    <x v="0"/>
    <n v="338629"/>
    <x v="0"/>
    <x v="1"/>
    <x v="9"/>
    <d v="2020-11-17T00:00:00"/>
    <x v="1"/>
    <s v="ММ               "/>
  </r>
  <r>
    <x v="2"/>
    <x v="0"/>
    <s v="                                                                                                    "/>
    <x v="2"/>
    <x v="0"/>
    <n v="58228"/>
    <x v="0"/>
    <x v="1"/>
    <x v="10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314961"/>
    <x v="0"/>
    <x v="0"/>
    <x v="0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314961"/>
    <x v="0"/>
    <x v="0"/>
    <x v="0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329186"/>
    <x v="0"/>
    <x v="0"/>
    <x v="1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329186"/>
    <x v="0"/>
    <x v="0"/>
    <x v="1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386863"/>
    <x v="0"/>
    <x v="0"/>
    <x v="2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386863"/>
    <x v="0"/>
    <x v="0"/>
    <x v="2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494885"/>
    <x v="0"/>
    <x v="0"/>
    <x v="3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494885"/>
    <x v="0"/>
    <x v="0"/>
    <x v="3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390550"/>
    <x v="0"/>
    <x v="0"/>
    <x v="4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390550"/>
    <x v="0"/>
    <x v="0"/>
    <x v="4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447299"/>
    <x v="0"/>
    <x v="0"/>
    <x v="5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447299"/>
    <x v="0"/>
    <x v="0"/>
    <x v="5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567816"/>
    <x v="0"/>
    <x v="0"/>
    <x v="6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567816"/>
    <x v="0"/>
    <x v="0"/>
    <x v="6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554343"/>
    <x v="0"/>
    <x v="0"/>
    <x v="7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554343"/>
    <x v="0"/>
    <x v="0"/>
    <x v="7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545103"/>
    <x v="0"/>
    <x v="0"/>
    <x v="8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545103"/>
    <x v="0"/>
    <x v="0"/>
    <x v="8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620076"/>
    <x v="0"/>
    <x v="0"/>
    <x v="9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620076"/>
    <x v="0"/>
    <x v="0"/>
    <x v="9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607842"/>
    <x v="0"/>
    <x v="0"/>
    <x v="10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607842"/>
    <x v="0"/>
    <x v="0"/>
    <x v="10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572666"/>
    <x v="0"/>
    <x v="0"/>
    <x v="11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572666"/>
    <x v="0"/>
    <x v="0"/>
    <x v="11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340865"/>
    <x v="0"/>
    <x v="1"/>
    <x v="0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340865"/>
    <x v="0"/>
    <x v="1"/>
    <x v="0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452528"/>
    <x v="0"/>
    <x v="1"/>
    <x v="1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452528"/>
    <x v="0"/>
    <x v="1"/>
    <x v="1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381804"/>
    <x v="0"/>
    <x v="1"/>
    <x v="2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381804"/>
    <x v="0"/>
    <x v="1"/>
    <x v="2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393801"/>
    <x v="0"/>
    <x v="1"/>
    <x v="3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393801"/>
    <x v="0"/>
    <x v="1"/>
    <x v="3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346160"/>
    <x v="0"/>
    <x v="1"/>
    <x v="4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346160"/>
    <x v="0"/>
    <x v="1"/>
    <x v="4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514790"/>
    <x v="0"/>
    <x v="1"/>
    <x v="5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514790"/>
    <x v="0"/>
    <x v="1"/>
    <x v="5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671925"/>
    <x v="0"/>
    <x v="1"/>
    <x v="6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671925"/>
    <x v="0"/>
    <x v="1"/>
    <x v="6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652970"/>
    <x v="0"/>
    <x v="1"/>
    <x v="7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652970"/>
    <x v="0"/>
    <x v="1"/>
    <x v="7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698974"/>
    <x v="0"/>
    <x v="1"/>
    <x v="8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698974"/>
    <x v="0"/>
    <x v="1"/>
    <x v="8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872078"/>
    <x v="0"/>
    <x v="1"/>
    <x v="9"/>
    <d v="2020-11-09T00:00:00"/>
    <x v="0"/>
    <s v="ММ               "/>
  </r>
  <r>
    <x v="2"/>
    <x v="0"/>
    <s v="                                                                                                    "/>
    <x v="4"/>
    <x v="0"/>
    <n v="872078"/>
    <x v="0"/>
    <x v="1"/>
    <x v="9"/>
    <d v="2020-11-17T00:00:00"/>
    <x v="1"/>
    <s v="ММ               "/>
  </r>
  <r>
    <x v="2"/>
    <x v="0"/>
    <s v="                                                                                                    "/>
    <x v="4"/>
    <x v="0"/>
    <n v="132798"/>
    <x v="0"/>
    <x v="1"/>
    <x v="10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32199"/>
    <x v="0"/>
    <x v="0"/>
    <x v="0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32199"/>
    <x v="0"/>
    <x v="0"/>
    <x v="0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46576"/>
    <x v="0"/>
    <x v="0"/>
    <x v="1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46576"/>
    <x v="0"/>
    <x v="0"/>
    <x v="1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44249"/>
    <x v="0"/>
    <x v="0"/>
    <x v="2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44249"/>
    <x v="0"/>
    <x v="0"/>
    <x v="2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108790"/>
    <x v="0"/>
    <x v="0"/>
    <x v="3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108790"/>
    <x v="0"/>
    <x v="0"/>
    <x v="3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85923"/>
    <x v="0"/>
    <x v="0"/>
    <x v="4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85923"/>
    <x v="0"/>
    <x v="0"/>
    <x v="4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77741"/>
    <x v="0"/>
    <x v="0"/>
    <x v="5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77741"/>
    <x v="0"/>
    <x v="0"/>
    <x v="5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90923"/>
    <x v="0"/>
    <x v="0"/>
    <x v="6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90923"/>
    <x v="0"/>
    <x v="0"/>
    <x v="6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116126"/>
    <x v="0"/>
    <x v="0"/>
    <x v="7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116126"/>
    <x v="0"/>
    <x v="0"/>
    <x v="7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104702"/>
    <x v="0"/>
    <x v="0"/>
    <x v="8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104702"/>
    <x v="0"/>
    <x v="0"/>
    <x v="8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120373"/>
    <x v="0"/>
    <x v="0"/>
    <x v="9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120373"/>
    <x v="0"/>
    <x v="0"/>
    <x v="9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125420"/>
    <x v="0"/>
    <x v="0"/>
    <x v="10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125420"/>
    <x v="0"/>
    <x v="0"/>
    <x v="10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99302"/>
    <x v="0"/>
    <x v="0"/>
    <x v="11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99302"/>
    <x v="0"/>
    <x v="0"/>
    <x v="11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59936"/>
    <x v="0"/>
    <x v="1"/>
    <x v="0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59936"/>
    <x v="0"/>
    <x v="1"/>
    <x v="0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58170"/>
    <x v="0"/>
    <x v="1"/>
    <x v="1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58170"/>
    <x v="0"/>
    <x v="1"/>
    <x v="1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94925"/>
    <x v="0"/>
    <x v="1"/>
    <x v="2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94925"/>
    <x v="0"/>
    <x v="1"/>
    <x v="2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59215"/>
    <x v="0"/>
    <x v="1"/>
    <x v="3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59215"/>
    <x v="0"/>
    <x v="1"/>
    <x v="3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66189"/>
    <x v="0"/>
    <x v="1"/>
    <x v="4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66189"/>
    <x v="0"/>
    <x v="1"/>
    <x v="4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89544"/>
    <x v="0"/>
    <x v="1"/>
    <x v="5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89544"/>
    <x v="0"/>
    <x v="1"/>
    <x v="5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126390"/>
    <x v="0"/>
    <x v="1"/>
    <x v="6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126390"/>
    <x v="0"/>
    <x v="1"/>
    <x v="6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95334"/>
    <x v="0"/>
    <x v="1"/>
    <x v="7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95334"/>
    <x v="0"/>
    <x v="1"/>
    <x v="7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100642"/>
    <x v="0"/>
    <x v="1"/>
    <x v="8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100642"/>
    <x v="0"/>
    <x v="1"/>
    <x v="8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94111"/>
    <x v="0"/>
    <x v="1"/>
    <x v="9"/>
    <d v="2020-11-09T00:00:00"/>
    <x v="0"/>
    <s v="ММ               "/>
  </r>
  <r>
    <x v="2"/>
    <x v="0"/>
    <s v="                                                                                                    "/>
    <x v="5"/>
    <x v="0"/>
    <n v="94111"/>
    <x v="0"/>
    <x v="1"/>
    <x v="9"/>
    <d v="2020-11-17T00:00:00"/>
    <x v="1"/>
    <s v="ММ               "/>
  </r>
  <r>
    <x v="2"/>
    <x v="0"/>
    <s v="                                                                                                    "/>
    <x v="5"/>
    <x v="0"/>
    <n v="23468"/>
    <x v="0"/>
    <x v="1"/>
    <x v="10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311202"/>
    <x v="0"/>
    <x v="0"/>
    <x v="0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00333"/>
    <x v="0"/>
    <x v="0"/>
    <x v="0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311202"/>
    <x v="0"/>
    <x v="0"/>
    <x v="0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00333"/>
    <x v="0"/>
    <x v="0"/>
    <x v="0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473607"/>
    <x v="0"/>
    <x v="0"/>
    <x v="1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88526"/>
    <x v="0"/>
    <x v="0"/>
    <x v="1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473607"/>
    <x v="0"/>
    <x v="0"/>
    <x v="1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88526"/>
    <x v="0"/>
    <x v="0"/>
    <x v="1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446553"/>
    <x v="0"/>
    <x v="0"/>
    <x v="2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92003"/>
    <x v="0"/>
    <x v="0"/>
    <x v="2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446553"/>
    <x v="0"/>
    <x v="0"/>
    <x v="2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92003"/>
    <x v="0"/>
    <x v="0"/>
    <x v="2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438739"/>
    <x v="0"/>
    <x v="0"/>
    <x v="3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76188"/>
    <x v="0"/>
    <x v="0"/>
    <x v="3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438739"/>
    <x v="0"/>
    <x v="0"/>
    <x v="3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76188"/>
    <x v="0"/>
    <x v="0"/>
    <x v="3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392742"/>
    <x v="0"/>
    <x v="0"/>
    <x v="4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24030"/>
    <x v="0"/>
    <x v="0"/>
    <x v="4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392742"/>
    <x v="0"/>
    <x v="0"/>
    <x v="4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24030"/>
    <x v="0"/>
    <x v="0"/>
    <x v="4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364886"/>
    <x v="0"/>
    <x v="0"/>
    <x v="5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58002"/>
    <x v="0"/>
    <x v="0"/>
    <x v="5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364886"/>
    <x v="0"/>
    <x v="0"/>
    <x v="5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58002"/>
    <x v="0"/>
    <x v="0"/>
    <x v="5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472143"/>
    <x v="0"/>
    <x v="0"/>
    <x v="6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236307"/>
    <x v="0"/>
    <x v="0"/>
    <x v="6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472143"/>
    <x v="0"/>
    <x v="0"/>
    <x v="6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236307"/>
    <x v="0"/>
    <x v="0"/>
    <x v="6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450914"/>
    <x v="0"/>
    <x v="0"/>
    <x v="7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44212"/>
    <x v="0"/>
    <x v="0"/>
    <x v="7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450914"/>
    <x v="0"/>
    <x v="0"/>
    <x v="7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44212"/>
    <x v="0"/>
    <x v="0"/>
    <x v="7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462388"/>
    <x v="0"/>
    <x v="0"/>
    <x v="8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71850"/>
    <x v="0"/>
    <x v="0"/>
    <x v="8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462388"/>
    <x v="0"/>
    <x v="0"/>
    <x v="8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71850"/>
    <x v="0"/>
    <x v="0"/>
    <x v="8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542467"/>
    <x v="0"/>
    <x v="0"/>
    <x v="9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216519"/>
    <x v="0"/>
    <x v="0"/>
    <x v="9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542467"/>
    <x v="0"/>
    <x v="0"/>
    <x v="9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216519"/>
    <x v="0"/>
    <x v="0"/>
    <x v="9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477021"/>
    <x v="0"/>
    <x v="0"/>
    <x v="10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224172"/>
    <x v="0"/>
    <x v="0"/>
    <x v="10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477021"/>
    <x v="0"/>
    <x v="0"/>
    <x v="10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224172"/>
    <x v="0"/>
    <x v="0"/>
    <x v="10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601910"/>
    <x v="0"/>
    <x v="0"/>
    <x v="11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80304"/>
    <x v="0"/>
    <x v="0"/>
    <x v="11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601910"/>
    <x v="0"/>
    <x v="0"/>
    <x v="11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80304"/>
    <x v="0"/>
    <x v="0"/>
    <x v="11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362118"/>
    <x v="0"/>
    <x v="1"/>
    <x v="0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74982"/>
    <x v="0"/>
    <x v="1"/>
    <x v="0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362118"/>
    <x v="0"/>
    <x v="1"/>
    <x v="0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74982"/>
    <x v="0"/>
    <x v="1"/>
    <x v="0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380170"/>
    <x v="0"/>
    <x v="1"/>
    <x v="1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52196"/>
    <x v="0"/>
    <x v="1"/>
    <x v="1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380170"/>
    <x v="0"/>
    <x v="1"/>
    <x v="1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52196"/>
    <x v="0"/>
    <x v="1"/>
    <x v="1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438172"/>
    <x v="0"/>
    <x v="1"/>
    <x v="2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202454"/>
    <x v="0"/>
    <x v="1"/>
    <x v="2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438172"/>
    <x v="0"/>
    <x v="1"/>
    <x v="2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202454"/>
    <x v="0"/>
    <x v="1"/>
    <x v="2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345820"/>
    <x v="0"/>
    <x v="1"/>
    <x v="3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39661"/>
    <x v="0"/>
    <x v="1"/>
    <x v="3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345820"/>
    <x v="0"/>
    <x v="1"/>
    <x v="3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39661"/>
    <x v="0"/>
    <x v="1"/>
    <x v="3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472085"/>
    <x v="0"/>
    <x v="1"/>
    <x v="4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199506"/>
    <x v="0"/>
    <x v="1"/>
    <x v="4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472085"/>
    <x v="0"/>
    <x v="1"/>
    <x v="4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99506"/>
    <x v="0"/>
    <x v="1"/>
    <x v="4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619657"/>
    <x v="0"/>
    <x v="1"/>
    <x v="5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245083"/>
    <x v="0"/>
    <x v="1"/>
    <x v="5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619657"/>
    <x v="0"/>
    <x v="1"/>
    <x v="5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245083"/>
    <x v="0"/>
    <x v="1"/>
    <x v="5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698189"/>
    <x v="0"/>
    <x v="1"/>
    <x v="6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230536"/>
    <x v="0"/>
    <x v="1"/>
    <x v="6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698189"/>
    <x v="0"/>
    <x v="1"/>
    <x v="6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230536"/>
    <x v="0"/>
    <x v="1"/>
    <x v="6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551438"/>
    <x v="0"/>
    <x v="1"/>
    <x v="7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280869"/>
    <x v="0"/>
    <x v="1"/>
    <x v="7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551438"/>
    <x v="0"/>
    <x v="1"/>
    <x v="7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280869"/>
    <x v="0"/>
    <x v="1"/>
    <x v="7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682922"/>
    <x v="0"/>
    <x v="1"/>
    <x v="8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294438"/>
    <x v="0"/>
    <x v="1"/>
    <x v="8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682922"/>
    <x v="0"/>
    <x v="1"/>
    <x v="8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294438"/>
    <x v="0"/>
    <x v="1"/>
    <x v="8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725157"/>
    <x v="0"/>
    <x v="1"/>
    <x v="9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385165"/>
    <x v="0"/>
    <x v="1"/>
    <x v="9"/>
    <d v="2020-11-09T00:00:00"/>
    <x v="0"/>
    <s v="ММ               "/>
  </r>
  <r>
    <x v="2"/>
    <x v="0"/>
    <s v="                                                                                                    "/>
    <x v="6"/>
    <x v="0"/>
    <n v="725157"/>
    <x v="0"/>
    <x v="1"/>
    <x v="9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385165"/>
    <x v="0"/>
    <x v="1"/>
    <x v="9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45399"/>
    <x v="0"/>
    <x v="1"/>
    <x v="10"/>
    <d v="2020-11-17T00:00:00"/>
    <x v="1"/>
    <s v="ММ               "/>
  </r>
  <r>
    <x v="2"/>
    <x v="0"/>
    <s v="                                                                                                    "/>
    <x v="6"/>
    <x v="0"/>
    <n v="18063"/>
    <x v="0"/>
    <x v="1"/>
    <x v="10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76358"/>
    <x v="0"/>
    <x v="0"/>
    <x v="0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76358"/>
    <x v="0"/>
    <x v="0"/>
    <x v="0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91568"/>
    <x v="0"/>
    <x v="0"/>
    <x v="1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91568"/>
    <x v="0"/>
    <x v="0"/>
    <x v="1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14920"/>
    <x v="0"/>
    <x v="0"/>
    <x v="2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14920"/>
    <x v="0"/>
    <x v="0"/>
    <x v="2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13182"/>
    <x v="0"/>
    <x v="0"/>
    <x v="3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13182"/>
    <x v="0"/>
    <x v="0"/>
    <x v="3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75076"/>
    <x v="0"/>
    <x v="0"/>
    <x v="4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75076"/>
    <x v="0"/>
    <x v="0"/>
    <x v="4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04493"/>
    <x v="0"/>
    <x v="0"/>
    <x v="5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04493"/>
    <x v="0"/>
    <x v="0"/>
    <x v="5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41958"/>
    <x v="0"/>
    <x v="0"/>
    <x v="6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41958"/>
    <x v="0"/>
    <x v="0"/>
    <x v="6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15689"/>
    <x v="0"/>
    <x v="0"/>
    <x v="7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15689"/>
    <x v="0"/>
    <x v="0"/>
    <x v="7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38476"/>
    <x v="0"/>
    <x v="0"/>
    <x v="8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38476"/>
    <x v="0"/>
    <x v="0"/>
    <x v="8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68002"/>
    <x v="0"/>
    <x v="0"/>
    <x v="9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68002"/>
    <x v="0"/>
    <x v="0"/>
    <x v="9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279396"/>
    <x v="0"/>
    <x v="0"/>
    <x v="10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279396"/>
    <x v="0"/>
    <x v="0"/>
    <x v="10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60490"/>
    <x v="0"/>
    <x v="0"/>
    <x v="11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60490"/>
    <x v="0"/>
    <x v="0"/>
    <x v="11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58740"/>
    <x v="0"/>
    <x v="1"/>
    <x v="0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58740"/>
    <x v="0"/>
    <x v="1"/>
    <x v="0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83498"/>
    <x v="0"/>
    <x v="1"/>
    <x v="1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83498"/>
    <x v="0"/>
    <x v="1"/>
    <x v="1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38769"/>
    <x v="0"/>
    <x v="1"/>
    <x v="2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38769"/>
    <x v="0"/>
    <x v="1"/>
    <x v="2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78137"/>
    <x v="0"/>
    <x v="1"/>
    <x v="3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78137"/>
    <x v="0"/>
    <x v="1"/>
    <x v="3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03668"/>
    <x v="0"/>
    <x v="1"/>
    <x v="4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03668"/>
    <x v="0"/>
    <x v="1"/>
    <x v="4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26731"/>
    <x v="0"/>
    <x v="1"/>
    <x v="5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26731"/>
    <x v="0"/>
    <x v="1"/>
    <x v="5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61952"/>
    <x v="0"/>
    <x v="1"/>
    <x v="6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61952"/>
    <x v="0"/>
    <x v="1"/>
    <x v="6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29229"/>
    <x v="0"/>
    <x v="1"/>
    <x v="7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29229"/>
    <x v="0"/>
    <x v="1"/>
    <x v="7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88662"/>
    <x v="0"/>
    <x v="1"/>
    <x v="8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88662"/>
    <x v="0"/>
    <x v="1"/>
    <x v="8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131723"/>
    <x v="0"/>
    <x v="1"/>
    <x v="9"/>
    <d v="2020-11-09T00:00:00"/>
    <x v="0"/>
    <s v="ММ               "/>
  </r>
  <r>
    <x v="2"/>
    <x v="0"/>
    <s v="                                                                                                    "/>
    <x v="7"/>
    <x v="0"/>
    <n v="131723"/>
    <x v="0"/>
    <x v="1"/>
    <x v="9"/>
    <d v="2020-11-17T00:00:00"/>
    <x v="1"/>
    <s v="ММ               "/>
  </r>
  <r>
    <x v="2"/>
    <x v="0"/>
    <s v="                                                                                                    "/>
    <x v="7"/>
    <x v="0"/>
    <n v="32161"/>
    <x v="0"/>
    <x v="1"/>
    <x v="10"/>
    <d v="2020-11-17T00:00:00"/>
    <x v="1"/>
    <s v="ММ               "/>
  </r>
  <r>
    <x v="2"/>
    <x v="0"/>
    <s v="                                                                                                    "/>
    <x v="8"/>
    <x v="0"/>
    <n v="14831"/>
    <x v="0"/>
    <x v="1"/>
    <x v="7"/>
    <d v="2020-11-09T00:00:00"/>
    <x v="0"/>
    <s v="ММ               "/>
  </r>
  <r>
    <x v="2"/>
    <x v="0"/>
    <s v="                                                                                                    "/>
    <x v="8"/>
    <x v="0"/>
    <n v="14831"/>
    <x v="0"/>
    <x v="1"/>
    <x v="7"/>
    <d v="2020-11-17T00:00:00"/>
    <x v="1"/>
    <s v="ММ               "/>
  </r>
  <r>
    <x v="2"/>
    <x v="0"/>
    <s v="                                                                                                    "/>
    <x v="8"/>
    <x v="0"/>
    <n v="20362"/>
    <x v="0"/>
    <x v="1"/>
    <x v="8"/>
    <d v="2020-11-09T00:00:00"/>
    <x v="0"/>
    <s v="ММ               "/>
  </r>
  <r>
    <x v="2"/>
    <x v="0"/>
    <s v="                                                                                                    "/>
    <x v="8"/>
    <x v="0"/>
    <n v="20362"/>
    <x v="0"/>
    <x v="1"/>
    <x v="8"/>
    <d v="2020-11-17T00:00:00"/>
    <x v="1"/>
    <s v="ММ               "/>
  </r>
  <r>
    <x v="2"/>
    <x v="0"/>
    <s v="                                                                                                    "/>
    <x v="8"/>
    <x v="0"/>
    <n v="1282"/>
    <x v="0"/>
    <x v="1"/>
    <x v="9"/>
    <d v="2020-11-09T00:00:00"/>
    <x v="0"/>
    <s v="ММ               "/>
  </r>
  <r>
    <x v="2"/>
    <x v="0"/>
    <s v="                                                                                                    "/>
    <x v="8"/>
    <x v="0"/>
    <n v="1282"/>
    <x v="0"/>
    <x v="1"/>
    <x v="9"/>
    <d v="2020-11-17T00:00:00"/>
    <x v="1"/>
    <s v="ММ               "/>
  </r>
  <r>
    <x v="3"/>
    <x v="0"/>
    <s v="                                                                                                    "/>
    <x v="0"/>
    <x v="0"/>
    <n v="104232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787699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04232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787699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90776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879365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90776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879365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17541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999370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17541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999370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92026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140214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92026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140214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83736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671294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83736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671294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23287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419649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23287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419649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07434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2137908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07434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2137908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88714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706465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88714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706465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210379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626672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210379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626672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59679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815857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59679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815857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73897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512230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73897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512230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41525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641394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41525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641394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38222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074986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38222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074986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208931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522758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208931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522758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208315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805382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208315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805382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89941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737243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89941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737243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76500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897016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76500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897016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47432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2360229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47432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2360229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283942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876779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283942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876779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327615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1983126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327615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983126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308526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2031630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308526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2031630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221227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2273818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221227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2273818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15029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407510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0"/>
    <x v="0"/>
    <n v="42819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0"/>
    <x v="0"/>
    <n v="844693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573431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573431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815862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815862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926297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926297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014319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014319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420811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420811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174550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174550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327367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327367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440022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440022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316915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316915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567803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567803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388108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388108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424017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424017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870925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870925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139671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139671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217628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217628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145035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145035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084487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084487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886539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886539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835515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835515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478669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478669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892319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892319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1610300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1610300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1"/>
    <x v="0"/>
    <n v="349023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1"/>
    <x v="0"/>
    <n v="752031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1447110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1447110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1678796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1678796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1895390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1895390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2615179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2615179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1954812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1954812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2275991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2275991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3687882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3687882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3204510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3204510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3589096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3589096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3565699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3565699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2854395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2854395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2781330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2781330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1877891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1877891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2268566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2268566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2597413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2597413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2091268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2091268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2378634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2378634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3001935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3001935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3497492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3497492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3491801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3491801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3761517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3761517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3849678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3849678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2"/>
    <x v="0"/>
    <n v="757261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2"/>
    <x v="0"/>
    <n v="1580008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1697921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1697921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2198672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2198672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2194002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2194002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2906824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2906824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2308884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2308884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2711841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2711841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3673767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3673767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3857087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3857087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4054345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4054345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5268224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5268224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4171308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4171308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4210799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4210799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2397048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2397048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4274589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4274589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4109445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4109445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2418312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2418312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2696764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2696764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3941928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3941928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4590384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4590384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3887130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3887130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4879272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4879272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4958841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4958841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3"/>
    <x v="0"/>
    <n v="1087221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3"/>
    <x v="0"/>
    <n v="2344928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34338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518562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34338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518562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32857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548783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32857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548783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85867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536712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85867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536712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36057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729486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36057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729486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46215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896077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46215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896077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56978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965150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56978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965150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69279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410698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69279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410698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54640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117085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54640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117085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90322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995503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90322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995503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92041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417684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92041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417684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97457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304584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97457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304584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99803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075813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99803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075813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63283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661785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63283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661785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43893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814594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43893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814594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97997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071671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97997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071671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50357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931873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50357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931873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50011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048555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50011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048555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72848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290170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72848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290170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77741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258910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77741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258910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14143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496774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14143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496774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13379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380217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13379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380217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08632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530924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108632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1530924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33447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279135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4"/>
    <x v="0"/>
    <n v="40302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4"/>
    <x v="0"/>
    <n v="709507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404315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858257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404315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858257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789310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042534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789310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042534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981367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993718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981367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993718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195584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157552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195584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157552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989804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039685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989804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039685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410497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393344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410497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393344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907151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609086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907151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609086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887516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492834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887516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492834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889630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685506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889630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685506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3212111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065427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3212111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065427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3179487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642427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3179487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642427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3219199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667278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3219199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667278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064118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184183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064118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184183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651441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292468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651441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292468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916088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314704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916088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314704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440911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143143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440911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143143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607431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200100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607431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200100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3469213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428259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3469213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428259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3941340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736696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3941340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736696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3755914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749066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3755914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749066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3943151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755110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3943151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1755110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3735577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2030846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3735577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2030846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683468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343454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5"/>
    <x v="0"/>
    <n v="1632365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5"/>
    <x v="0"/>
    <n v="810919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1233503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1233503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1828695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1828695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1898156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1898156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2310755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2310755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2034512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2034512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2386476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2386476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2730787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2730787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2787257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2787257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2826783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2826783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3194143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3194143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3102489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3102489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3284203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3284203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1875266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1875266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2478435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2478435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2894226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2894226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1637094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1637094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2191994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2191994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3215897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3215897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3440619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3440619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3003640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3003640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3623747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3623747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3520484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3520484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6"/>
    <x v="0"/>
    <n v="708599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6"/>
    <x v="0"/>
    <n v="1503934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22043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446319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52146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1909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2043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446319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52146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1909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23973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521810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78090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4883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3973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521810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78090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4883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54264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571699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74579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5314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54264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571699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74579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5314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46740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35953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1813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33199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46740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35953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1813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33199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26048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61403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9898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9437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6048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61403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9898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9437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28027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762834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9859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01629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8027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762834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9859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01629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30428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901609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11964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06619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30428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901609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11964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06619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48139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32122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92740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70681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48139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32122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92740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70681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0531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88848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16111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64252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0531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88848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16111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64252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71896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911642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17598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44933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71896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911642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17598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44933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44875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74433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48707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16459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44875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74433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48707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16459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26422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82782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97152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15603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6422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82782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97152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15603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27926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554994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6668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54705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7926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554994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6668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54705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25305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719437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13356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43844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5305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719437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13356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43844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36844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62863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24745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01512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36844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62863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24745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01512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29696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042545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8457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06538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9696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042545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8457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06538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28633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70988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-891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5157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8633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70988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-891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5157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44572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042660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3079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44572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042660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3079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40040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086137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31703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40040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086137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31703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63295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127140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95612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63295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127140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95612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54819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319583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10528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54819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319583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10528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01844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245231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82560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101844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245231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82560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14942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30440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27203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7"/>
    <x v="0"/>
    <n v="34586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569994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7"/>
    <x v="0"/>
    <n v="44548"/>
    <x v="0"/>
    <x v="1"/>
    <x v="10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165450"/>
    <x v="0"/>
    <x v="0"/>
    <x v="0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165450"/>
    <x v="0"/>
    <x v="0"/>
    <x v="0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102023"/>
    <x v="0"/>
    <x v="0"/>
    <x v="1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102023"/>
    <x v="0"/>
    <x v="0"/>
    <x v="1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226647"/>
    <x v="0"/>
    <x v="0"/>
    <x v="2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226647"/>
    <x v="0"/>
    <x v="0"/>
    <x v="2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166142"/>
    <x v="0"/>
    <x v="0"/>
    <x v="3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166142"/>
    <x v="0"/>
    <x v="0"/>
    <x v="3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262933"/>
    <x v="0"/>
    <x v="0"/>
    <x v="4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262933"/>
    <x v="0"/>
    <x v="0"/>
    <x v="4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311452"/>
    <x v="0"/>
    <x v="0"/>
    <x v="5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311452"/>
    <x v="0"/>
    <x v="0"/>
    <x v="5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385157"/>
    <x v="0"/>
    <x v="0"/>
    <x v="6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385157"/>
    <x v="0"/>
    <x v="0"/>
    <x v="6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357319"/>
    <x v="0"/>
    <x v="0"/>
    <x v="7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357319"/>
    <x v="0"/>
    <x v="0"/>
    <x v="7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225967"/>
    <x v="0"/>
    <x v="0"/>
    <x v="8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225967"/>
    <x v="0"/>
    <x v="0"/>
    <x v="8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267724"/>
    <x v="0"/>
    <x v="0"/>
    <x v="9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267724"/>
    <x v="0"/>
    <x v="0"/>
    <x v="9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337483"/>
    <x v="0"/>
    <x v="0"/>
    <x v="10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337483"/>
    <x v="0"/>
    <x v="0"/>
    <x v="10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179020"/>
    <x v="0"/>
    <x v="0"/>
    <x v="11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179020"/>
    <x v="0"/>
    <x v="0"/>
    <x v="11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141445"/>
    <x v="0"/>
    <x v="1"/>
    <x v="0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141445"/>
    <x v="0"/>
    <x v="1"/>
    <x v="0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210054"/>
    <x v="0"/>
    <x v="1"/>
    <x v="1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210054"/>
    <x v="0"/>
    <x v="1"/>
    <x v="1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394384"/>
    <x v="0"/>
    <x v="1"/>
    <x v="2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394384"/>
    <x v="0"/>
    <x v="1"/>
    <x v="2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238264"/>
    <x v="0"/>
    <x v="1"/>
    <x v="3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238264"/>
    <x v="0"/>
    <x v="1"/>
    <x v="3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208199"/>
    <x v="0"/>
    <x v="1"/>
    <x v="4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208199"/>
    <x v="0"/>
    <x v="1"/>
    <x v="4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171256"/>
    <x v="0"/>
    <x v="1"/>
    <x v="5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171256"/>
    <x v="0"/>
    <x v="1"/>
    <x v="5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277552"/>
    <x v="0"/>
    <x v="1"/>
    <x v="6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277552"/>
    <x v="0"/>
    <x v="1"/>
    <x v="6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248123"/>
    <x v="0"/>
    <x v="1"/>
    <x v="7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248123"/>
    <x v="0"/>
    <x v="1"/>
    <x v="7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296648"/>
    <x v="0"/>
    <x v="1"/>
    <x v="8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296648"/>
    <x v="0"/>
    <x v="1"/>
    <x v="8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188489"/>
    <x v="0"/>
    <x v="1"/>
    <x v="9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188489"/>
    <x v="0"/>
    <x v="1"/>
    <x v="9"/>
    <d v="2020-11-17T00:00:00"/>
    <x v="1"/>
    <s v="РС               "/>
  </r>
  <r>
    <x v="3"/>
    <x v="0"/>
    <s v="                                                                                                    "/>
    <x v="8"/>
    <x v="0"/>
    <n v="13170"/>
    <x v="0"/>
    <x v="1"/>
    <x v="10"/>
    <d v="2020-11-09T00:00:00"/>
    <x v="0"/>
    <s v="РС               "/>
  </r>
  <r>
    <x v="3"/>
    <x v="0"/>
    <s v="                                                                                                    "/>
    <x v="8"/>
    <x v="0"/>
    <n v="90694"/>
    <x v="0"/>
    <x v="1"/>
    <x v="10"/>
    <d v="2020-11-17T00:00:00"/>
    <x v="1"/>
    <s v="РС               "/>
  </r>
  <r>
    <x v="4"/>
    <x v="6"/>
    <m/>
    <x v="9"/>
    <x v="3"/>
    <m/>
    <x v="3"/>
    <x v="2"/>
    <x v="12"/>
    <m/>
    <x v="2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8"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2219342"/>
    <x v="0"/>
    <x v="0"/>
    <x v="0"/>
    <d v="2020-11-09T00:00:00"/>
    <x v="0"/>
    <x v="0"/>
    <x v="0"/>
    <x v="0"/>
    <n v="221934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2219342"/>
    <x v="0"/>
    <x v="0"/>
    <x v="0"/>
    <d v="2020-11-17T00:00:00"/>
    <x v="1"/>
    <x v="0"/>
    <x v="0"/>
    <x v="0"/>
    <n v="221934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2888837"/>
    <x v="0"/>
    <x v="0"/>
    <x v="1"/>
    <d v="2020-11-09T00:00:00"/>
    <x v="0"/>
    <x v="0"/>
    <x v="0"/>
    <x v="0"/>
    <n v="288883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2888837"/>
    <x v="0"/>
    <x v="0"/>
    <x v="1"/>
    <d v="2020-11-17T00:00:00"/>
    <x v="1"/>
    <x v="0"/>
    <x v="0"/>
    <x v="0"/>
    <n v="288883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496882"/>
    <x v="0"/>
    <x v="0"/>
    <x v="2"/>
    <d v="2020-11-09T00:00:00"/>
    <x v="0"/>
    <x v="0"/>
    <x v="0"/>
    <x v="0"/>
    <n v="349688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496882"/>
    <x v="0"/>
    <x v="0"/>
    <x v="2"/>
    <d v="2020-11-17T00:00:00"/>
    <x v="1"/>
    <x v="0"/>
    <x v="0"/>
    <x v="0"/>
    <n v="349688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097050"/>
    <x v="0"/>
    <x v="0"/>
    <x v="3"/>
    <d v="2020-11-09T00:00:00"/>
    <x v="0"/>
    <x v="0"/>
    <x v="0"/>
    <x v="0"/>
    <n v="409705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097050"/>
    <x v="0"/>
    <x v="0"/>
    <x v="3"/>
    <d v="2020-11-17T00:00:00"/>
    <x v="1"/>
    <x v="0"/>
    <x v="0"/>
    <x v="0"/>
    <n v="409705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860527"/>
    <x v="0"/>
    <x v="0"/>
    <x v="4"/>
    <d v="2020-11-09T00:00:00"/>
    <x v="0"/>
    <x v="0"/>
    <x v="0"/>
    <x v="0"/>
    <n v="386052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860527"/>
    <x v="0"/>
    <x v="0"/>
    <x v="4"/>
    <d v="2020-11-17T00:00:00"/>
    <x v="1"/>
    <x v="0"/>
    <x v="0"/>
    <x v="0"/>
    <n v="386052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881999"/>
    <x v="0"/>
    <x v="0"/>
    <x v="5"/>
    <d v="2020-11-09T00:00:00"/>
    <x v="0"/>
    <x v="0"/>
    <x v="0"/>
    <x v="0"/>
    <n v="388199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881999"/>
    <x v="0"/>
    <x v="0"/>
    <x v="5"/>
    <d v="2020-11-17T00:00:00"/>
    <x v="1"/>
    <x v="0"/>
    <x v="0"/>
    <x v="0"/>
    <n v="388199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626883"/>
    <x v="0"/>
    <x v="0"/>
    <x v="6"/>
    <d v="2020-11-09T00:00:00"/>
    <x v="0"/>
    <x v="0"/>
    <x v="0"/>
    <x v="0"/>
    <n v="462688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626883"/>
    <x v="0"/>
    <x v="0"/>
    <x v="6"/>
    <d v="2020-11-17T00:00:00"/>
    <x v="1"/>
    <x v="0"/>
    <x v="0"/>
    <x v="0"/>
    <n v="462688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595419"/>
    <x v="0"/>
    <x v="0"/>
    <x v="7"/>
    <d v="2020-11-09T00:00:00"/>
    <x v="0"/>
    <x v="0"/>
    <x v="0"/>
    <x v="0"/>
    <n v="459541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595419"/>
    <x v="0"/>
    <x v="0"/>
    <x v="7"/>
    <d v="2020-11-17T00:00:00"/>
    <x v="1"/>
    <x v="0"/>
    <x v="0"/>
    <x v="0"/>
    <n v="459541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792844"/>
    <x v="0"/>
    <x v="0"/>
    <x v="8"/>
    <d v="2020-11-09T00:00:00"/>
    <x v="0"/>
    <x v="0"/>
    <x v="0"/>
    <x v="0"/>
    <n v="479284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792844"/>
    <x v="0"/>
    <x v="0"/>
    <x v="8"/>
    <d v="2020-11-17T00:00:00"/>
    <x v="1"/>
    <x v="0"/>
    <x v="0"/>
    <x v="0"/>
    <n v="479284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941054"/>
    <x v="0"/>
    <x v="0"/>
    <x v="9"/>
    <d v="2020-11-09T00:00:00"/>
    <x v="0"/>
    <x v="0"/>
    <x v="0"/>
    <x v="0"/>
    <n v="494105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941054"/>
    <x v="0"/>
    <x v="0"/>
    <x v="9"/>
    <d v="2020-11-17T00:00:00"/>
    <x v="1"/>
    <x v="0"/>
    <x v="0"/>
    <x v="0"/>
    <n v="494105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760576"/>
    <x v="0"/>
    <x v="0"/>
    <x v="10"/>
    <d v="2020-11-09T00:00:00"/>
    <x v="0"/>
    <x v="0"/>
    <x v="0"/>
    <x v="0"/>
    <n v="2142259.19999999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760576"/>
    <x v="0"/>
    <x v="0"/>
    <x v="10"/>
    <d v="2020-11-17T00:00:00"/>
    <x v="1"/>
    <x v="0"/>
    <x v="0"/>
    <x v="0"/>
    <n v="2142259.19999999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544205"/>
    <x v="0"/>
    <x v="0"/>
    <x v="11"/>
    <d v="2020-11-09T00:00:00"/>
    <x v="0"/>
    <x v="0"/>
    <x v="0"/>
    <x v="0"/>
    <n v="454420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544205"/>
    <x v="0"/>
    <x v="0"/>
    <x v="11"/>
    <d v="2020-11-17T00:00:00"/>
    <x v="1"/>
    <x v="0"/>
    <x v="0"/>
    <x v="0"/>
    <n v="454420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166262"/>
    <x v="0"/>
    <x v="1"/>
    <x v="0"/>
    <d v="2020-11-09T00:00:00"/>
    <x v="0"/>
    <x v="0"/>
    <x v="0"/>
    <x v="0"/>
    <n v="316626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166262"/>
    <x v="0"/>
    <x v="1"/>
    <x v="0"/>
    <d v="2020-11-17T00:00:00"/>
    <x v="1"/>
    <x v="0"/>
    <x v="0"/>
    <x v="0"/>
    <n v="316626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399709"/>
    <x v="0"/>
    <x v="1"/>
    <x v="1"/>
    <d v="2020-11-09T00:00:00"/>
    <x v="0"/>
    <x v="0"/>
    <x v="0"/>
    <x v="0"/>
    <n v="339970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399709"/>
    <x v="0"/>
    <x v="1"/>
    <x v="1"/>
    <d v="2020-11-17T00:00:00"/>
    <x v="1"/>
    <x v="0"/>
    <x v="0"/>
    <x v="0"/>
    <n v="339970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624896"/>
    <x v="0"/>
    <x v="1"/>
    <x v="2"/>
    <d v="2020-11-09T00:00:00"/>
    <x v="0"/>
    <x v="0"/>
    <x v="0"/>
    <x v="0"/>
    <n v="462489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624896"/>
    <x v="0"/>
    <x v="1"/>
    <x v="2"/>
    <d v="2020-11-17T00:00:00"/>
    <x v="1"/>
    <x v="0"/>
    <x v="0"/>
    <x v="0"/>
    <n v="462489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618914"/>
    <x v="0"/>
    <x v="1"/>
    <x v="3"/>
    <d v="2020-11-09T00:00:00"/>
    <x v="0"/>
    <x v="0"/>
    <x v="0"/>
    <x v="0"/>
    <n v="361891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618914"/>
    <x v="0"/>
    <x v="1"/>
    <x v="3"/>
    <d v="2020-11-17T00:00:00"/>
    <x v="1"/>
    <x v="0"/>
    <x v="0"/>
    <x v="0"/>
    <n v="361891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131174"/>
    <x v="0"/>
    <x v="1"/>
    <x v="4"/>
    <d v="2020-11-09T00:00:00"/>
    <x v="0"/>
    <x v="0"/>
    <x v="0"/>
    <x v="0"/>
    <n v="313117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3131174"/>
    <x v="0"/>
    <x v="1"/>
    <x v="4"/>
    <d v="2020-11-17T00:00:00"/>
    <x v="1"/>
    <x v="0"/>
    <x v="0"/>
    <x v="0"/>
    <n v="313117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102354"/>
    <x v="0"/>
    <x v="1"/>
    <x v="5"/>
    <d v="2020-11-09T00:00:00"/>
    <x v="0"/>
    <x v="0"/>
    <x v="0"/>
    <x v="0"/>
    <n v="410235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102354"/>
    <x v="0"/>
    <x v="1"/>
    <x v="5"/>
    <d v="2020-11-17T00:00:00"/>
    <x v="1"/>
    <x v="0"/>
    <x v="0"/>
    <x v="0"/>
    <n v="410235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809661"/>
    <x v="0"/>
    <x v="1"/>
    <x v="6"/>
    <d v="2020-11-09T00:00:00"/>
    <x v="0"/>
    <x v="0"/>
    <x v="0"/>
    <x v="0"/>
    <n v="480966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809661"/>
    <x v="0"/>
    <x v="1"/>
    <x v="6"/>
    <d v="2020-11-17T00:00:00"/>
    <x v="1"/>
    <x v="0"/>
    <x v="0"/>
    <x v="0"/>
    <n v="480966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331937"/>
    <x v="0"/>
    <x v="1"/>
    <x v="7"/>
    <d v="2020-11-09T00:00:00"/>
    <x v="0"/>
    <x v="0"/>
    <x v="0"/>
    <x v="0"/>
    <n v="433193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4331937"/>
    <x v="0"/>
    <x v="1"/>
    <x v="7"/>
    <d v="2020-11-17T00:00:00"/>
    <x v="1"/>
    <x v="0"/>
    <x v="0"/>
    <x v="0"/>
    <n v="433193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5203842"/>
    <x v="0"/>
    <x v="1"/>
    <x v="8"/>
    <d v="2020-11-09T00:00:00"/>
    <x v="0"/>
    <x v="0"/>
    <x v="0"/>
    <x v="0"/>
    <n v="520384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5203842"/>
    <x v="0"/>
    <x v="1"/>
    <x v="8"/>
    <d v="2020-11-17T00:00:00"/>
    <x v="1"/>
    <x v="0"/>
    <x v="0"/>
    <x v="0"/>
    <n v="520384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5315552"/>
    <x v="0"/>
    <x v="1"/>
    <x v="9"/>
    <d v="2020-11-09T00:00:00"/>
    <x v="0"/>
    <x v="0"/>
    <x v="0"/>
    <x v="0"/>
    <n v="531555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5315552"/>
    <x v="0"/>
    <x v="1"/>
    <x v="9"/>
    <d v="2020-11-17T00:00:00"/>
    <x v="1"/>
    <x v="0"/>
    <x v="0"/>
    <x v="0"/>
    <n v="531555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1061031"/>
    <x v="0"/>
    <x v="1"/>
    <x v="10"/>
    <d v="2020-11-09T00:00:00"/>
    <x v="0"/>
    <x v="0"/>
    <x v="0"/>
    <x v="0"/>
    <n v="106103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0"/>
    <x v="0"/>
    <n v="2336570"/>
    <x v="0"/>
    <x v="1"/>
    <x v="10"/>
    <d v="2020-11-17T00:00:00"/>
    <x v="1"/>
    <x v="0"/>
    <x v="0"/>
    <x v="0"/>
    <n v="233657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1487779"/>
    <x v="0"/>
    <x v="0"/>
    <x v="0"/>
    <d v="2020-11-09T00:00:00"/>
    <x v="0"/>
    <x v="0"/>
    <x v="0"/>
    <x v="0"/>
    <n v="148777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1487779"/>
    <x v="0"/>
    <x v="0"/>
    <x v="0"/>
    <d v="2020-11-17T00:00:00"/>
    <x v="1"/>
    <x v="0"/>
    <x v="0"/>
    <x v="0"/>
    <n v="148777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1896951"/>
    <x v="0"/>
    <x v="0"/>
    <x v="1"/>
    <d v="2020-11-09T00:00:00"/>
    <x v="0"/>
    <x v="0"/>
    <x v="0"/>
    <x v="0"/>
    <n v="189695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1896951"/>
    <x v="0"/>
    <x v="0"/>
    <x v="1"/>
    <d v="2020-11-17T00:00:00"/>
    <x v="1"/>
    <x v="0"/>
    <x v="0"/>
    <x v="0"/>
    <n v="189695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132247"/>
    <x v="0"/>
    <x v="0"/>
    <x v="2"/>
    <d v="2020-11-09T00:00:00"/>
    <x v="0"/>
    <x v="0"/>
    <x v="0"/>
    <x v="0"/>
    <n v="213224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132247"/>
    <x v="0"/>
    <x v="0"/>
    <x v="2"/>
    <d v="2020-11-17T00:00:00"/>
    <x v="1"/>
    <x v="0"/>
    <x v="0"/>
    <x v="0"/>
    <n v="213224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186614"/>
    <x v="0"/>
    <x v="0"/>
    <x v="3"/>
    <d v="2020-11-09T00:00:00"/>
    <x v="0"/>
    <x v="0"/>
    <x v="0"/>
    <x v="0"/>
    <n v="218661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186614"/>
    <x v="0"/>
    <x v="0"/>
    <x v="3"/>
    <d v="2020-11-17T00:00:00"/>
    <x v="1"/>
    <x v="0"/>
    <x v="0"/>
    <x v="0"/>
    <n v="218661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1920794"/>
    <x v="0"/>
    <x v="0"/>
    <x v="4"/>
    <d v="2020-11-09T00:00:00"/>
    <x v="0"/>
    <x v="0"/>
    <x v="0"/>
    <x v="0"/>
    <n v="192079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1920794"/>
    <x v="0"/>
    <x v="0"/>
    <x v="4"/>
    <d v="2020-11-17T00:00:00"/>
    <x v="1"/>
    <x v="0"/>
    <x v="0"/>
    <x v="0"/>
    <n v="192079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372141"/>
    <x v="0"/>
    <x v="0"/>
    <x v="5"/>
    <d v="2020-11-09T00:00:00"/>
    <x v="0"/>
    <x v="0"/>
    <x v="0"/>
    <x v="0"/>
    <n v="237214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372141"/>
    <x v="0"/>
    <x v="0"/>
    <x v="5"/>
    <d v="2020-11-17T00:00:00"/>
    <x v="1"/>
    <x v="0"/>
    <x v="0"/>
    <x v="0"/>
    <n v="237214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968491"/>
    <x v="0"/>
    <x v="0"/>
    <x v="6"/>
    <d v="2020-11-09T00:00:00"/>
    <x v="0"/>
    <x v="0"/>
    <x v="0"/>
    <x v="0"/>
    <n v="296849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968491"/>
    <x v="0"/>
    <x v="0"/>
    <x v="6"/>
    <d v="2020-11-17T00:00:00"/>
    <x v="1"/>
    <x v="0"/>
    <x v="0"/>
    <x v="0"/>
    <n v="296849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266096"/>
    <x v="0"/>
    <x v="0"/>
    <x v="7"/>
    <d v="2020-11-09T00:00:00"/>
    <x v="0"/>
    <x v="0"/>
    <x v="0"/>
    <x v="0"/>
    <n v="326609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266096"/>
    <x v="0"/>
    <x v="0"/>
    <x v="7"/>
    <d v="2020-11-17T00:00:00"/>
    <x v="1"/>
    <x v="0"/>
    <x v="0"/>
    <x v="0"/>
    <n v="326609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162557"/>
    <x v="0"/>
    <x v="0"/>
    <x v="8"/>
    <d v="2020-11-09T00:00:00"/>
    <x v="0"/>
    <x v="0"/>
    <x v="0"/>
    <x v="0"/>
    <n v="316255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162557"/>
    <x v="0"/>
    <x v="0"/>
    <x v="8"/>
    <d v="2020-11-17T00:00:00"/>
    <x v="1"/>
    <x v="0"/>
    <x v="0"/>
    <x v="0"/>
    <n v="316255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633636"/>
    <x v="0"/>
    <x v="0"/>
    <x v="9"/>
    <d v="2020-11-09T00:00:00"/>
    <x v="0"/>
    <x v="0"/>
    <x v="0"/>
    <x v="0"/>
    <n v="363363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633636"/>
    <x v="0"/>
    <x v="0"/>
    <x v="9"/>
    <d v="2020-11-17T00:00:00"/>
    <x v="1"/>
    <x v="0"/>
    <x v="0"/>
    <x v="0"/>
    <n v="363363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028751"/>
    <x v="0"/>
    <x v="0"/>
    <x v="10"/>
    <d v="2020-11-09T00:00:00"/>
    <x v="0"/>
    <x v="0"/>
    <x v="0"/>
    <x v="0"/>
    <n v="1362937.9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028751"/>
    <x v="0"/>
    <x v="0"/>
    <x v="10"/>
    <d v="2020-11-17T00:00:00"/>
    <x v="1"/>
    <x v="0"/>
    <x v="0"/>
    <x v="0"/>
    <n v="1362937.9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168755"/>
    <x v="0"/>
    <x v="0"/>
    <x v="11"/>
    <d v="2020-11-09T00:00:00"/>
    <x v="0"/>
    <x v="0"/>
    <x v="0"/>
    <x v="0"/>
    <n v="316875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168755"/>
    <x v="0"/>
    <x v="0"/>
    <x v="11"/>
    <d v="2020-11-17T00:00:00"/>
    <x v="1"/>
    <x v="0"/>
    <x v="0"/>
    <x v="0"/>
    <n v="316875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1822352"/>
    <x v="0"/>
    <x v="1"/>
    <x v="0"/>
    <d v="2020-11-09T00:00:00"/>
    <x v="0"/>
    <x v="0"/>
    <x v="0"/>
    <x v="0"/>
    <n v="182235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1822352"/>
    <x v="0"/>
    <x v="1"/>
    <x v="0"/>
    <d v="2020-11-17T00:00:00"/>
    <x v="1"/>
    <x v="0"/>
    <x v="0"/>
    <x v="0"/>
    <n v="182235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279804"/>
    <x v="0"/>
    <x v="1"/>
    <x v="1"/>
    <d v="2020-11-09T00:00:00"/>
    <x v="0"/>
    <x v="0"/>
    <x v="0"/>
    <x v="0"/>
    <n v="227980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279804"/>
    <x v="0"/>
    <x v="1"/>
    <x v="1"/>
    <d v="2020-11-17T00:00:00"/>
    <x v="1"/>
    <x v="0"/>
    <x v="0"/>
    <x v="0"/>
    <n v="227980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764376"/>
    <x v="0"/>
    <x v="1"/>
    <x v="2"/>
    <d v="2020-11-09T00:00:00"/>
    <x v="0"/>
    <x v="0"/>
    <x v="0"/>
    <x v="0"/>
    <n v="276437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764376"/>
    <x v="0"/>
    <x v="1"/>
    <x v="2"/>
    <d v="2020-11-17T00:00:00"/>
    <x v="1"/>
    <x v="0"/>
    <x v="0"/>
    <x v="0"/>
    <n v="276437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121014"/>
    <x v="0"/>
    <x v="1"/>
    <x v="3"/>
    <d v="2020-11-09T00:00:00"/>
    <x v="0"/>
    <x v="0"/>
    <x v="0"/>
    <x v="0"/>
    <n v="212101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121014"/>
    <x v="0"/>
    <x v="1"/>
    <x v="3"/>
    <d v="2020-11-17T00:00:00"/>
    <x v="1"/>
    <x v="0"/>
    <x v="0"/>
    <x v="0"/>
    <n v="212101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162170"/>
    <x v="0"/>
    <x v="1"/>
    <x v="4"/>
    <d v="2020-11-09T00:00:00"/>
    <x v="0"/>
    <x v="0"/>
    <x v="0"/>
    <x v="0"/>
    <n v="216217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162170"/>
    <x v="0"/>
    <x v="1"/>
    <x v="4"/>
    <d v="2020-11-17T00:00:00"/>
    <x v="1"/>
    <x v="0"/>
    <x v="0"/>
    <x v="0"/>
    <n v="216217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601289"/>
    <x v="0"/>
    <x v="1"/>
    <x v="5"/>
    <d v="2020-11-09T00:00:00"/>
    <x v="0"/>
    <x v="0"/>
    <x v="0"/>
    <x v="0"/>
    <n v="260128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601289"/>
    <x v="0"/>
    <x v="1"/>
    <x v="5"/>
    <d v="2020-11-17T00:00:00"/>
    <x v="1"/>
    <x v="0"/>
    <x v="0"/>
    <x v="0"/>
    <n v="260128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913745"/>
    <x v="0"/>
    <x v="1"/>
    <x v="6"/>
    <d v="2020-11-09T00:00:00"/>
    <x v="0"/>
    <x v="0"/>
    <x v="0"/>
    <x v="0"/>
    <n v="291374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2913745"/>
    <x v="0"/>
    <x v="1"/>
    <x v="6"/>
    <d v="2020-11-17T00:00:00"/>
    <x v="1"/>
    <x v="0"/>
    <x v="0"/>
    <x v="0"/>
    <n v="291374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171819"/>
    <x v="0"/>
    <x v="1"/>
    <x v="7"/>
    <d v="2020-11-09T00:00:00"/>
    <x v="0"/>
    <x v="0"/>
    <x v="0"/>
    <x v="0"/>
    <n v="317181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171819"/>
    <x v="0"/>
    <x v="1"/>
    <x v="7"/>
    <d v="2020-11-17T00:00:00"/>
    <x v="1"/>
    <x v="0"/>
    <x v="0"/>
    <x v="0"/>
    <n v="317181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247600"/>
    <x v="0"/>
    <x v="1"/>
    <x v="8"/>
    <d v="2020-11-09T00:00:00"/>
    <x v="0"/>
    <x v="0"/>
    <x v="0"/>
    <x v="0"/>
    <n v="324760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247600"/>
    <x v="0"/>
    <x v="1"/>
    <x v="8"/>
    <d v="2020-11-17T00:00:00"/>
    <x v="1"/>
    <x v="0"/>
    <x v="0"/>
    <x v="0"/>
    <n v="324760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446938"/>
    <x v="0"/>
    <x v="1"/>
    <x v="9"/>
    <d v="2020-11-09T00:00:00"/>
    <x v="0"/>
    <x v="0"/>
    <x v="0"/>
    <x v="0"/>
    <n v="34469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3446938"/>
    <x v="0"/>
    <x v="1"/>
    <x v="9"/>
    <d v="2020-11-17T00:00:00"/>
    <x v="1"/>
    <x v="0"/>
    <x v="0"/>
    <x v="0"/>
    <n v="34469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617704"/>
    <x v="0"/>
    <x v="1"/>
    <x v="10"/>
    <d v="2020-11-09T00:00:00"/>
    <x v="0"/>
    <x v="0"/>
    <x v="0"/>
    <x v="0"/>
    <n v="61770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1"/>
    <x v="0"/>
    <n v="1302484"/>
    <x v="0"/>
    <x v="1"/>
    <x v="10"/>
    <d v="2020-11-17T00:00:00"/>
    <x v="1"/>
    <x v="0"/>
    <x v="0"/>
    <x v="0"/>
    <n v="13024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2737128"/>
    <x v="0"/>
    <x v="0"/>
    <x v="0"/>
    <d v="2020-11-09T00:00:00"/>
    <x v="0"/>
    <x v="0"/>
    <x v="0"/>
    <x v="0"/>
    <n v="273712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2737128"/>
    <x v="0"/>
    <x v="0"/>
    <x v="0"/>
    <d v="2020-11-17T00:00:00"/>
    <x v="1"/>
    <x v="0"/>
    <x v="0"/>
    <x v="0"/>
    <n v="273712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587364"/>
    <x v="0"/>
    <x v="0"/>
    <x v="1"/>
    <d v="2020-11-09T00:00:00"/>
    <x v="0"/>
    <x v="0"/>
    <x v="0"/>
    <x v="0"/>
    <n v="358736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587364"/>
    <x v="0"/>
    <x v="0"/>
    <x v="1"/>
    <d v="2020-11-17T00:00:00"/>
    <x v="1"/>
    <x v="0"/>
    <x v="0"/>
    <x v="0"/>
    <n v="358736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879932"/>
    <x v="0"/>
    <x v="0"/>
    <x v="2"/>
    <d v="2020-11-09T00:00:00"/>
    <x v="0"/>
    <x v="0"/>
    <x v="0"/>
    <x v="0"/>
    <n v="387993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879932"/>
    <x v="0"/>
    <x v="0"/>
    <x v="2"/>
    <d v="2020-11-17T00:00:00"/>
    <x v="1"/>
    <x v="0"/>
    <x v="0"/>
    <x v="0"/>
    <n v="387993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4369282"/>
    <x v="0"/>
    <x v="0"/>
    <x v="3"/>
    <d v="2020-11-09T00:00:00"/>
    <x v="0"/>
    <x v="0"/>
    <x v="0"/>
    <x v="0"/>
    <n v="436928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4369282"/>
    <x v="0"/>
    <x v="0"/>
    <x v="3"/>
    <d v="2020-11-17T00:00:00"/>
    <x v="1"/>
    <x v="0"/>
    <x v="0"/>
    <x v="0"/>
    <n v="436928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954067"/>
    <x v="0"/>
    <x v="0"/>
    <x v="4"/>
    <d v="2020-11-09T00:00:00"/>
    <x v="0"/>
    <x v="0"/>
    <x v="0"/>
    <x v="0"/>
    <n v="395406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954067"/>
    <x v="0"/>
    <x v="0"/>
    <x v="4"/>
    <d v="2020-11-17T00:00:00"/>
    <x v="1"/>
    <x v="0"/>
    <x v="0"/>
    <x v="0"/>
    <n v="395406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4312368"/>
    <x v="0"/>
    <x v="0"/>
    <x v="5"/>
    <d v="2020-11-09T00:00:00"/>
    <x v="0"/>
    <x v="0"/>
    <x v="0"/>
    <x v="0"/>
    <n v="431236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4312368"/>
    <x v="0"/>
    <x v="0"/>
    <x v="5"/>
    <d v="2020-11-17T00:00:00"/>
    <x v="1"/>
    <x v="0"/>
    <x v="0"/>
    <x v="0"/>
    <n v="431236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099297"/>
    <x v="0"/>
    <x v="0"/>
    <x v="6"/>
    <d v="2020-11-09T00:00:00"/>
    <x v="0"/>
    <x v="0"/>
    <x v="0"/>
    <x v="0"/>
    <n v="50992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099297"/>
    <x v="0"/>
    <x v="0"/>
    <x v="6"/>
    <d v="2020-11-17T00:00:00"/>
    <x v="1"/>
    <x v="0"/>
    <x v="0"/>
    <x v="0"/>
    <n v="50992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070672"/>
    <x v="0"/>
    <x v="0"/>
    <x v="7"/>
    <d v="2020-11-09T00:00:00"/>
    <x v="0"/>
    <x v="0"/>
    <x v="0"/>
    <x v="0"/>
    <n v="507067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070672"/>
    <x v="0"/>
    <x v="0"/>
    <x v="7"/>
    <d v="2020-11-17T00:00:00"/>
    <x v="1"/>
    <x v="0"/>
    <x v="0"/>
    <x v="0"/>
    <n v="507067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4964296"/>
    <x v="0"/>
    <x v="0"/>
    <x v="8"/>
    <d v="2020-11-09T00:00:00"/>
    <x v="0"/>
    <x v="0"/>
    <x v="0"/>
    <x v="0"/>
    <n v="496429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4964296"/>
    <x v="0"/>
    <x v="0"/>
    <x v="8"/>
    <d v="2020-11-17T00:00:00"/>
    <x v="1"/>
    <x v="0"/>
    <x v="0"/>
    <x v="0"/>
    <n v="496429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751737"/>
    <x v="0"/>
    <x v="0"/>
    <x v="9"/>
    <d v="2020-11-09T00:00:00"/>
    <x v="0"/>
    <x v="0"/>
    <x v="0"/>
    <x v="0"/>
    <n v="575173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751737"/>
    <x v="0"/>
    <x v="0"/>
    <x v="9"/>
    <d v="2020-11-17T00:00:00"/>
    <x v="1"/>
    <x v="0"/>
    <x v="0"/>
    <x v="0"/>
    <n v="575173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335552"/>
    <x v="0"/>
    <x v="0"/>
    <x v="10"/>
    <d v="2020-11-09T00:00:00"/>
    <x v="0"/>
    <x v="0"/>
    <x v="0"/>
    <x v="0"/>
    <n v="2400998.399999999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335552"/>
    <x v="0"/>
    <x v="0"/>
    <x v="10"/>
    <d v="2020-11-17T00:00:00"/>
    <x v="1"/>
    <x v="0"/>
    <x v="0"/>
    <x v="0"/>
    <n v="2400998.399999999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288121"/>
    <x v="0"/>
    <x v="0"/>
    <x v="11"/>
    <d v="2020-11-09T00:00:00"/>
    <x v="0"/>
    <x v="0"/>
    <x v="0"/>
    <x v="0"/>
    <n v="528812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288121"/>
    <x v="0"/>
    <x v="0"/>
    <x v="11"/>
    <d v="2020-11-17T00:00:00"/>
    <x v="1"/>
    <x v="0"/>
    <x v="0"/>
    <x v="0"/>
    <n v="528812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537238"/>
    <x v="0"/>
    <x v="1"/>
    <x v="0"/>
    <d v="2020-11-09T00:00:00"/>
    <x v="0"/>
    <x v="0"/>
    <x v="0"/>
    <x v="0"/>
    <n v="35372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537238"/>
    <x v="0"/>
    <x v="1"/>
    <x v="0"/>
    <d v="2020-11-17T00:00:00"/>
    <x v="1"/>
    <x v="0"/>
    <x v="0"/>
    <x v="0"/>
    <n v="35372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901974"/>
    <x v="0"/>
    <x v="1"/>
    <x v="1"/>
    <d v="2020-11-09T00:00:00"/>
    <x v="0"/>
    <x v="0"/>
    <x v="0"/>
    <x v="0"/>
    <n v="390197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901974"/>
    <x v="0"/>
    <x v="1"/>
    <x v="1"/>
    <d v="2020-11-17T00:00:00"/>
    <x v="1"/>
    <x v="0"/>
    <x v="0"/>
    <x v="0"/>
    <n v="390197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4894644"/>
    <x v="0"/>
    <x v="1"/>
    <x v="2"/>
    <d v="2020-11-09T00:00:00"/>
    <x v="0"/>
    <x v="0"/>
    <x v="0"/>
    <x v="0"/>
    <n v="489464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4894644"/>
    <x v="0"/>
    <x v="1"/>
    <x v="2"/>
    <d v="2020-11-17T00:00:00"/>
    <x v="1"/>
    <x v="0"/>
    <x v="0"/>
    <x v="0"/>
    <n v="489464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680532"/>
    <x v="0"/>
    <x v="1"/>
    <x v="3"/>
    <d v="2020-11-09T00:00:00"/>
    <x v="0"/>
    <x v="0"/>
    <x v="0"/>
    <x v="0"/>
    <n v="368053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680532"/>
    <x v="0"/>
    <x v="1"/>
    <x v="3"/>
    <d v="2020-11-17T00:00:00"/>
    <x v="1"/>
    <x v="0"/>
    <x v="0"/>
    <x v="0"/>
    <n v="368053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361779"/>
    <x v="0"/>
    <x v="1"/>
    <x v="4"/>
    <d v="2020-11-09T00:00:00"/>
    <x v="0"/>
    <x v="0"/>
    <x v="0"/>
    <x v="0"/>
    <n v="336177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3361779"/>
    <x v="0"/>
    <x v="1"/>
    <x v="4"/>
    <d v="2020-11-17T00:00:00"/>
    <x v="1"/>
    <x v="0"/>
    <x v="0"/>
    <x v="0"/>
    <n v="336177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4697792"/>
    <x v="0"/>
    <x v="1"/>
    <x v="5"/>
    <d v="2020-11-09T00:00:00"/>
    <x v="0"/>
    <x v="0"/>
    <x v="0"/>
    <x v="0"/>
    <n v="469779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4697792"/>
    <x v="0"/>
    <x v="1"/>
    <x v="5"/>
    <d v="2020-11-17T00:00:00"/>
    <x v="1"/>
    <x v="0"/>
    <x v="0"/>
    <x v="0"/>
    <n v="469779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432047"/>
    <x v="0"/>
    <x v="1"/>
    <x v="6"/>
    <d v="2020-11-09T00:00:00"/>
    <x v="0"/>
    <x v="0"/>
    <x v="0"/>
    <x v="0"/>
    <n v="543204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432047"/>
    <x v="0"/>
    <x v="1"/>
    <x v="6"/>
    <d v="2020-11-17T00:00:00"/>
    <x v="1"/>
    <x v="0"/>
    <x v="0"/>
    <x v="0"/>
    <n v="543204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6079158"/>
    <x v="0"/>
    <x v="1"/>
    <x v="7"/>
    <d v="2020-11-09T00:00:00"/>
    <x v="0"/>
    <x v="0"/>
    <x v="0"/>
    <x v="0"/>
    <n v="607915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6079158"/>
    <x v="0"/>
    <x v="1"/>
    <x v="7"/>
    <d v="2020-11-17T00:00:00"/>
    <x v="1"/>
    <x v="0"/>
    <x v="0"/>
    <x v="0"/>
    <n v="607915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6938805"/>
    <x v="0"/>
    <x v="1"/>
    <x v="8"/>
    <d v="2020-11-09T00:00:00"/>
    <x v="0"/>
    <x v="0"/>
    <x v="0"/>
    <x v="0"/>
    <n v="693880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6938805"/>
    <x v="0"/>
    <x v="1"/>
    <x v="8"/>
    <d v="2020-11-17T00:00:00"/>
    <x v="1"/>
    <x v="0"/>
    <x v="0"/>
    <x v="0"/>
    <n v="693880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677838"/>
    <x v="0"/>
    <x v="1"/>
    <x v="9"/>
    <d v="2020-11-09T00:00:00"/>
    <x v="0"/>
    <x v="0"/>
    <x v="0"/>
    <x v="0"/>
    <n v="56778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5677838"/>
    <x v="0"/>
    <x v="1"/>
    <x v="9"/>
    <d v="2020-11-17T00:00:00"/>
    <x v="1"/>
    <x v="0"/>
    <x v="0"/>
    <x v="0"/>
    <n v="56778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1077425"/>
    <x v="0"/>
    <x v="1"/>
    <x v="10"/>
    <d v="2020-11-09T00:00:00"/>
    <x v="0"/>
    <x v="0"/>
    <x v="0"/>
    <x v="0"/>
    <n v="107742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2"/>
    <x v="0"/>
    <n v="2269206"/>
    <x v="0"/>
    <x v="1"/>
    <x v="10"/>
    <d v="2020-11-17T00:00:00"/>
    <x v="1"/>
    <x v="0"/>
    <x v="0"/>
    <x v="0"/>
    <n v="226920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2984438"/>
    <x v="0"/>
    <x v="0"/>
    <x v="0"/>
    <d v="2020-11-09T00:00:00"/>
    <x v="0"/>
    <x v="0"/>
    <x v="0"/>
    <x v="0"/>
    <n v="29844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2984438"/>
    <x v="0"/>
    <x v="0"/>
    <x v="0"/>
    <d v="2020-11-17T00:00:00"/>
    <x v="1"/>
    <x v="0"/>
    <x v="0"/>
    <x v="0"/>
    <n v="29844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625038"/>
    <x v="0"/>
    <x v="0"/>
    <x v="1"/>
    <d v="2020-11-09T00:00:00"/>
    <x v="0"/>
    <x v="0"/>
    <x v="0"/>
    <x v="0"/>
    <n v="36250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625038"/>
    <x v="0"/>
    <x v="0"/>
    <x v="1"/>
    <d v="2020-11-17T00:00:00"/>
    <x v="1"/>
    <x v="0"/>
    <x v="0"/>
    <x v="0"/>
    <n v="36250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895255"/>
    <x v="0"/>
    <x v="0"/>
    <x v="2"/>
    <d v="2020-11-09T00:00:00"/>
    <x v="0"/>
    <x v="0"/>
    <x v="0"/>
    <x v="0"/>
    <n v="389525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895255"/>
    <x v="0"/>
    <x v="0"/>
    <x v="2"/>
    <d v="2020-11-17T00:00:00"/>
    <x v="1"/>
    <x v="0"/>
    <x v="0"/>
    <x v="0"/>
    <n v="389525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4331719"/>
    <x v="0"/>
    <x v="0"/>
    <x v="3"/>
    <d v="2020-11-09T00:00:00"/>
    <x v="0"/>
    <x v="0"/>
    <x v="0"/>
    <x v="0"/>
    <n v="433171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4331719"/>
    <x v="0"/>
    <x v="0"/>
    <x v="3"/>
    <d v="2020-11-17T00:00:00"/>
    <x v="1"/>
    <x v="0"/>
    <x v="0"/>
    <x v="0"/>
    <n v="433171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689333"/>
    <x v="0"/>
    <x v="0"/>
    <x v="4"/>
    <d v="2020-11-09T00:00:00"/>
    <x v="0"/>
    <x v="0"/>
    <x v="0"/>
    <x v="0"/>
    <n v="368933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689333"/>
    <x v="0"/>
    <x v="0"/>
    <x v="4"/>
    <d v="2020-11-17T00:00:00"/>
    <x v="1"/>
    <x v="0"/>
    <x v="0"/>
    <x v="0"/>
    <n v="368933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879905"/>
    <x v="0"/>
    <x v="0"/>
    <x v="5"/>
    <d v="2020-11-09T00:00:00"/>
    <x v="0"/>
    <x v="0"/>
    <x v="0"/>
    <x v="0"/>
    <n v="387990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879905"/>
    <x v="0"/>
    <x v="0"/>
    <x v="5"/>
    <d v="2020-11-17T00:00:00"/>
    <x v="1"/>
    <x v="0"/>
    <x v="0"/>
    <x v="0"/>
    <n v="387990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207222"/>
    <x v="0"/>
    <x v="0"/>
    <x v="6"/>
    <d v="2020-11-09T00:00:00"/>
    <x v="0"/>
    <x v="0"/>
    <x v="0"/>
    <x v="0"/>
    <n v="520722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207222"/>
    <x v="0"/>
    <x v="0"/>
    <x v="6"/>
    <d v="2020-11-17T00:00:00"/>
    <x v="1"/>
    <x v="0"/>
    <x v="0"/>
    <x v="0"/>
    <n v="520722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360040"/>
    <x v="0"/>
    <x v="0"/>
    <x v="7"/>
    <d v="2020-11-09T00:00:00"/>
    <x v="0"/>
    <x v="0"/>
    <x v="0"/>
    <x v="0"/>
    <n v="536004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360040"/>
    <x v="0"/>
    <x v="0"/>
    <x v="7"/>
    <d v="2020-11-17T00:00:00"/>
    <x v="1"/>
    <x v="0"/>
    <x v="0"/>
    <x v="0"/>
    <n v="536004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049869"/>
    <x v="0"/>
    <x v="0"/>
    <x v="8"/>
    <d v="2020-11-09T00:00:00"/>
    <x v="0"/>
    <x v="0"/>
    <x v="0"/>
    <x v="0"/>
    <n v="504986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049869"/>
    <x v="0"/>
    <x v="0"/>
    <x v="8"/>
    <d v="2020-11-17T00:00:00"/>
    <x v="1"/>
    <x v="0"/>
    <x v="0"/>
    <x v="0"/>
    <n v="504986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578084"/>
    <x v="0"/>
    <x v="0"/>
    <x v="9"/>
    <d v="2020-11-09T00:00:00"/>
    <x v="0"/>
    <x v="0"/>
    <x v="0"/>
    <x v="0"/>
    <n v="55780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578084"/>
    <x v="0"/>
    <x v="0"/>
    <x v="9"/>
    <d v="2020-11-17T00:00:00"/>
    <x v="1"/>
    <x v="0"/>
    <x v="0"/>
    <x v="0"/>
    <n v="55780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4926541"/>
    <x v="0"/>
    <x v="0"/>
    <x v="10"/>
    <d v="2020-11-09T00:00:00"/>
    <x v="0"/>
    <x v="0"/>
    <x v="0"/>
    <x v="0"/>
    <n v="2216943.44999999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4926541"/>
    <x v="0"/>
    <x v="0"/>
    <x v="10"/>
    <d v="2020-11-17T00:00:00"/>
    <x v="1"/>
    <x v="0"/>
    <x v="0"/>
    <x v="0"/>
    <n v="2216943.44999999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4695504"/>
    <x v="0"/>
    <x v="0"/>
    <x v="11"/>
    <d v="2020-11-09T00:00:00"/>
    <x v="0"/>
    <x v="0"/>
    <x v="0"/>
    <x v="0"/>
    <n v="469550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4695504"/>
    <x v="0"/>
    <x v="0"/>
    <x v="11"/>
    <d v="2020-11-17T00:00:00"/>
    <x v="1"/>
    <x v="0"/>
    <x v="0"/>
    <x v="0"/>
    <n v="469550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001084"/>
    <x v="0"/>
    <x v="1"/>
    <x v="0"/>
    <d v="2020-11-09T00:00:00"/>
    <x v="0"/>
    <x v="0"/>
    <x v="0"/>
    <x v="0"/>
    <n v="30010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001084"/>
    <x v="0"/>
    <x v="1"/>
    <x v="0"/>
    <d v="2020-11-17T00:00:00"/>
    <x v="1"/>
    <x v="0"/>
    <x v="0"/>
    <x v="0"/>
    <n v="30010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560984"/>
    <x v="0"/>
    <x v="1"/>
    <x v="1"/>
    <d v="2020-11-09T00:00:00"/>
    <x v="0"/>
    <x v="0"/>
    <x v="0"/>
    <x v="0"/>
    <n v="35609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560984"/>
    <x v="0"/>
    <x v="1"/>
    <x v="1"/>
    <d v="2020-11-17T00:00:00"/>
    <x v="1"/>
    <x v="0"/>
    <x v="0"/>
    <x v="0"/>
    <n v="35609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4175769"/>
    <x v="0"/>
    <x v="1"/>
    <x v="2"/>
    <d v="2020-11-09T00:00:00"/>
    <x v="0"/>
    <x v="0"/>
    <x v="0"/>
    <x v="0"/>
    <n v="417576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4175769"/>
    <x v="0"/>
    <x v="1"/>
    <x v="2"/>
    <d v="2020-11-17T00:00:00"/>
    <x v="1"/>
    <x v="0"/>
    <x v="0"/>
    <x v="0"/>
    <n v="417576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229529"/>
    <x v="0"/>
    <x v="1"/>
    <x v="3"/>
    <d v="2020-11-09T00:00:00"/>
    <x v="0"/>
    <x v="0"/>
    <x v="0"/>
    <x v="0"/>
    <n v="322952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3229529"/>
    <x v="0"/>
    <x v="1"/>
    <x v="3"/>
    <d v="2020-11-17T00:00:00"/>
    <x v="1"/>
    <x v="0"/>
    <x v="0"/>
    <x v="0"/>
    <n v="322952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2939241"/>
    <x v="0"/>
    <x v="1"/>
    <x v="4"/>
    <d v="2020-11-09T00:00:00"/>
    <x v="0"/>
    <x v="0"/>
    <x v="0"/>
    <x v="0"/>
    <n v="293924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2939241"/>
    <x v="0"/>
    <x v="1"/>
    <x v="4"/>
    <d v="2020-11-17T00:00:00"/>
    <x v="1"/>
    <x v="0"/>
    <x v="0"/>
    <x v="0"/>
    <n v="293924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4161378"/>
    <x v="0"/>
    <x v="1"/>
    <x v="5"/>
    <d v="2020-11-09T00:00:00"/>
    <x v="0"/>
    <x v="0"/>
    <x v="0"/>
    <x v="0"/>
    <n v="416137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4161378"/>
    <x v="0"/>
    <x v="1"/>
    <x v="5"/>
    <d v="2020-11-17T00:00:00"/>
    <x v="1"/>
    <x v="0"/>
    <x v="0"/>
    <x v="0"/>
    <n v="416137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119392"/>
    <x v="0"/>
    <x v="1"/>
    <x v="6"/>
    <d v="2020-11-09T00:00:00"/>
    <x v="0"/>
    <x v="0"/>
    <x v="0"/>
    <x v="0"/>
    <n v="511939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119392"/>
    <x v="0"/>
    <x v="1"/>
    <x v="6"/>
    <d v="2020-11-17T00:00:00"/>
    <x v="1"/>
    <x v="0"/>
    <x v="0"/>
    <x v="0"/>
    <n v="511939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031306"/>
    <x v="0"/>
    <x v="1"/>
    <x v="7"/>
    <d v="2020-11-09T00:00:00"/>
    <x v="0"/>
    <x v="0"/>
    <x v="0"/>
    <x v="0"/>
    <n v="503130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031306"/>
    <x v="0"/>
    <x v="1"/>
    <x v="7"/>
    <d v="2020-11-17T00:00:00"/>
    <x v="1"/>
    <x v="0"/>
    <x v="0"/>
    <x v="0"/>
    <n v="503130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893996"/>
    <x v="0"/>
    <x v="1"/>
    <x v="8"/>
    <d v="2020-11-09T00:00:00"/>
    <x v="0"/>
    <x v="0"/>
    <x v="0"/>
    <x v="0"/>
    <n v="589399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893996"/>
    <x v="0"/>
    <x v="1"/>
    <x v="8"/>
    <d v="2020-11-17T00:00:00"/>
    <x v="1"/>
    <x v="0"/>
    <x v="0"/>
    <x v="0"/>
    <n v="589399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596798"/>
    <x v="0"/>
    <x v="1"/>
    <x v="9"/>
    <d v="2020-11-09T00:00:00"/>
    <x v="0"/>
    <x v="0"/>
    <x v="0"/>
    <x v="0"/>
    <n v="559679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5596798"/>
    <x v="0"/>
    <x v="1"/>
    <x v="9"/>
    <d v="2020-11-17T00:00:00"/>
    <x v="1"/>
    <x v="0"/>
    <x v="0"/>
    <x v="0"/>
    <n v="559679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1071481"/>
    <x v="0"/>
    <x v="1"/>
    <x v="10"/>
    <d v="2020-11-09T00:00:00"/>
    <x v="0"/>
    <x v="0"/>
    <x v="0"/>
    <x v="0"/>
    <n v="107148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3"/>
    <x v="0"/>
    <n v="2462774"/>
    <x v="0"/>
    <x v="1"/>
    <x v="10"/>
    <d v="2020-11-17T00:00:00"/>
    <x v="1"/>
    <x v="0"/>
    <x v="0"/>
    <x v="0"/>
    <n v="246277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1892072"/>
    <x v="0"/>
    <x v="0"/>
    <x v="0"/>
    <d v="2020-11-09T00:00:00"/>
    <x v="0"/>
    <x v="0"/>
    <x v="0"/>
    <x v="0"/>
    <n v="189207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1892072"/>
    <x v="0"/>
    <x v="0"/>
    <x v="0"/>
    <d v="2020-11-17T00:00:00"/>
    <x v="1"/>
    <x v="0"/>
    <x v="0"/>
    <x v="0"/>
    <n v="189207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576485"/>
    <x v="0"/>
    <x v="0"/>
    <x v="1"/>
    <d v="2020-11-09T00:00:00"/>
    <x v="0"/>
    <x v="0"/>
    <x v="0"/>
    <x v="0"/>
    <n v="257648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576485"/>
    <x v="0"/>
    <x v="0"/>
    <x v="1"/>
    <d v="2020-11-17T00:00:00"/>
    <x v="1"/>
    <x v="0"/>
    <x v="0"/>
    <x v="0"/>
    <n v="257648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690621"/>
    <x v="0"/>
    <x v="0"/>
    <x v="2"/>
    <d v="2020-11-09T00:00:00"/>
    <x v="0"/>
    <x v="0"/>
    <x v="0"/>
    <x v="0"/>
    <n v="269062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690621"/>
    <x v="0"/>
    <x v="0"/>
    <x v="2"/>
    <d v="2020-11-17T00:00:00"/>
    <x v="1"/>
    <x v="0"/>
    <x v="0"/>
    <x v="0"/>
    <n v="269062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3246339"/>
    <x v="0"/>
    <x v="0"/>
    <x v="3"/>
    <d v="2020-11-09T00:00:00"/>
    <x v="0"/>
    <x v="0"/>
    <x v="0"/>
    <x v="0"/>
    <n v="324633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3246339"/>
    <x v="0"/>
    <x v="0"/>
    <x v="3"/>
    <d v="2020-11-17T00:00:00"/>
    <x v="1"/>
    <x v="0"/>
    <x v="0"/>
    <x v="0"/>
    <n v="324633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819795"/>
    <x v="0"/>
    <x v="0"/>
    <x v="4"/>
    <d v="2020-11-09T00:00:00"/>
    <x v="0"/>
    <x v="0"/>
    <x v="0"/>
    <x v="0"/>
    <n v="281979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819795"/>
    <x v="0"/>
    <x v="0"/>
    <x v="4"/>
    <d v="2020-11-17T00:00:00"/>
    <x v="1"/>
    <x v="0"/>
    <x v="0"/>
    <x v="0"/>
    <n v="281979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3445394"/>
    <x v="0"/>
    <x v="0"/>
    <x v="5"/>
    <d v="2020-11-09T00:00:00"/>
    <x v="0"/>
    <x v="0"/>
    <x v="0"/>
    <x v="0"/>
    <n v="344539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3445394"/>
    <x v="0"/>
    <x v="0"/>
    <x v="5"/>
    <d v="2020-11-17T00:00:00"/>
    <x v="1"/>
    <x v="0"/>
    <x v="0"/>
    <x v="0"/>
    <n v="344539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072368"/>
    <x v="0"/>
    <x v="0"/>
    <x v="6"/>
    <d v="2020-11-09T00:00:00"/>
    <x v="0"/>
    <x v="0"/>
    <x v="0"/>
    <x v="0"/>
    <n v="407236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072368"/>
    <x v="0"/>
    <x v="0"/>
    <x v="6"/>
    <d v="2020-11-17T00:00:00"/>
    <x v="1"/>
    <x v="0"/>
    <x v="0"/>
    <x v="0"/>
    <n v="407236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002918"/>
    <x v="0"/>
    <x v="0"/>
    <x v="7"/>
    <d v="2020-11-09T00:00:00"/>
    <x v="0"/>
    <x v="0"/>
    <x v="0"/>
    <x v="0"/>
    <n v="400291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002918"/>
    <x v="0"/>
    <x v="0"/>
    <x v="7"/>
    <d v="2020-11-17T00:00:00"/>
    <x v="1"/>
    <x v="0"/>
    <x v="0"/>
    <x v="0"/>
    <n v="400291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3718317"/>
    <x v="0"/>
    <x v="0"/>
    <x v="8"/>
    <d v="2020-11-09T00:00:00"/>
    <x v="0"/>
    <x v="0"/>
    <x v="0"/>
    <x v="0"/>
    <n v="371831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3718317"/>
    <x v="0"/>
    <x v="0"/>
    <x v="8"/>
    <d v="2020-11-17T00:00:00"/>
    <x v="1"/>
    <x v="0"/>
    <x v="0"/>
    <x v="0"/>
    <n v="371831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697081"/>
    <x v="0"/>
    <x v="0"/>
    <x v="9"/>
    <d v="2020-11-09T00:00:00"/>
    <x v="0"/>
    <x v="0"/>
    <x v="0"/>
    <x v="0"/>
    <n v="469708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697081"/>
    <x v="0"/>
    <x v="0"/>
    <x v="9"/>
    <d v="2020-11-17T00:00:00"/>
    <x v="1"/>
    <x v="0"/>
    <x v="0"/>
    <x v="0"/>
    <n v="469708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356245"/>
    <x v="0"/>
    <x v="0"/>
    <x v="10"/>
    <d v="2020-11-09T00:00:00"/>
    <x v="0"/>
    <x v="0"/>
    <x v="0"/>
    <x v="0"/>
    <n v="1960310.2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356245"/>
    <x v="0"/>
    <x v="0"/>
    <x v="10"/>
    <d v="2020-11-17T00:00:00"/>
    <x v="1"/>
    <x v="0"/>
    <x v="0"/>
    <x v="0"/>
    <n v="1960310.2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274851"/>
    <x v="0"/>
    <x v="0"/>
    <x v="11"/>
    <d v="2020-11-09T00:00:00"/>
    <x v="0"/>
    <x v="0"/>
    <x v="0"/>
    <x v="0"/>
    <n v="427485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274851"/>
    <x v="0"/>
    <x v="0"/>
    <x v="11"/>
    <d v="2020-11-17T00:00:00"/>
    <x v="1"/>
    <x v="0"/>
    <x v="0"/>
    <x v="0"/>
    <n v="427485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422945"/>
    <x v="0"/>
    <x v="1"/>
    <x v="0"/>
    <d v="2020-11-09T00:00:00"/>
    <x v="0"/>
    <x v="0"/>
    <x v="0"/>
    <x v="0"/>
    <n v="242294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422945"/>
    <x v="0"/>
    <x v="1"/>
    <x v="0"/>
    <d v="2020-11-17T00:00:00"/>
    <x v="1"/>
    <x v="0"/>
    <x v="0"/>
    <x v="0"/>
    <n v="242294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772051"/>
    <x v="0"/>
    <x v="1"/>
    <x v="1"/>
    <d v="2020-11-09T00:00:00"/>
    <x v="0"/>
    <x v="0"/>
    <x v="0"/>
    <x v="0"/>
    <n v="277205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772051"/>
    <x v="0"/>
    <x v="1"/>
    <x v="1"/>
    <d v="2020-11-17T00:00:00"/>
    <x v="1"/>
    <x v="0"/>
    <x v="0"/>
    <x v="0"/>
    <n v="277205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3295730"/>
    <x v="0"/>
    <x v="1"/>
    <x v="2"/>
    <d v="2020-11-09T00:00:00"/>
    <x v="0"/>
    <x v="0"/>
    <x v="0"/>
    <x v="0"/>
    <n v="329573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3295730"/>
    <x v="0"/>
    <x v="1"/>
    <x v="2"/>
    <d v="2020-11-17T00:00:00"/>
    <x v="1"/>
    <x v="0"/>
    <x v="0"/>
    <x v="0"/>
    <n v="329573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506915"/>
    <x v="0"/>
    <x v="1"/>
    <x v="3"/>
    <d v="2020-11-09T00:00:00"/>
    <x v="0"/>
    <x v="0"/>
    <x v="0"/>
    <x v="0"/>
    <n v="250691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506915"/>
    <x v="0"/>
    <x v="1"/>
    <x v="3"/>
    <d v="2020-11-17T00:00:00"/>
    <x v="1"/>
    <x v="0"/>
    <x v="0"/>
    <x v="0"/>
    <n v="250691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326810"/>
    <x v="0"/>
    <x v="1"/>
    <x v="4"/>
    <d v="2020-11-09T00:00:00"/>
    <x v="0"/>
    <x v="0"/>
    <x v="0"/>
    <x v="0"/>
    <n v="232681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2326810"/>
    <x v="0"/>
    <x v="1"/>
    <x v="4"/>
    <d v="2020-11-17T00:00:00"/>
    <x v="1"/>
    <x v="0"/>
    <x v="0"/>
    <x v="0"/>
    <n v="232681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3471797"/>
    <x v="0"/>
    <x v="1"/>
    <x v="5"/>
    <d v="2020-11-09T00:00:00"/>
    <x v="0"/>
    <x v="0"/>
    <x v="0"/>
    <x v="0"/>
    <n v="34717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3471797"/>
    <x v="0"/>
    <x v="1"/>
    <x v="5"/>
    <d v="2020-11-17T00:00:00"/>
    <x v="1"/>
    <x v="0"/>
    <x v="0"/>
    <x v="0"/>
    <n v="34717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089830"/>
    <x v="0"/>
    <x v="1"/>
    <x v="6"/>
    <d v="2020-11-09T00:00:00"/>
    <x v="0"/>
    <x v="0"/>
    <x v="0"/>
    <x v="0"/>
    <n v="408983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089830"/>
    <x v="0"/>
    <x v="1"/>
    <x v="6"/>
    <d v="2020-11-17T00:00:00"/>
    <x v="1"/>
    <x v="0"/>
    <x v="0"/>
    <x v="0"/>
    <n v="408983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039466"/>
    <x v="0"/>
    <x v="1"/>
    <x v="7"/>
    <d v="2020-11-09T00:00:00"/>
    <x v="0"/>
    <x v="0"/>
    <x v="0"/>
    <x v="0"/>
    <n v="403946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039466"/>
    <x v="0"/>
    <x v="1"/>
    <x v="7"/>
    <d v="2020-11-17T00:00:00"/>
    <x v="1"/>
    <x v="0"/>
    <x v="0"/>
    <x v="0"/>
    <n v="403946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699117"/>
    <x v="0"/>
    <x v="1"/>
    <x v="8"/>
    <d v="2020-11-09T00:00:00"/>
    <x v="0"/>
    <x v="0"/>
    <x v="0"/>
    <x v="0"/>
    <n v="469911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699117"/>
    <x v="0"/>
    <x v="1"/>
    <x v="8"/>
    <d v="2020-11-17T00:00:00"/>
    <x v="1"/>
    <x v="0"/>
    <x v="0"/>
    <x v="0"/>
    <n v="469911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532272"/>
    <x v="0"/>
    <x v="1"/>
    <x v="9"/>
    <d v="2020-11-09T00:00:00"/>
    <x v="0"/>
    <x v="0"/>
    <x v="0"/>
    <x v="0"/>
    <n v="453227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4532272"/>
    <x v="0"/>
    <x v="1"/>
    <x v="9"/>
    <d v="2020-11-17T00:00:00"/>
    <x v="1"/>
    <x v="0"/>
    <x v="0"/>
    <x v="0"/>
    <n v="453227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840288"/>
    <x v="0"/>
    <x v="1"/>
    <x v="10"/>
    <d v="2020-11-09T00:00:00"/>
    <x v="0"/>
    <x v="0"/>
    <x v="0"/>
    <x v="0"/>
    <n v="84028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4"/>
    <x v="0"/>
    <n v="1940132"/>
    <x v="0"/>
    <x v="1"/>
    <x v="10"/>
    <d v="2020-11-17T00:00:00"/>
    <x v="1"/>
    <x v="0"/>
    <x v="0"/>
    <x v="0"/>
    <n v="194013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297014"/>
    <x v="0"/>
    <x v="0"/>
    <x v="0"/>
    <d v="2020-11-09T00:00:00"/>
    <x v="0"/>
    <x v="0"/>
    <x v="0"/>
    <x v="0"/>
    <n v="229701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297014"/>
    <x v="0"/>
    <x v="0"/>
    <x v="0"/>
    <d v="2020-11-17T00:00:00"/>
    <x v="1"/>
    <x v="0"/>
    <x v="0"/>
    <x v="0"/>
    <n v="229701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317904"/>
    <x v="0"/>
    <x v="0"/>
    <x v="1"/>
    <d v="2020-11-09T00:00:00"/>
    <x v="0"/>
    <x v="0"/>
    <x v="0"/>
    <x v="0"/>
    <n v="231790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317904"/>
    <x v="0"/>
    <x v="0"/>
    <x v="1"/>
    <d v="2020-11-17T00:00:00"/>
    <x v="1"/>
    <x v="0"/>
    <x v="0"/>
    <x v="0"/>
    <n v="231790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612358"/>
    <x v="0"/>
    <x v="0"/>
    <x v="2"/>
    <d v="2020-11-09T00:00:00"/>
    <x v="0"/>
    <x v="0"/>
    <x v="0"/>
    <x v="0"/>
    <n v="261235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612358"/>
    <x v="0"/>
    <x v="0"/>
    <x v="2"/>
    <d v="2020-11-17T00:00:00"/>
    <x v="1"/>
    <x v="0"/>
    <x v="0"/>
    <x v="0"/>
    <n v="261235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958227"/>
    <x v="0"/>
    <x v="0"/>
    <x v="3"/>
    <d v="2020-11-09T00:00:00"/>
    <x v="0"/>
    <x v="0"/>
    <x v="0"/>
    <x v="0"/>
    <n v="295822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958227"/>
    <x v="0"/>
    <x v="0"/>
    <x v="3"/>
    <d v="2020-11-17T00:00:00"/>
    <x v="1"/>
    <x v="0"/>
    <x v="0"/>
    <x v="0"/>
    <n v="295822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729782"/>
    <x v="0"/>
    <x v="0"/>
    <x v="4"/>
    <d v="2020-11-09T00:00:00"/>
    <x v="0"/>
    <x v="0"/>
    <x v="0"/>
    <x v="0"/>
    <n v="272978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729782"/>
    <x v="0"/>
    <x v="0"/>
    <x v="4"/>
    <d v="2020-11-17T00:00:00"/>
    <x v="1"/>
    <x v="0"/>
    <x v="0"/>
    <x v="0"/>
    <n v="272978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063343"/>
    <x v="0"/>
    <x v="0"/>
    <x v="5"/>
    <d v="2020-11-09T00:00:00"/>
    <x v="0"/>
    <x v="0"/>
    <x v="0"/>
    <x v="0"/>
    <n v="306334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063343"/>
    <x v="0"/>
    <x v="0"/>
    <x v="5"/>
    <d v="2020-11-17T00:00:00"/>
    <x v="1"/>
    <x v="0"/>
    <x v="0"/>
    <x v="0"/>
    <n v="306334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568507"/>
    <x v="0"/>
    <x v="0"/>
    <x v="6"/>
    <d v="2020-11-09T00:00:00"/>
    <x v="0"/>
    <x v="0"/>
    <x v="0"/>
    <x v="0"/>
    <n v="356850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568507"/>
    <x v="0"/>
    <x v="0"/>
    <x v="6"/>
    <d v="2020-11-17T00:00:00"/>
    <x v="1"/>
    <x v="0"/>
    <x v="0"/>
    <x v="0"/>
    <n v="356850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752533"/>
    <x v="0"/>
    <x v="0"/>
    <x v="7"/>
    <d v="2020-11-09T00:00:00"/>
    <x v="0"/>
    <x v="0"/>
    <x v="0"/>
    <x v="0"/>
    <n v="375253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752533"/>
    <x v="0"/>
    <x v="0"/>
    <x v="7"/>
    <d v="2020-11-17T00:00:00"/>
    <x v="1"/>
    <x v="0"/>
    <x v="0"/>
    <x v="0"/>
    <n v="375253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478447"/>
    <x v="0"/>
    <x v="0"/>
    <x v="8"/>
    <d v="2020-11-09T00:00:00"/>
    <x v="0"/>
    <x v="0"/>
    <x v="0"/>
    <x v="0"/>
    <n v="347844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478447"/>
    <x v="0"/>
    <x v="0"/>
    <x v="8"/>
    <d v="2020-11-17T00:00:00"/>
    <x v="1"/>
    <x v="0"/>
    <x v="0"/>
    <x v="0"/>
    <n v="347844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125615"/>
    <x v="0"/>
    <x v="0"/>
    <x v="9"/>
    <d v="2020-11-09T00:00:00"/>
    <x v="0"/>
    <x v="0"/>
    <x v="0"/>
    <x v="0"/>
    <n v="412561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125615"/>
    <x v="0"/>
    <x v="0"/>
    <x v="9"/>
    <d v="2020-11-17T00:00:00"/>
    <x v="1"/>
    <x v="0"/>
    <x v="0"/>
    <x v="0"/>
    <n v="412561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552497"/>
    <x v="0"/>
    <x v="0"/>
    <x v="10"/>
    <d v="2020-11-09T00:00:00"/>
    <x v="0"/>
    <x v="0"/>
    <x v="0"/>
    <x v="0"/>
    <n v="1598623.650000000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552497"/>
    <x v="0"/>
    <x v="0"/>
    <x v="10"/>
    <d v="2020-11-17T00:00:00"/>
    <x v="1"/>
    <x v="0"/>
    <x v="0"/>
    <x v="0"/>
    <n v="1598623.650000000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281891"/>
    <x v="0"/>
    <x v="0"/>
    <x v="11"/>
    <d v="2020-11-09T00:00:00"/>
    <x v="0"/>
    <x v="0"/>
    <x v="0"/>
    <x v="0"/>
    <n v="428189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281891"/>
    <x v="0"/>
    <x v="0"/>
    <x v="11"/>
    <d v="2020-11-17T00:00:00"/>
    <x v="1"/>
    <x v="0"/>
    <x v="0"/>
    <x v="0"/>
    <n v="428189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589562"/>
    <x v="0"/>
    <x v="1"/>
    <x v="0"/>
    <d v="2020-11-09T00:00:00"/>
    <x v="0"/>
    <x v="0"/>
    <x v="0"/>
    <x v="0"/>
    <n v="258956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589562"/>
    <x v="0"/>
    <x v="1"/>
    <x v="0"/>
    <d v="2020-11-17T00:00:00"/>
    <x v="1"/>
    <x v="0"/>
    <x v="0"/>
    <x v="0"/>
    <n v="258956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233781"/>
    <x v="0"/>
    <x v="1"/>
    <x v="1"/>
    <d v="2020-11-09T00:00:00"/>
    <x v="0"/>
    <x v="0"/>
    <x v="0"/>
    <x v="0"/>
    <n v="323378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233781"/>
    <x v="0"/>
    <x v="1"/>
    <x v="1"/>
    <d v="2020-11-17T00:00:00"/>
    <x v="1"/>
    <x v="0"/>
    <x v="0"/>
    <x v="0"/>
    <n v="323378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360774"/>
    <x v="0"/>
    <x v="1"/>
    <x v="2"/>
    <d v="2020-11-09T00:00:00"/>
    <x v="0"/>
    <x v="0"/>
    <x v="0"/>
    <x v="0"/>
    <n v="336077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360774"/>
    <x v="0"/>
    <x v="1"/>
    <x v="2"/>
    <d v="2020-11-17T00:00:00"/>
    <x v="1"/>
    <x v="0"/>
    <x v="0"/>
    <x v="0"/>
    <n v="336077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501538"/>
    <x v="0"/>
    <x v="1"/>
    <x v="3"/>
    <d v="2020-11-09T00:00:00"/>
    <x v="0"/>
    <x v="0"/>
    <x v="0"/>
    <x v="0"/>
    <n v="25015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501538"/>
    <x v="0"/>
    <x v="1"/>
    <x v="3"/>
    <d v="2020-11-17T00:00:00"/>
    <x v="1"/>
    <x v="0"/>
    <x v="0"/>
    <x v="0"/>
    <n v="250153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579284"/>
    <x v="0"/>
    <x v="1"/>
    <x v="4"/>
    <d v="2020-11-09T00:00:00"/>
    <x v="0"/>
    <x v="0"/>
    <x v="0"/>
    <x v="0"/>
    <n v="25792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579284"/>
    <x v="0"/>
    <x v="1"/>
    <x v="4"/>
    <d v="2020-11-17T00:00:00"/>
    <x v="1"/>
    <x v="0"/>
    <x v="0"/>
    <x v="0"/>
    <n v="25792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232964"/>
    <x v="0"/>
    <x v="1"/>
    <x v="5"/>
    <d v="2020-11-09T00:00:00"/>
    <x v="0"/>
    <x v="0"/>
    <x v="0"/>
    <x v="0"/>
    <n v="323296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3232964"/>
    <x v="0"/>
    <x v="1"/>
    <x v="5"/>
    <d v="2020-11-17T00:00:00"/>
    <x v="1"/>
    <x v="0"/>
    <x v="0"/>
    <x v="0"/>
    <n v="323296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283881"/>
    <x v="0"/>
    <x v="1"/>
    <x v="6"/>
    <d v="2020-11-09T00:00:00"/>
    <x v="0"/>
    <x v="0"/>
    <x v="0"/>
    <x v="0"/>
    <n v="428388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283881"/>
    <x v="0"/>
    <x v="1"/>
    <x v="6"/>
    <d v="2020-11-17T00:00:00"/>
    <x v="1"/>
    <x v="0"/>
    <x v="0"/>
    <x v="0"/>
    <n v="428388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028003"/>
    <x v="0"/>
    <x v="1"/>
    <x v="7"/>
    <d v="2020-11-09T00:00:00"/>
    <x v="0"/>
    <x v="0"/>
    <x v="0"/>
    <x v="0"/>
    <n v="402800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028003"/>
    <x v="0"/>
    <x v="1"/>
    <x v="7"/>
    <d v="2020-11-17T00:00:00"/>
    <x v="1"/>
    <x v="0"/>
    <x v="0"/>
    <x v="0"/>
    <n v="402800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536954"/>
    <x v="0"/>
    <x v="1"/>
    <x v="8"/>
    <d v="2020-11-09T00:00:00"/>
    <x v="0"/>
    <x v="0"/>
    <x v="0"/>
    <x v="0"/>
    <n v="453695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536954"/>
    <x v="0"/>
    <x v="1"/>
    <x v="8"/>
    <d v="2020-11-17T00:00:00"/>
    <x v="1"/>
    <x v="0"/>
    <x v="0"/>
    <x v="0"/>
    <n v="453695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755370"/>
    <x v="0"/>
    <x v="1"/>
    <x v="9"/>
    <d v="2020-11-09T00:00:00"/>
    <x v="0"/>
    <x v="0"/>
    <x v="0"/>
    <x v="0"/>
    <n v="475537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4755370"/>
    <x v="0"/>
    <x v="1"/>
    <x v="9"/>
    <d v="2020-11-17T00:00:00"/>
    <x v="1"/>
    <x v="0"/>
    <x v="0"/>
    <x v="0"/>
    <n v="475537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1247382"/>
    <x v="0"/>
    <x v="1"/>
    <x v="10"/>
    <d v="2020-11-09T00:00:00"/>
    <x v="0"/>
    <x v="0"/>
    <x v="0"/>
    <x v="0"/>
    <n v="124738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5"/>
    <x v="0"/>
    <n v="2286034"/>
    <x v="0"/>
    <x v="1"/>
    <x v="10"/>
    <d v="2020-11-17T00:00:00"/>
    <x v="1"/>
    <x v="0"/>
    <x v="0"/>
    <x v="0"/>
    <n v="228603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1617553"/>
    <x v="0"/>
    <x v="0"/>
    <x v="0"/>
    <d v="2020-11-09T00:00:00"/>
    <x v="0"/>
    <x v="0"/>
    <x v="0"/>
    <x v="0"/>
    <n v="161755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1617553"/>
    <x v="0"/>
    <x v="0"/>
    <x v="0"/>
    <d v="2020-11-17T00:00:00"/>
    <x v="1"/>
    <x v="0"/>
    <x v="0"/>
    <x v="0"/>
    <n v="161755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204408"/>
    <x v="0"/>
    <x v="0"/>
    <x v="1"/>
    <d v="2020-11-09T00:00:00"/>
    <x v="0"/>
    <x v="0"/>
    <x v="0"/>
    <x v="0"/>
    <n v="220440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204408"/>
    <x v="0"/>
    <x v="0"/>
    <x v="1"/>
    <d v="2020-11-17T00:00:00"/>
    <x v="1"/>
    <x v="0"/>
    <x v="0"/>
    <x v="0"/>
    <n v="220440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222370"/>
    <x v="0"/>
    <x v="0"/>
    <x v="2"/>
    <d v="2020-11-09T00:00:00"/>
    <x v="0"/>
    <x v="0"/>
    <x v="0"/>
    <x v="0"/>
    <n v="222237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222370"/>
    <x v="0"/>
    <x v="0"/>
    <x v="2"/>
    <d v="2020-11-17T00:00:00"/>
    <x v="1"/>
    <x v="0"/>
    <x v="0"/>
    <x v="0"/>
    <n v="222237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852739"/>
    <x v="0"/>
    <x v="0"/>
    <x v="3"/>
    <d v="2020-11-09T00:00:00"/>
    <x v="0"/>
    <x v="0"/>
    <x v="0"/>
    <x v="0"/>
    <n v="285273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852739"/>
    <x v="0"/>
    <x v="0"/>
    <x v="3"/>
    <d v="2020-11-17T00:00:00"/>
    <x v="1"/>
    <x v="0"/>
    <x v="0"/>
    <x v="0"/>
    <n v="285273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484982"/>
    <x v="0"/>
    <x v="0"/>
    <x v="4"/>
    <d v="2020-11-09T00:00:00"/>
    <x v="0"/>
    <x v="0"/>
    <x v="0"/>
    <x v="0"/>
    <n v="248498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484982"/>
    <x v="0"/>
    <x v="0"/>
    <x v="4"/>
    <d v="2020-11-17T00:00:00"/>
    <x v="1"/>
    <x v="0"/>
    <x v="0"/>
    <x v="0"/>
    <n v="248498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790952"/>
    <x v="0"/>
    <x v="0"/>
    <x v="5"/>
    <d v="2020-11-09T00:00:00"/>
    <x v="0"/>
    <x v="0"/>
    <x v="0"/>
    <x v="0"/>
    <n v="279095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790952"/>
    <x v="0"/>
    <x v="0"/>
    <x v="5"/>
    <d v="2020-11-17T00:00:00"/>
    <x v="1"/>
    <x v="0"/>
    <x v="0"/>
    <x v="0"/>
    <n v="279095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445988"/>
    <x v="0"/>
    <x v="0"/>
    <x v="6"/>
    <d v="2020-11-09T00:00:00"/>
    <x v="0"/>
    <x v="0"/>
    <x v="0"/>
    <x v="0"/>
    <n v="344598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445988"/>
    <x v="0"/>
    <x v="0"/>
    <x v="6"/>
    <d v="2020-11-17T00:00:00"/>
    <x v="1"/>
    <x v="0"/>
    <x v="0"/>
    <x v="0"/>
    <n v="344598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115467"/>
    <x v="0"/>
    <x v="0"/>
    <x v="7"/>
    <d v="2020-11-09T00:00:00"/>
    <x v="0"/>
    <x v="0"/>
    <x v="0"/>
    <x v="0"/>
    <n v="311546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115467"/>
    <x v="0"/>
    <x v="0"/>
    <x v="7"/>
    <d v="2020-11-17T00:00:00"/>
    <x v="1"/>
    <x v="0"/>
    <x v="0"/>
    <x v="0"/>
    <n v="311546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727879"/>
    <x v="0"/>
    <x v="0"/>
    <x v="8"/>
    <d v="2020-11-09T00:00:00"/>
    <x v="0"/>
    <x v="0"/>
    <x v="0"/>
    <x v="0"/>
    <n v="272787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727879"/>
    <x v="0"/>
    <x v="0"/>
    <x v="8"/>
    <d v="2020-11-17T00:00:00"/>
    <x v="1"/>
    <x v="0"/>
    <x v="0"/>
    <x v="0"/>
    <n v="272787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297468"/>
    <x v="0"/>
    <x v="0"/>
    <x v="9"/>
    <d v="2020-11-09T00:00:00"/>
    <x v="0"/>
    <x v="0"/>
    <x v="0"/>
    <x v="0"/>
    <n v="329746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297468"/>
    <x v="0"/>
    <x v="0"/>
    <x v="9"/>
    <d v="2020-11-17T00:00:00"/>
    <x v="1"/>
    <x v="0"/>
    <x v="0"/>
    <x v="0"/>
    <n v="329746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257937"/>
    <x v="0"/>
    <x v="0"/>
    <x v="10"/>
    <d v="2020-11-09T00:00:00"/>
    <x v="0"/>
    <x v="0"/>
    <x v="0"/>
    <x v="0"/>
    <n v="1466071.650000000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257937"/>
    <x v="0"/>
    <x v="0"/>
    <x v="10"/>
    <d v="2020-11-17T00:00:00"/>
    <x v="1"/>
    <x v="0"/>
    <x v="0"/>
    <x v="0"/>
    <n v="1466071.650000000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294978"/>
    <x v="0"/>
    <x v="0"/>
    <x v="11"/>
    <d v="2020-11-09T00:00:00"/>
    <x v="0"/>
    <x v="0"/>
    <x v="0"/>
    <x v="0"/>
    <n v="329497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294978"/>
    <x v="0"/>
    <x v="0"/>
    <x v="11"/>
    <d v="2020-11-17T00:00:00"/>
    <x v="1"/>
    <x v="0"/>
    <x v="0"/>
    <x v="0"/>
    <n v="329497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1983955"/>
    <x v="0"/>
    <x v="1"/>
    <x v="0"/>
    <d v="2020-11-09T00:00:00"/>
    <x v="0"/>
    <x v="0"/>
    <x v="0"/>
    <x v="0"/>
    <n v="198395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1983955"/>
    <x v="0"/>
    <x v="1"/>
    <x v="0"/>
    <d v="2020-11-17T00:00:00"/>
    <x v="1"/>
    <x v="0"/>
    <x v="0"/>
    <x v="0"/>
    <n v="198395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390125"/>
    <x v="0"/>
    <x v="1"/>
    <x v="1"/>
    <d v="2020-11-09T00:00:00"/>
    <x v="0"/>
    <x v="0"/>
    <x v="0"/>
    <x v="0"/>
    <n v="239012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390125"/>
    <x v="0"/>
    <x v="1"/>
    <x v="1"/>
    <d v="2020-11-17T00:00:00"/>
    <x v="1"/>
    <x v="0"/>
    <x v="0"/>
    <x v="0"/>
    <n v="239012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107994"/>
    <x v="0"/>
    <x v="1"/>
    <x v="2"/>
    <d v="2020-11-09T00:00:00"/>
    <x v="0"/>
    <x v="0"/>
    <x v="0"/>
    <x v="0"/>
    <n v="310799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107994"/>
    <x v="0"/>
    <x v="1"/>
    <x v="2"/>
    <d v="2020-11-17T00:00:00"/>
    <x v="1"/>
    <x v="0"/>
    <x v="0"/>
    <x v="0"/>
    <n v="310799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365932"/>
    <x v="0"/>
    <x v="1"/>
    <x v="3"/>
    <d v="2020-11-09T00:00:00"/>
    <x v="0"/>
    <x v="0"/>
    <x v="0"/>
    <x v="0"/>
    <n v="236593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365932"/>
    <x v="0"/>
    <x v="1"/>
    <x v="3"/>
    <d v="2020-11-17T00:00:00"/>
    <x v="1"/>
    <x v="0"/>
    <x v="0"/>
    <x v="0"/>
    <n v="236593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254997"/>
    <x v="0"/>
    <x v="1"/>
    <x v="4"/>
    <d v="2020-11-09T00:00:00"/>
    <x v="0"/>
    <x v="0"/>
    <x v="0"/>
    <x v="0"/>
    <n v="22549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2254997"/>
    <x v="0"/>
    <x v="1"/>
    <x v="4"/>
    <d v="2020-11-17T00:00:00"/>
    <x v="1"/>
    <x v="0"/>
    <x v="0"/>
    <x v="0"/>
    <n v="22549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191445"/>
    <x v="0"/>
    <x v="1"/>
    <x v="5"/>
    <d v="2020-11-09T00:00:00"/>
    <x v="0"/>
    <x v="0"/>
    <x v="0"/>
    <x v="0"/>
    <n v="319144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191445"/>
    <x v="0"/>
    <x v="1"/>
    <x v="5"/>
    <d v="2020-11-17T00:00:00"/>
    <x v="1"/>
    <x v="0"/>
    <x v="0"/>
    <x v="0"/>
    <n v="319144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521146"/>
    <x v="0"/>
    <x v="1"/>
    <x v="6"/>
    <d v="2020-11-09T00:00:00"/>
    <x v="0"/>
    <x v="0"/>
    <x v="0"/>
    <x v="0"/>
    <n v="352114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521146"/>
    <x v="0"/>
    <x v="1"/>
    <x v="6"/>
    <d v="2020-11-17T00:00:00"/>
    <x v="1"/>
    <x v="0"/>
    <x v="0"/>
    <x v="0"/>
    <n v="352114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568885"/>
    <x v="0"/>
    <x v="1"/>
    <x v="7"/>
    <d v="2020-11-09T00:00:00"/>
    <x v="0"/>
    <x v="0"/>
    <x v="0"/>
    <x v="0"/>
    <n v="356888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568885"/>
    <x v="0"/>
    <x v="1"/>
    <x v="7"/>
    <d v="2020-11-17T00:00:00"/>
    <x v="1"/>
    <x v="0"/>
    <x v="0"/>
    <x v="0"/>
    <n v="356888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826801"/>
    <x v="0"/>
    <x v="1"/>
    <x v="8"/>
    <d v="2020-11-09T00:00:00"/>
    <x v="0"/>
    <x v="0"/>
    <x v="0"/>
    <x v="0"/>
    <n v="382680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826801"/>
    <x v="0"/>
    <x v="1"/>
    <x v="8"/>
    <d v="2020-11-17T00:00:00"/>
    <x v="1"/>
    <x v="0"/>
    <x v="0"/>
    <x v="0"/>
    <n v="382680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656558"/>
    <x v="0"/>
    <x v="1"/>
    <x v="9"/>
    <d v="2020-11-09T00:00:00"/>
    <x v="0"/>
    <x v="0"/>
    <x v="0"/>
    <x v="0"/>
    <n v="365655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3656558"/>
    <x v="0"/>
    <x v="1"/>
    <x v="9"/>
    <d v="2020-11-17T00:00:00"/>
    <x v="1"/>
    <x v="0"/>
    <x v="0"/>
    <x v="0"/>
    <n v="365655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746064"/>
    <x v="0"/>
    <x v="1"/>
    <x v="10"/>
    <d v="2020-11-09T00:00:00"/>
    <x v="0"/>
    <x v="0"/>
    <x v="0"/>
    <x v="0"/>
    <n v="74606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6"/>
    <x v="0"/>
    <n v="1800339"/>
    <x v="0"/>
    <x v="1"/>
    <x v="10"/>
    <d v="2020-11-17T00:00:00"/>
    <x v="1"/>
    <x v="0"/>
    <x v="0"/>
    <x v="0"/>
    <n v="180033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1388223"/>
    <x v="0"/>
    <x v="0"/>
    <x v="0"/>
    <d v="2020-11-09T00:00:00"/>
    <x v="0"/>
    <x v="0"/>
    <x v="0"/>
    <x v="0"/>
    <n v="138822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1388223"/>
    <x v="0"/>
    <x v="0"/>
    <x v="0"/>
    <d v="2020-11-17T00:00:00"/>
    <x v="1"/>
    <x v="0"/>
    <x v="0"/>
    <x v="0"/>
    <n v="138822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1828649"/>
    <x v="0"/>
    <x v="0"/>
    <x v="1"/>
    <d v="2020-11-09T00:00:00"/>
    <x v="0"/>
    <x v="0"/>
    <x v="0"/>
    <x v="0"/>
    <n v="182864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1828649"/>
    <x v="0"/>
    <x v="0"/>
    <x v="1"/>
    <d v="2020-11-17T00:00:00"/>
    <x v="1"/>
    <x v="0"/>
    <x v="0"/>
    <x v="0"/>
    <n v="182864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1980702"/>
    <x v="0"/>
    <x v="0"/>
    <x v="2"/>
    <d v="2020-11-09T00:00:00"/>
    <x v="0"/>
    <x v="0"/>
    <x v="0"/>
    <x v="0"/>
    <n v="198070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1980702"/>
    <x v="0"/>
    <x v="0"/>
    <x v="2"/>
    <d v="2020-11-17T00:00:00"/>
    <x v="1"/>
    <x v="0"/>
    <x v="0"/>
    <x v="0"/>
    <n v="198070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404606"/>
    <x v="0"/>
    <x v="0"/>
    <x v="3"/>
    <d v="2020-11-09T00:00:00"/>
    <x v="0"/>
    <x v="0"/>
    <x v="0"/>
    <x v="0"/>
    <n v="240460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404606"/>
    <x v="0"/>
    <x v="0"/>
    <x v="3"/>
    <d v="2020-11-17T00:00:00"/>
    <x v="1"/>
    <x v="0"/>
    <x v="0"/>
    <x v="0"/>
    <n v="240460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217494"/>
    <x v="0"/>
    <x v="0"/>
    <x v="4"/>
    <d v="2020-11-09T00:00:00"/>
    <x v="0"/>
    <x v="0"/>
    <x v="0"/>
    <x v="0"/>
    <n v="221749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217494"/>
    <x v="0"/>
    <x v="0"/>
    <x v="4"/>
    <d v="2020-11-17T00:00:00"/>
    <x v="1"/>
    <x v="0"/>
    <x v="0"/>
    <x v="0"/>
    <n v="221749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241580"/>
    <x v="0"/>
    <x v="0"/>
    <x v="5"/>
    <d v="2020-11-09T00:00:00"/>
    <x v="0"/>
    <x v="0"/>
    <x v="0"/>
    <x v="0"/>
    <n v="224158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241580"/>
    <x v="0"/>
    <x v="0"/>
    <x v="5"/>
    <d v="2020-11-17T00:00:00"/>
    <x v="1"/>
    <x v="0"/>
    <x v="0"/>
    <x v="0"/>
    <n v="224158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193204"/>
    <x v="0"/>
    <x v="0"/>
    <x v="6"/>
    <d v="2020-11-09T00:00:00"/>
    <x v="0"/>
    <x v="0"/>
    <x v="0"/>
    <x v="0"/>
    <n v="319320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193204"/>
    <x v="0"/>
    <x v="0"/>
    <x v="6"/>
    <d v="2020-11-17T00:00:00"/>
    <x v="1"/>
    <x v="0"/>
    <x v="0"/>
    <x v="0"/>
    <n v="319320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843039"/>
    <x v="0"/>
    <x v="0"/>
    <x v="7"/>
    <d v="2020-11-09T00:00:00"/>
    <x v="0"/>
    <x v="0"/>
    <x v="0"/>
    <x v="0"/>
    <n v="284303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843039"/>
    <x v="0"/>
    <x v="0"/>
    <x v="7"/>
    <d v="2020-11-17T00:00:00"/>
    <x v="1"/>
    <x v="0"/>
    <x v="0"/>
    <x v="0"/>
    <n v="284303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828626"/>
    <x v="0"/>
    <x v="0"/>
    <x v="8"/>
    <d v="2020-11-09T00:00:00"/>
    <x v="0"/>
    <x v="0"/>
    <x v="0"/>
    <x v="0"/>
    <n v="282862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828626"/>
    <x v="0"/>
    <x v="0"/>
    <x v="8"/>
    <d v="2020-11-17T00:00:00"/>
    <x v="1"/>
    <x v="0"/>
    <x v="0"/>
    <x v="0"/>
    <n v="282862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304884"/>
    <x v="0"/>
    <x v="0"/>
    <x v="9"/>
    <d v="2020-11-09T00:00:00"/>
    <x v="0"/>
    <x v="0"/>
    <x v="0"/>
    <x v="0"/>
    <n v="33048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304884"/>
    <x v="0"/>
    <x v="0"/>
    <x v="9"/>
    <d v="2020-11-17T00:00:00"/>
    <x v="1"/>
    <x v="0"/>
    <x v="0"/>
    <x v="0"/>
    <n v="33048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326628"/>
    <x v="0"/>
    <x v="0"/>
    <x v="10"/>
    <d v="2020-11-09T00:00:00"/>
    <x v="0"/>
    <x v="0"/>
    <x v="0"/>
    <x v="0"/>
    <n v="1496982.599999999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326628"/>
    <x v="0"/>
    <x v="0"/>
    <x v="10"/>
    <d v="2020-11-17T00:00:00"/>
    <x v="1"/>
    <x v="0"/>
    <x v="0"/>
    <x v="0"/>
    <n v="1496982.599999999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850786"/>
    <x v="0"/>
    <x v="0"/>
    <x v="11"/>
    <d v="2020-11-09T00:00:00"/>
    <x v="0"/>
    <x v="0"/>
    <x v="0"/>
    <x v="0"/>
    <n v="285078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850786"/>
    <x v="0"/>
    <x v="0"/>
    <x v="11"/>
    <d v="2020-11-17T00:00:00"/>
    <x v="1"/>
    <x v="0"/>
    <x v="0"/>
    <x v="0"/>
    <n v="285078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1721750"/>
    <x v="0"/>
    <x v="1"/>
    <x v="0"/>
    <d v="2020-11-09T00:00:00"/>
    <x v="0"/>
    <x v="0"/>
    <x v="0"/>
    <x v="0"/>
    <n v="172175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1721750"/>
    <x v="0"/>
    <x v="1"/>
    <x v="0"/>
    <d v="2020-11-17T00:00:00"/>
    <x v="1"/>
    <x v="0"/>
    <x v="0"/>
    <x v="0"/>
    <n v="172175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060540"/>
    <x v="0"/>
    <x v="1"/>
    <x v="1"/>
    <d v="2020-11-09T00:00:00"/>
    <x v="0"/>
    <x v="0"/>
    <x v="0"/>
    <x v="0"/>
    <n v="206054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060540"/>
    <x v="0"/>
    <x v="1"/>
    <x v="1"/>
    <d v="2020-11-17T00:00:00"/>
    <x v="1"/>
    <x v="0"/>
    <x v="0"/>
    <x v="0"/>
    <n v="206054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896785"/>
    <x v="0"/>
    <x v="1"/>
    <x v="2"/>
    <d v="2020-11-09T00:00:00"/>
    <x v="0"/>
    <x v="0"/>
    <x v="0"/>
    <x v="0"/>
    <n v="289678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896785"/>
    <x v="0"/>
    <x v="1"/>
    <x v="2"/>
    <d v="2020-11-17T00:00:00"/>
    <x v="1"/>
    <x v="0"/>
    <x v="0"/>
    <x v="0"/>
    <n v="289678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434987"/>
    <x v="0"/>
    <x v="1"/>
    <x v="3"/>
    <d v="2020-11-09T00:00:00"/>
    <x v="0"/>
    <x v="0"/>
    <x v="0"/>
    <x v="0"/>
    <n v="243498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434987"/>
    <x v="0"/>
    <x v="1"/>
    <x v="3"/>
    <d v="2020-11-17T00:00:00"/>
    <x v="1"/>
    <x v="0"/>
    <x v="0"/>
    <x v="0"/>
    <n v="243498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211118"/>
    <x v="0"/>
    <x v="1"/>
    <x v="4"/>
    <d v="2020-11-09T00:00:00"/>
    <x v="0"/>
    <x v="0"/>
    <x v="0"/>
    <x v="0"/>
    <n v="221111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2211118"/>
    <x v="0"/>
    <x v="1"/>
    <x v="4"/>
    <d v="2020-11-17T00:00:00"/>
    <x v="1"/>
    <x v="0"/>
    <x v="0"/>
    <x v="0"/>
    <n v="221111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266512"/>
    <x v="0"/>
    <x v="1"/>
    <x v="5"/>
    <d v="2020-11-09T00:00:00"/>
    <x v="0"/>
    <x v="0"/>
    <x v="0"/>
    <x v="0"/>
    <n v="326651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266512"/>
    <x v="0"/>
    <x v="1"/>
    <x v="5"/>
    <d v="2020-11-17T00:00:00"/>
    <x v="1"/>
    <x v="0"/>
    <x v="0"/>
    <x v="0"/>
    <n v="326651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770219"/>
    <x v="0"/>
    <x v="1"/>
    <x v="6"/>
    <d v="2020-11-09T00:00:00"/>
    <x v="0"/>
    <x v="0"/>
    <x v="0"/>
    <x v="0"/>
    <n v="377021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770219"/>
    <x v="0"/>
    <x v="1"/>
    <x v="6"/>
    <d v="2020-11-17T00:00:00"/>
    <x v="1"/>
    <x v="0"/>
    <x v="0"/>
    <x v="0"/>
    <n v="377021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773497"/>
    <x v="0"/>
    <x v="1"/>
    <x v="7"/>
    <d v="2020-11-09T00:00:00"/>
    <x v="0"/>
    <x v="0"/>
    <x v="0"/>
    <x v="0"/>
    <n v="37734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3773497"/>
    <x v="0"/>
    <x v="1"/>
    <x v="7"/>
    <d v="2020-11-17T00:00:00"/>
    <x v="1"/>
    <x v="0"/>
    <x v="0"/>
    <x v="0"/>
    <n v="377349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4016861"/>
    <x v="0"/>
    <x v="1"/>
    <x v="8"/>
    <d v="2020-11-09T00:00:00"/>
    <x v="0"/>
    <x v="0"/>
    <x v="0"/>
    <x v="0"/>
    <n v="401686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4016861"/>
    <x v="0"/>
    <x v="1"/>
    <x v="8"/>
    <d v="2020-11-17T00:00:00"/>
    <x v="1"/>
    <x v="0"/>
    <x v="0"/>
    <x v="0"/>
    <n v="401686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4053209"/>
    <x v="0"/>
    <x v="1"/>
    <x v="9"/>
    <d v="2020-11-09T00:00:00"/>
    <x v="0"/>
    <x v="0"/>
    <x v="0"/>
    <x v="0"/>
    <n v="405320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4053209"/>
    <x v="0"/>
    <x v="1"/>
    <x v="9"/>
    <d v="2020-11-17T00:00:00"/>
    <x v="1"/>
    <x v="0"/>
    <x v="0"/>
    <x v="0"/>
    <n v="405320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682145"/>
    <x v="0"/>
    <x v="1"/>
    <x v="10"/>
    <d v="2020-11-09T00:00:00"/>
    <x v="0"/>
    <x v="0"/>
    <x v="0"/>
    <x v="0"/>
    <n v="68214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7"/>
    <x v="0"/>
    <n v="1727605"/>
    <x v="0"/>
    <x v="1"/>
    <x v="10"/>
    <d v="2020-11-17T00:00:00"/>
    <x v="1"/>
    <x v="0"/>
    <x v="0"/>
    <x v="0"/>
    <n v="172760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8753"/>
    <x v="0"/>
    <x v="0"/>
    <x v="0"/>
    <d v="2020-11-09T00:00:00"/>
    <x v="0"/>
    <x v="0"/>
    <x v="0"/>
    <x v="0"/>
    <n v="1875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8753"/>
    <x v="0"/>
    <x v="0"/>
    <x v="0"/>
    <d v="2020-11-17T00:00:00"/>
    <x v="1"/>
    <x v="0"/>
    <x v="0"/>
    <x v="0"/>
    <n v="1875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35881"/>
    <x v="0"/>
    <x v="0"/>
    <x v="1"/>
    <d v="2020-11-09T00:00:00"/>
    <x v="0"/>
    <x v="0"/>
    <x v="0"/>
    <x v="0"/>
    <n v="3588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35881"/>
    <x v="0"/>
    <x v="0"/>
    <x v="1"/>
    <d v="2020-11-17T00:00:00"/>
    <x v="1"/>
    <x v="0"/>
    <x v="0"/>
    <x v="0"/>
    <n v="3588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25245"/>
    <x v="0"/>
    <x v="0"/>
    <x v="2"/>
    <d v="2020-11-09T00:00:00"/>
    <x v="0"/>
    <x v="0"/>
    <x v="0"/>
    <x v="0"/>
    <n v="2524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25245"/>
    <x v="0"/>
    <x v="0"/>
    <x v="2"/>
    <d v="2020-11-17T00:00:00"/>
    <x v="1"/>
    <x v="0"/>
    <x v="0"/>
    <x v="0"/>
    <n v="2524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46421"/>
    <x v="0"/>
    <x v="0"/>
    <x v="3"/>
    <d v="2020-11-09T00:00:00"/>
    <x v="0"/>
    <x v="0"/>
    <x v="0"/>
    <x v="0"/>
    <n v="4642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46421"/>
    <x v="0"/>
    <x v="0"/>
    <x v="3"/>
    <d v="2020-11-17T00:00:00"/>
    <x v="1"/>
    <x v="0"/>
    <x v="0"/>
    <x v="0"/>
    <n v="4642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36863"/>
    <x v="0"/>
    <x v="0"/>
    <x v="4"/>
    <d v="2020-11-09T00:00:00"/>
    <x v="0"/>
    <x v="0"/>
    <x v="0"/>
    <x v="0"/>
    <n v="3686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36863"/>
    <x v="0"/>
    <x v="0"/>
    <x v="4"/>
    <d v="2020-11-17T00:00:00"/>
    <x v="1"/>
    <x v="0"/>
    <x v="0"/>
    <x v="0"/>
    <n v="36863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78884"/>
    <x v="0"/>
    <x v="0"/>
    <x v="5"/>
    <d v="2020-11-09T00:00:00"/>
    <x v="0"/>
    <x v="0"/>
    <x v="0"/>
    <x v="0"/>
    <n v="788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78884"/>
    <x v="0"/>
    <x v="0"/>
    <x v="5"/>
    <d v="2020-11-17T00:00:00"/>
    <x v="1"/>
    <x v="0"/>
    <x v="0"/>
    <x v="0"/>
    <n v="7888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77262"/>
    <x v="0"/>
    <x v="0"/>
    <x v="6"/>
    <d v="2020-11-09T00:00:00"/>
    <x v="0"/>
    <x v="0"/>
    <x v="0"/>
    <x v="0"/>
    <n v="7726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77262"/>
    <x v="0"/>
    <x v="0"/>
    <x v="6"/>
    <d v="2020-11-17T00:00:00"/>
    <x v="1"/>
    <x v="0"/>
    <x v="0"/>
    <x v="0"/>
    <n v="7726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96949"/>
    <x v="0"/>
    <x v="0"/>
    <x v="7"/>
    <d v="2020-11-09T00:00:00"/>
    <x v="0"/>
    <x v="0"/>
    <x v="0"/>
    <x v="0"/>
    <n v="9694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96949"/>
    <x v="0"/>
    <x v="0"/>
    <x v="7"/>
    <d v="2020-11-17T00:00:00"/>
    <x v="1"/>
    <x v="0"/>
    <x v="0"/>
    <x v="0"/>
    <n v="9694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26047"/>
    <x v="0"/>
    <x v="0"/>
    <x v="8"/>
    <d v="2020-11-09T00:00:00"/>
    <x v="0"/>
    <x v="0"/>
    <x v="0"/>
    <x v="0"/>
    <n v="12604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26047"/>
    <x v="0"/>
    <x v="0"/>
    <x v="8"/>
    <d v="2020-11-17T00:00:00"/>
    <x v="1"/>
    <x v="0"/>
    <x v="0"/>
    <x v="0"/>
    <n v="12604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57758"/>
    <x v="0"/>
    <x v="0"/>
    <x v="9"/>
    <d v="2020-11-09T00:00:00"/>
    <x v="0"/>
    <x v="0"/>
    <x v="0"/>
    <x v="0"/>
    <n v="15775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57758"/>
    <x v="0"/>
    <x v="0"/>
    <x v="9"/>
    <d v="2020-11-17T00:00:00"/>
    <x v="1"/>
    <x v="0"/>
    <x v="0"/>
    <x v="0"/>
    <n v="15775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19307"/>
    <x v="0"/>
    <x v="0"/>
    <x v="10"/>
    <d v="2020-11-09T00:00:00"/>
    <x v="0"/>
    <x v="0"/>
    <x v="0"/>
    <x v="0"/>
    <n v="53688.1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19307"/>
    <x v="0"/>
    <x v="0"/>
    <x v="10"/>
    <d v="2020-11-17T00:00:00"/>
    <x v="1"/>
    <x v="0"/>
    <x v="0"/>
    <x v="0"/>
    <n v="53688.1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02279"/>
    <x v="0"/>
    <x v="0"/>
    <x v="11"/>
    <d v="2020-11-09T00:00:00"/>
    <x v="0"/>
    <x v="0"/>
    <x v="0"/>
    <x v="0"/>
    <n v="10227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02279"/>
    <x v="0"/>
    <x v="0"/>
    <x v="11"/>
    <d v="2020-11-17T00:00:00"/>
    <x v="1"/>
    <x v="0"/>
    <x v="0"/>
    <x v="0"/>
    <n v="10227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89252"/>
    <x v="0"/>
    <x v="1"/>
    <x v="0"/>
    <d v="2020-11-09T00:00:00"/>
    <x v="0"/>
    <x v="0"/>
    <x v="0"/>
    <x v="0"/>
    <n v="8925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89252"/>
    <x v="0"/>
    <x v="1"/>
    <x v="0"/>
    <d v="2020-11-17T00:00:00"/>
    <x v="1"/>
    <x v="0"/>
    <x v="0"/>
    <x v="0"/>
    <n v="8925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56951"/>
    <x v="0"/>
    <x v="1"/>
    <x v="1"/>
    <d v="2020-11-09T00:00:00"/>
    <x v="0"/>
    <x v="0"/>
    <x v="0"/>
    <x v="0"/>
    <n v="5695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56951"/>
    <x v="0"/>
    <x v="1"/>
    <x v="1"/>
    <d v="2020-11-17T00:00:00"/>
    <x v="1"/>
    <x v="0"/>
    <x v="0"/>
    <x v="0"/>
    <n v="5695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87209"/>
    <x v="0"/>
    <x v="1"/>
    <x v="2"/>
    <d v="2020-11-09T00:00:00"/>
    <x v="0"/>
    <x v="0"/>
    <x v="0"/>
    <x v="0"/>
    <n v="8720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87209"/>
    <x v="0"/>
    <x v="1"/>
    <x v="2"/>
    <d v="2020-11-17T00:00:00"/>
    <x v="1"/>
    <x v="0"/>
    <x v="0"/>
    <x v="0"/>
    <n v="87209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47586"/>
    <x v="0"/>
    <x v="1"/>
    <x v="3"/>
    <d v="2020-11-09T00:00:00"/>
    <x v="0"/>
    <x v="0"/>
    <x v="0"/>
    <x v="0"/>
    <n v="4758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47586"/>
    <x v="0"/>
    <x v="1"/>
    <x v="3"/>
    <d v="2020-11-17T00:00:00"/>
    <x v="1"/>
    <x v="0"/>
    <x v="0"/>
    <x v="0"/>
    <n v="4758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36512"/>
    <x v="0"/>
    <x v="1"/>
    <x v="4"/>
    <d v="2020-11-09T00:00:00"/>
    <x v="0"/>
    <x v="0"/>
    <x v="0"/>
    <x v="0"/>
    <n v="3651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36512"/>
    <x v="0"/>
    <x v="1"/>
    <x v="4"/>
    <d v="2020-11-17T00:00:00"/>
    <x v="1"/>
    <x v="0"/>
    <x v="0"/>
    <x v="0"/>
    <n v="36512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28961"/>
    <x v="0"/>
    <x v="1"/>
    <x v="5"/>
    <d v="2020-11-09T00:00:00"/>
    <x v="0"/>
    <x v="0"/>
    <x v="0"/>
    <x v="0"/>
    <n v="12896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28961"/>
    <x v="0"/>
    <x v="1"/>
    <x v="5"/>
    <d v="2020-11-17T00:00:00"/>
    <x v="1"/>
    <x v="0"/>
    <x v="0"/>
    <x v="0"/>
    <n v="12896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316308"/>
    <x v="0"/>
    <x v="1"/>
    <x v="6"/>
    <d v="2020-11-09T00:00:00"/>
    <x v="0"/>
    <x v="0"/>
    <x v="0"/>
    <x v="0"/>
    <n v="31630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316308"/>
    <x v="0"/>
    <x v="1"/>
    <x v="6"/>
    <d v="2020-11-17T00:00:00"/>
    <x v="1"/>
    <x v="0"/>
    <x v="0"/>
    <x v="0"/>
    <n v="316308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17107"/>
    <x v="0"/>
    <x v="1"/>
    <x v="7"/>
    <d v="2020-11-09T00:00:00"/>
    <x v="0"/>
    <x v="0"/>
    <x v="0"/>
    <x v="0"/>
    <n v="11710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17107"/>
    <x v="0"/>
    <x v="1"/>
    <x v="7"/>
    <d v="2020-11-17T00:00:00"/>
    <x v="1"/>
    <x v="0"/>
    <x v="0"/>
    <x v="0"/>
    <n v="11710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89794"/>
    <x v="0"/>
    <x v="1"/>
    <x v="8"/>
    <d v="2020-11-09T00:00:00"/>
    <x v="0"/>
    <x v="0"/>
    <x v="0"/>
    <x v="0"/>
    <n v="18979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3835"/>
    <x v="0"/>
    <x v="1"/>
    <x v="8"/>
    <d v="2020-11-09T00:00:00"/>
    <x v="0"/>
    <x v="0"/>
    <x v="0"/>
    <x v="0"/>
    <n v="1383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89794"/>
    <x v="0"/>
    <x v="1"/>
    <x v="8"/>
    <d v="2020-11-17T00:00:00"/>
    <x v="1"/>
    <x v="0"/>
    <x v="0"/>
    <x v="0"/>
    <n v="189794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3835"/>
    <x v="0"/>
    <x v="1"/>
    <x v="8"/>
    <d v="2020-11-17T00:00:00"/>
    <x v="1"/>
    <x v="0"/>
    <x v="0"/>
    <x v="0"/>
    <n v="13835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25477"/>
    <x v="0"/>
    <x v="1"/>
    <x v="9"/>
    <d v="2020-11-09T00:00:00"/>
    <x v="0"/>
    <x v="0"/>
    <x v="0"/>
    <x v="0"/>
    <n v="12547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1916"/>
    <x v="0"/>
    <x v="1"/>
    <x v="9"/>
    <d v="2020-11-09T00:00:00"/>
    <x v="0"/>
    <x v="0"/>
    <x v="0"/>
    <x v="0"/>
    <n v="1191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25477"/>
    <x v="0"/>
    <x v="1"/>
    <x v="9"/>
    <d v="2020-11-17T00:00:00"/>
    <x v="1"/>
    <x v="0"/>
    <x v="0"/>
    <x v="0"/>
    <n v="125477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1916"/>
    <x v="0"/>
    <x v="1"/>
    <x v="9"/>
    <d v="2020-11-17T00:00:00"/>
    <x v="1"/>
    <x v="0"/>
    <x v="0"/>
    <x v="0"/>
    <n v="1191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31141"/>
    <x v="0"/>
    <x v="1"/>
    <x v="10"/>
    <d v="2020-11-09T00:00:00"/>
    <x v="0"/>
    <x v="0"/>
    <x v="0"/>
    <x v="0"/>
    <n v="31141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1916"/>
    <x v="0"/>
    <x v="1"/>
    <x v="10"/>
    <d v="2020-11-09T00:00:00"/>
    <x v="0"/>
    <x v="0"/>
    <x v="0"/>
    <x v="0"/>
    <n v="11916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51340"/>
    <x v="0"/>
    <x v="1"/>
    <x v="10"/>
    <d v="2020-11-17T00:00:00"/>
    <x v="1"/>
    <x v="0"/>
    <x v="0"/>
    <x v="0"/>
    <n v="51340"/>
    <s v="QWE              "/>
    <x v="0"/>
  </r>
  <r>
    <x v="0"/>
    <s v="                                                                                                    "/>
    <s v="                                                                                                    "/>
    <x v="8"/>
    <x v="0"/>
    <n v="19246"/>
    <x v="0"/>
    <x v="1"/>
    <x v="10"/>
    <d v="2020-11-17T00:00:00"/>
    <x v="1"/>
    <x v="0"/>
    <x v="0"/>
    <x v="0"/>
    <n v="19246"/>
    <s v="QWE              "/>
    <x v="0"/>
  </r>
  <r>
    <x v="1"/>
    <s v="NULL                                                                                                "/>
    <s v="Уральский Ф.О.                                                                                      "/>
    <x v="2"/>
    <x v="1"/>
    <n v="271287"/>
    <x v="0"/>
    <x v="0"/>
    <x v="0"/>
    <d v="2020-11-09T00:00:00"/>
    <x v="0"/>
    <x v="1"/>
    <x v="0"/>
    <x v="1"/>
    <n v="271287"/>
    <s v="УФО                                               "/>
    <x v="1"/>
  </r>
  <r>
    <x v="1"/>
    <s v="NULL                                                                                                "/>
    <s v="Уральский Ф.О.                                                                                      "/>
    <x v="2"/>
    <x v="1"/>
    <n v="267928"/>
    <x v="0"/>
    <x v="0"/>
    <x v="1"/>
    <d v="2020-11-09T00:00:00"/>
    <x v="0"/>
    <x v="1"/>
    <x v="0"/>
    <x v="1"/>
    <n v="267928"/>
    <s v="УФО                                               "/>
    <x v="1"/>
  </r>
  <r>
    <x v="1"/>
    <s v="NULL                                                                                                "/>
    <s v="Уральский Ф.О.                                                                                      "/>
    <x v="2"/>
    <x v="1"/>
    <n v="351611"/>
    <x v="0"/>
    <x v="0"/>
    <x v="2"/>
    <d v="2020-11-09T00:00:00"/>
    <x v="0"/>
    <x v="1"/>
    <x v="0"/>
    <x v="1"/>
    <n v="351611"/>
    <s v="УФО                                               "/>
    <x v="1"/>
  </r>
  <r>
    <x v="1"/>
    <s v="NULL                                                                                                "/>
    <s v="Уральский Ф.О.                                                                                      "/>
    <x v="2"/>
    <x v="1"/>
    <n v="426578"/>
    <x v="0"/>
    <x v="0"/>
    <x v="3"/>
    <d v="2020-11-09T00:00:00"/>
    <x v="0"/>
    <x v="1"/>
    <x v="0"/>
    <x v="1"/>
    <n v="426578"/>
    <s v="УФО                                               "/>
    <x v="1"/>
  </r>
  <r>
    <x v="1"/>
    <s v="NULL                                                                                                "/>
    <s v="Уральский Ф.О.                                                                                      "/>
    <x v="2"/>
    <x v="1"/>
    <n v="331120"/>
    <x v="0"/>
    <x v="0"/>
    <x v="4"/>
    <d v="2020-11-09T00:00:00"/>
    <x v="0"/>
    <x v="1"/>
    <x v="0"/>
    <x v="1"/>
    <n v="331120"/>
    <s v="УФО                                               "/>
    <x v="1"/>
  </r>
  <r>
    <x v="1"/>
    <s v="NULL                                                                                                "/>
    <s v="Уральский Ф.О.                                                                                      "/>
    <x v="2"/>
    <x v="1"/>
    <n v="470425"/>
    <x v="0"/>
    <x v="0"/>
    <x v="5"/>
    <d v="2020-11-09T00:00:00"/>
    <x v="0"/>
    <x v="1"/>
    <x v="0"/>
    <x v="1"/>
    <n v="470425"/>
    <s v="У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737426"/>
    <x v="0"/>
    <x v="0"/>
    <x v="0"/>
    <d v="2020-11-09T00:00:00"/>
    <x v="0"/>
    <x v="1"/>
    <x v="0"/>
    <x v="1"/>
    <n v="73742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166088"/>
    <x v="0"/>
    <x v="0"/>
    <x v="0"/>
    <d v="2020-11-17T00:00:00"/>
    <x v="1"/>
    <x v="1"/>
    <x v="0"/>
    <x v="1"/>
    <n v="2166088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271026"/>
    <x v="0"/>
    <x v="0"/>
    <x v="0"/>
    <d v="2020-11-17T00:00:00"/>
    <x v="1"/>
    <x v="1"/>
    <x v="1"/>
    <x v="1"/>
    <n v="127102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202217"/>
    <x v="0"/>
    <x v="0"/>
    <x v="1"/>
    <d v="2020-11-09T00:00:00"/>
    <x v="0"/>
    <x v="1"/>
    <x v="0"/>
    <x v="1"/>
    <n v="120221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313556"/>
    <x v="0"/>
    <x v="0"/>
    <x v="1"/>
    <d v="2020-11-17T00:00:00"/>
    <x v="1"/>
    <x v="1"/>
    <x v="0"/>
    <x v="1"/>
    <n v="331355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672734"/>
    <x v="0"/>
    <x v="0"/>
    <x v="1"/>
    <d v="2020-11-17T00:00:00"/>
    <x v="1"/>
    <x v="1"/>
    <x v="1"/>
    <x v="1"/>
    <n v="167273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718583"/>
    <x v="0"/>
    <x v="0"/>
    <x v="2"/>
    <d v="2020-11-09T00:00:00"/>
    <x v="0"/>
    <x v="1"/>
    <x v="0"/>
    <x v="1"/>
    <n v="171858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115461"/>
    <x v="0"/>
    <x v="0"/>
    <x v="2"/>
    <d v="2020-11-17T00:00:00"/>
    <x v="1"/>
    <x v="1"/>
    <x v="0"/>
    <x v="1"/>
    <n v="411546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796107"/>
    <x v="0"/>
    <x v="0"/>
    <x v="2"/>
    <d v="2020-11-17T00:00:00"/>
    <x v="1"/>
    <x v="1"/>
    <x v="1"/>
    <x v="1"/>
    <n v="179610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281429"/>
    <x v="0"/>
    <x v="0"/>
    <x v="3"/>
    <d v="2020-11-09T00:00:00"/>
    <x v="0"/>
    <x v="1"/>
    <x v="0"/>
    <x v="1"/>
    <n v="128142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567043"/>
    <x v="0"/>
    <x v="0"/>
    <x v="3"/>
    <d v="2020-11-17T00:00:00"/>
    <x v="1"/>
    <x v="1"/>
    <x v="0"/>
    <x v="1"/>
    <n v="356704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471725"/>
    <x v="0"/>
    <x v="0"/>
    <x v="3"/>
    <d v="2020-11-17T00:00:00"/>
    <x v="1"/>
    <x v="1"/>
    <x v="1"/>
    <x v="1"/>
    <n v="247172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152723"/>
    <x v="0"/>
    <x v="0"/>
    <x v="4"/>
    <d v="2020-11-09T00:00:00"/>
    <x v="0"/>
    <x v="1"/>
    <x v="0"/>
    <x v="1"/>
    <n v="115272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105867"/>
    <x v="0"/>
    <x v="0"/>
    <x v="4"/>
    <d v="2020-11-17T00:00:00"/>
    <x v="1"/>
    <x v="1"/>
    <x v="0"/>
    <x v="1"/>
    <n v="310586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860608"/>
    <x v="0"/>
    <x v="0"/>
    <x v="4"/>
    <d v="2020-11-17T00:00:00"/>
    <x v="1"/>
    <x v="1"/>
    <x v="1"/>
    <x v="1"/>
    <n v="1860608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633195"/>
    <x v="0"/>
    <x v="0"/>
    <x v="5"/>
    <d v="2020-11-09T00:00:00"/>
    <x v="0"/>
    <x v="1"/>
    <x v="0"/>
    <x v="1"/>
    <n v="163319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099802"/>
    <x v="0"/>
    <x v="0"/>
    <x v="5"/>
    <d v="2020-11-17T00:00:00"/>
    <x v="1"/>
    <x v="1"/>
    <x v="0"/>
    <x v="1"/>
    <n v="409980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459080"/>
    <x v="0"/>
    <x v="0"/>
    <x v="5"/>
    <d v="2020-11-17T00:00:00"/>
    <x v="1"/>
    <x v="1"/>
    <x v="1"/>
    <x v="1"/>
    <n v="245908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926099"/>
    <x v="0"/>
    <x v="0"/>
    <x v="6"/>
    <d v="2020-11-09T00:00:00"/>
    <x v="0"/>
    <x v="1"/>
    <x v="0"/>
    <x v="1"/>
    <n v="392609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882989"/>
    <x v="0"/>
    <x v="0"/>
    <x v="6"/>
    <d v="2020-11-09T00:00:00"/>
    <x v="0"/>
    <x v="1"/>
    <x v="1"/>
    <x v="1"/>
    <n v="288298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926099"/>
    <x v="0"/>
    <x v="0"/>
    <x v="6"/>
    <d v="2020-11-17T00:00:00"/>
    <x v="1"/>
    <x v="1"/>
    <x v="0"/>
    <x v="1"/>
    <n v="392609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882989"/>
    <x v="0"/>
    <x v="0"/>
    <x v="6"/>
    <d v="2020-11-17T00:00:00"/>
    <x v="1"/>
    <x v="1"/>
    <x v="1"/>
    <x v="1"/>
    <n v="288298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418680"/>
    <x v="0"/>
    <x v="0"/>
    <x v="7"/>
    <d v="2020-11-09T00:00:00"/>
    <x v="0"/>
    <x v="1"/>
    <x v="0"/>
    <x v="1"/>
    <n v="441868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720677"/>
    <x v="0"/>
    <x v="0"/>
    <x v="7"/>
    <d v="2020-11-09T00:00:00"/>
    <x v="0"/>
    <x v="1"/>
    <x v="1"/>
    <x v="1"/>
    <n v="272067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418680"/>
    <x v="0"/>
    <x v="0"/>
    <x v="7"/>
    <d v="2020-11-17T00:00:00"/>
    <x v="1"/>
    <x v="1"/>
    <x v="0"/>
    <x v="1"/>
    <n v="441868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720677"/>
    <x v="0"/>
    <x v="0"/>
    <x v="7"/>
    <d v="2020-11-17T00:00:00"/>
    <x v="1"/>
    <x v="1"/>
    <x v="1"/>
    <x v="1"/>
    <n v="272067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240372"/>
    <x v="0"/>
    <x v="0"/>
    <x v="8"/>
    <d v="2020-11-09T00:00:00"/>
    <x v="0"/>
    <x v="1"/>
    <x v="0"/>
    <x v="1"/>
    <n v="424037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081635"/>
    <x v="0"/>
    <x v="0"/>
    <x v="8"/>
    <d v="2020-11-09T00:00:00"/>
    <x v="0"/>
    <x v="1"/>
    <x v="1"/>
    <x v="1"/>
    <n v="308163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240372"/>
    <x v="0"/>
    <x v="0"/>
    <x v="8"/>
    <d v="2020-11-17T00:00:00"/>
    <x v="1"/>
    <x v="1"/>
    <x v="0"/>
    <x v="1"/>
    <n v="424037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081635"/>
    <x v="0"/>
    <x v="0"/>
    <x v="8"/>
    <d v="2020-11-17T00:00:00"/>
    <x v="1"/>
    <x v="1"/>
    <x v="1"/>
    <x v="1"/>
    <n v="308163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787784"/>
    <x v="0"/>
    <x v="0"/>
    <x v="9"/>
    <d v="2020-11-09T00:00:00"/>
    <x v="0"/>
    <x v="1"/>
    <x v="0"/>
    <x v="1"/>
    <n v="478778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566990"/>
    <x v="0"/>
    <x v="0"/>
    <x v="9"/>
    <d v="2020-11-09T00:00:00"/>
    <x v="0"/>
    <x v="1"/>
    <x v="1"/>
    <x v="1"/>
    <n v="256699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787784"/>
    <x v="0"/>
    <x v="0"/>
    <x v="9"/>
    <d v="2020-11-17T00:00:00"/>
    <x v="1"/>
    <x v="1"/>
    <x v="0"/>
    <x v="1"/>
    <n v="478778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566990"/>
    <x v="0"/>
    <x v="0"/>
    <x v="9"/>
    <d v="2020-11-17T00:00:00"/>
    <x v="1"/>
    <x v="1"/>
    <x v="1"/>
    <x v="1"/>
    <n v="256699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611796"/>
    <x v="0"/>
    <x v="0"/>
    <x v="10"/>
    <d v="2020-11-09T00:00:00"/>
    <x v="0"/>
    <x v="1"/>
    <x v="0"/>
    <x v="1"/>
    <n v="2075308.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791447"/>
    <x v="0"/>
    <x v="0"/>
    <x v="10"/>
    <d v="2020-11-09T00:00:00"/>
    <x v="0"/>
    <x v="1"/>
    <x v="1"/>
    <x v="1"/>
    <n v="1256151.150000000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611796"/>
    <x v="0"/>
    <x v="0"/>
    <x v="10"/>
    <d v="2020-11-17T00:00:00"/>
    <x v="1"/>
    <x v="1"/>
    <x v="0"/>
    <x v="1"/>
    <n v="2075308.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791447"/>
    <x v="0"/>
    <x v="0"/>
    <x v="10"/>
    <d v="2020-11-17T00:00:00"/>
    <x v="1"/>
    <x v="1"/>
    <x v="1"/>
    <x v="1"/>
    <n v="1256151.150000000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231107"/>
    <x v="0"/>
    <x v="0"/>
    <x v="11"/>
    <d v="2020-11-09T00:00:00"/>
    <x v="0"/>
    <x v="1"/>
    <x v="0"/>
    <x v="1"/>
    <n v="423110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765474"/>
    <x v="0"/>
    <x v="0"/>
    <x v="11"/>
    <d v="2020-11-09T00:00:00"/>
    <x v="0"/>
    <x v="1"/>
    <x v="1"/>
    <x v="1"/>
    <n v="276547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231107"/>
    <x v="0"/>
    <x v="0"/>
    <x v="11"/>
    <d v="2020-11-17T00:00:00"/>
    <x v="1"/>
    <x v="1"/>
    <x v="0"/>
    <x v="1"/>
    <n v="423110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765474"/>
    <x v="0"/>
    <x v="0"/>
    <x v="11"/>
    <d v="2020-11-17T00:00:00"/>
    <x v="1"/>
    <x v="1"/>
    <x v="1"/>
    <x v="1"/>
    <n v="276547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322377"/>
    <x v="0"/>
    <x v="1"/>
    <x v="0"/>
    <d v="2020-11-09T00:00:00"/>
    <x v="0"/>
    <x v="1"/>
    <x v="0"/>
    <x v="1"/>
    <n v="332237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661917"/>
    <x v="0"/>
    <x v="1"/>
    <x v="0"/>
    <d v="2020-11-09T00:00:00"/>
    <x v="0"/>
    <x v="1"/>
    <x v="1"/>
    <x v="1"/>
    <n v="166191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322377"/>
    <x v="0"/>
    <x v="1"/>
    <x v="0"/>
    <d v="2020-11-17T00:00:00"/>
    <x v="1"/>
    <x v="1"/>
    <x v="0"/>
    <x v="1"/>
    <n v="332237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661917"/>
    <x v="0"/>
    <x v="1"/>
    <x v="0"/>
    <d v="2020-11-17T00:00:00"/>
    <x v="1"/>
    <x v="1"/>
    <x v="1"/>
    <x v="1"/>
    <n v="166191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104653"/>
    <x v="0"/>
    <x v="1"/>
    <x v="1"/>
    <d v="2020-11-09T00:00:00"/>
    <x v="0"/>
    <x v="1"/>
    <x v="0"/>
    <x v="1"/>
    <n v="410465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803539"/>
    <x v="0"/>
    <x v="1"/>
    <x v="1"/>
    <d v="2020-11-09T00:00:00"/>
    <x v="0"/>
    <x v="1"/>
    <x v="1"/>
    <x v="1"/>
    <n v="280353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104653"/>
    <x v="0"/>
    <x v="1"/>
    <x v="1"/>
    <d v="2020-11-17T00:00:00"/>
    <x v="1"/>
    <x v="1"/>
    <x v="0"/>
    <x v="1"/>
    <n v="410465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803539"/>
    <x v="0"/>
    <x v="1"/>
    <x v="1"/>
    <d v="2020-11-17T00:00:00"/>
    <x v="1"/>
    <x v="1"/>
    <x v="1"/>
    <x v="1"/>
    <n v="280353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950534"/>
    <x v="0"/>
    <x v="1"/>
    <x v="2"/>
    <d v="2020-11-09T00:00:00"/>
    <x v="0"/>
    <x v="1"/>
    <x v="0"/>
    <x v="1"/>
    <n v="495053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433679"/>
    <x v="0"/>
    <x v="1"/>
    <x v="2"/>
    <d v="2020-11-09T00:00:00"/>
    <x v="0"/>
    <x v="1"/>
    <x v="1"/>
    <x v="1"/>
    <n v="343367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950534"/>
    <x v="0"/>
    <x v="1"/>
    <x v="2"/>
    <d v="2020-11-17T00:00:00"/>
    <x v="1"/>
    <x v="1"/>
    <x v="0"/>
    <x v="1"/>
    <n v="495053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433679"/>
    <x v="0"/>
    <x v="1"/>
    <x v="2"/>
    <d v="2020-11-17T00:00:00"/>
    <x v="1"/>
    <x v="1"/>
    <x v="1"/>
    <x v="1"/>
    <n v="343367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074550"/>
    <x v="0"/>
    <x v="1"/>
    <x v="3"/>
    <d v="2020-11-09T00:00:00"/>
    <x v="0"/>
    <x v="1"/>
    <x v="0"/>
    <x v="1"/>
    <n v="307455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143394"/>
    <x v="0"/>
    <x v="1"/>
    <x v="3"/>
    <d v="2020-11-09T00:00:00"/>
    <x v="0"/>
    <x v="1"/>
    <x v="1"/>
    <x v="1"/>
    <n v="214339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074550"/>
    <x v="0"/>
    <x v="1"/>
    <x v="3"/>
    <d v="2020-11-17T00:00:00"/>
    <x v="1"/>
    <x v="1"/>
    <x v="0"/>
    <x v="1"/>
    <n v="307455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143394"/>
    <x v="0"/>
    <x v="1"/>
    <x v="3"/>
    <d v="2020-11-17T00:00:00"/>
    <x v="1"/>
    <x v="1"/>
    <x v="1"/>
    <x v="1"/>
    <n v="214339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613983"/>
    <x v="0"/>
    <x v="1"/>
    <x v="4"/>
    <d v="2020-11-09T00:00:00"/>
    <x v="0"/>
    <x v="1"/>
    <x v="0"/>
    <x v="1"/>
    <n v="361398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927227"/>
    <x v="0"/>
    <x v="1"/>
    <x v="4"/>
    <d v="2020-11-09T00:00:00"/>
    <x v="0"/>
    <x v="1"/>
    <x v="1"/>
    <x v="1"/>
    <n v="192722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613983"/>
    <x v="0"/>
    <x v="1"/>
    <x v="4"/>
    <d v="2020-11-17T00:00:00"/>
    <x v="1"/>
    <x v="1"/>
    <x v="0"/>
    <x v="1"/>
    <n v="361398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927227"/>
    <x v="0"/>
    <x v="1"/>
    <x v="4"/>
    <d v="2020-11-17T00:00:00"/>
    <x v="1"/>
    <x v="1"/>
    <x v="1"/>
    <x v="1"/>
    <n v="192722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655760"/>
    <x v="0"/>
    <x v="1"/>
    <x v="5"/>
    <d v="2020-11-09T00:00:00"/>
    <x v="0"/>
    <x v="1"/>
    <x v="0"/>
    <x v="1"/>
    <n v="465576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847286"/>
    <x v="0"/>
    <x v="1"/>
    <x v="5"/>
    <d v="2020-11-09T00:00:00"/>
    <x v="0"/>
    <x v="1"/>
    <x v="1"/>
    <x v="1"/>
    <n v="284728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655760"/>
    <x v="0"/>
    <x v="1"/>
    <x v="5"/>
    <d v="2020-11-17T00:00:00"/>
    <x v="1"/>
    <x v="1"/>
    <x v="0"/>
    <x v="1"/>
    <n v="465576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847286"/>
    <x v="0"/>
    <x v="1"/>
    <x v="5"/>
    <d v="2020-11-17T00:00:00"/>
    <x v="1"/>
    <x v="1"/>
    <x v="1"/>
    <x v="1"/>
    <n v="284728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063411"/>
    <x v="0"/>
    <x v="1"/>
    <x v="6"/>
    <d v="2020-11-09T00:00:00"/>
    <x v="0"/>
    <x v="1"/>
    <x v="0"/>
    <x v="1"/>
    <n v="506341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018703"/>
    <x v="0"/>
    <x v="1"/>
    <x v="6"/>
    <d v="2020-11-09T00:00:00"/>
    <x v="0"/>
    <x v="1"/>
    <x v="1"/>
    <x v="1"/>
    <n v="301870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063411"/>
    <x v="0"/>
    <x v="1"/>
    <x v="6"/>
    <d v="2020-11-17T00:00:00"/>
    <x v="1"/>
    <x v="1"/>
    <x v="0"/>
    <x v="1"/>
    <n v="506341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018703"/>
    <x v="0"/>
    <x v="1"/>
    <x v="6"/>
    <d v="2020-11-17T00:00:00"/>
    <x v="1"/>
    <x v="1"/>
    <x v="1"/>
    <x v="1"/>
    <n v="301870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560792"/>
    <x v="0"/>
    <x v="1"/>
    <x v="7"/>
    <d v="2020-11-09T00:00:00"/>
    <x v="0"/>
    <x v="1"/>
    <x v="0"/>
    <x v="1"/>
    <n v="456079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827323"/>
    <x v="0"/>
    <x v="1"/>
    <x v="7"/>
    <d v="2020-11-09T00:00:00"/>
    <x v="0"/>
    <x v="1"/>
    <x v="1"/>
    <x v="1"/>
    <n v="282732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560792"/>
    <x v="0"/>
    <x v="1"/>
    <x v="7"/>
    <d v="2020-11-17T00:00:00"/>
    <x v="1"/>
    <x v="1"/>
    <x v="0"/>
    <x v="1"/>
    <n v="456079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827323"/>
    <x v="0"/>
    <x v="1"/>
    <x v="7"/>
    <d v="2020-11-17T00:00:00"/>
    <x v="1"/>
    <x v="1"/>
    <x v="1"/>
    <x v="1"/>
    <n v="282732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321115"/>
    <x v="0"/>
    <x v="1"/>
    <x v="8"/>
    <d v="2020-11-09T00:00:00"/>
    <x v="0"/>
    <x v="1"/>
    <x v="0"/>
    <x v="1"/>
    <n v="532111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155781"/>
    <x v="0"/>
    <x v="1"/>
    <x v="8"/>
    <d v="2020-11-09T00:00:00"/>
    <x v="0"/>
    <x v="1"/>
    <x v="1"/>
    <x v="1"/>
    <n v="315578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321115"/>
    <x v="0"/>
    <x v="1"/>
    <x v="8"/>
    <d v="2020-11-17T00:00:00"/>
    <x v="1"/>
    <x v="1"/>
    <x v="0"/>
    <x v="1"/>
    <n v="532111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155781"/>
    <x v="0"/>
    <x v="1"/>
    <x v="8"/>
    <d v="2020-11-17T00:00:00"/>
    <x v="1"/>
    <x v="1"/>
    <x v="1"/>
    <x v="1"/>
    <n v="315578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519205"/>
    <x v="0"/>
    <x v="1"/>
    <x v="9"/>
    <d v="2020-11-09T00:00:00"/>
    <x v="0"/>
    <x v="1"/>
    <x v="0"/>
    <x v="1"/>
    <n v="551920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013129"/>
    <x v="0"/>
    <x v="1"/>
    <x v="9"/>
    <d v="2020-11-09T00:00:00"/>
    <x v="0"/>
    <x v="1"/>
    <x v="1"/>
    <x v="1"/>
    <n v="301312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519205"/>
    <x v="0"/>
    <x v="1"/>
    <x v="9"/>
    <d v="2020-11-17T00:00:00"/>
    <x v="1"/>
    <x v="1"/>
    <x v="0"/>
    <x v="1"/>
    <n v="551920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013129"/>
    <x v="0"/>
    <x v="1"/>
    <x v="9"/>
    <d v="2020-11-17T00:00:00"/>
    <x v="1"/>
    <x v="1"/>
    <x v="1"/>
    <x v="1"/>
    <n v="301312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173365"/>
    <x v="0"/>
    <x v="1"/>
    <x v="10"/>
    <d v="2020-11-09T00:00:00"/>
    <x v="0"/>
    <x v="1"/>
    <x v="0"/>
    <x v="1"/>
    <n v="117336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26339"/>
    <x v="0"/>
    <x v="1"/>
    <x v="10"/>
    <d v="2020-11-09T00:00:00"/>
    <x v="0"/>
    <x v="1"/>
    <x v="1"/>
    <x v="1"/>
    <n v="52633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316591"/>
    <x v="0"/>
    <x v="1"/>
    <x v="10"/>
    <d v="2020-11-17T00:00:00"/>
    <x v="1"/>
    <x v="1"/>
    <x v="0"/>
    <x v="1"/>
    <n v="231659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347153"/>
    <x v="0"/>
    <x v="1"/>
    <x v="10"/>
    <d v="2020-11-17T00:00:00"/>
    <x v="1"/>
    <x v="1"/>
    <x v="1"/>
    <x v="1"/>
    <n v="134715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2395"/>
    <x v="1"/>
    <x v="0"/>
    <x v="1"/>
    <d v="2020-11-09T00:00:00"/>
    <x v="0"/>
    <x v="1"/>
    <x v="0"/>
    <x v="1"/>
    <n v="4239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2395"/>
    <x v="1"/>
    <x v="0"/>
    <x v="1"/>
    <d v="2020-11-17T00:00:00"/>
    <x v="1"/>
    <x v="1"/>
    <x v="0"/>
    <x v="1"/>
    <n v="4239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47497"/>
    <x v="1"/>
    <x v="0"/>
    <x v="2"/>
    <d v="2020-11-09T00:00:00"/>
    <x v="0"/>
    <x v="1"/>
    <x v="0"/>
    <x v="1"/>
    <n v="14749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47497"/>
    <x v="1"/>
    <x v="0"/>
    <x v="2"/>
    <d v="2020-11-17T00:00:00"/>
    <x v="1"/>
    <x v="1"/>
    <x v="0"/>
    <x v="1"/>
    <n v="14749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7967"/>
    <x v="1"/>
    <x v="0"/>
    <x v="8"/>
    <d v="2020-11-09T00:00:00"/>
    <x v="0"/>
    <x v="1"/>
    <x v="0"/>
    <x v="1"/>
    <n v="4796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2675"/>
    <x v="1"/>
    <x v="0"/>
    <x v="8"/>
    <d v="2020-11-09T00:00:00"/>
    <x v="0"/>
    <x v="1"/>
    <x v="1"/>
    <x v="1"/>
    <n v="3267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7967"/>
    <x v="1"/>
    <x v="0"/>
    <x v="8"/>
    <d v="2020-11-17T00:00:00"/>
    <x v="1"/>
    <x v="1"/>
    <x v="0"/>
    <x v="1"/>
    <n v="4796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2675"/>
    <x v="1"/>
    <x v="0"/>
    <x v="8"/>
    <d v="2020-11-17T00:00:00"/>
    <x v="1"/>
    <x v="1"/>
    <x v="1"/>
    <x v="1"/>
    <n v="3267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8369"/>
    <x v="1"/>
    <x v="0"/>
    <x v="9"/>
    <d v="2020-11-09T00:00:00"/>
    <x v="0"/>
    <x v="1"/>
    <x v="0"/>
    <x v="1"/>
    <n v="3836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9526"/>
    <x v="1"/>
    <x v="0"/>
    <x v="9"/>
    <d v="2020-11-09T00:00:00"/>
    <x v="0"/>
    <x v="1"/>
    <x v="1"/>
    <x v="1"/>
    <n v="3952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8369"/>
    <x v="1"/>
    <x v="0"/>
    <x v="9"/>
    <d v="2020-11-17T00:00:00"/>
    <x v="1"/>
    <x v="1"/>
    <x v="0"/>
    <x v="1"/>
    <n v="38369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9526"/>
    <x v="1"/>
    <x v="0"/>
    <x v="9"/>
    <d v="2020-11-17T00:00:00"/>
    <x v="1"/>
    <x v="1"/>
    <x v="1"/>
    <x v="1"/>
    <n v="3952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4502"/>
    <x v="1"/>
    <x v="0"/>
    <x v="11"/>
    <d v="2020-11-09T00:00:00"/>
    <x v="0"/>
    <x v="1"/>
    <x v="0"/>
    <x v="1"/>
    <n v="4450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6983"/>
    <x v="1"/>
    <x v="0"/>
    <x v="11"/>
    <d v="2020-11-09T00:00:00"/>
    <x v="0"/>
    <x v="1"/>
    <x v="1"/>
    <x v="1"/>
    <n v="3698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4502"/>
    <x v="1"/>
    <x v="0"/>
    <x v="11"/>
    <d v="2020-11-17T00:00:00"/>
    <x v="1"/>
    <x v="1"/>
    <x v="0"/>
    <x v="1"/>
    <n v="4450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6983"/>
    <x v="1"/>
    <x v="0"/>
    <x v="11"/>
    <d v="2020-11-17T00:00:00"/>
    <x v="1"/>
    <x v="1"/>
    <x v="1"/>
    <x v="1"/>
    <n v="3698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86771"/>
    <x v="1"/>
    <x v="1"/>
    <x v="0"/>
    <d v="2020-11-09T00:00:00"/>
    <x v="0"/>
    <x v="1"/>
    <x v="0"/>
    <x v="1"/>
    <n v="8677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7943"/>
    <x v="1"/>
    <x v="1"/>
    <x v="0"/>
    <d v="2020-11-09T00:00:00"/>
    <x v="0"/>
    <x v="1"/>
    <x v="1"/>
    <x v="1"/>
    <n v="5794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86771"/>
    <x v="1"/>
    <x v="1"/>
    <x v="0"/>
    <d v="2020-11-17T00:00:00"/>
    <x v="1"/>
    <x v="1"/>
    <x v="0"/>
    <x v="1"/>
    <n v="8677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7943"/>
    <x v="1"/>
    <x v="1"/>
    <x v="0"/>
    <d v="2020-11-17T00:00:00"/>
    <x v="1"/>
    <x v="1"/>
    <x v="1"/>
    <x v="1"/>
    <n v="5794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23650"/>
    <x v="1"/>
    <x v="1"/>
    <x v="1"/>
    <d v="2020-11-09T00:00:00"/>
    <x v="0"/>
    <x v="1"/>
    <x v="0"/>
    <x v="1"/>
    <n v="12365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72891"/>
    <x v="1"/>
    <x v="1"/>
    <x v="1"/>
    <d v="2020-11-09T00:00:00"/>
    <x v="0"/>
    <x v="1"/>
    <x v="1"/>
    <x v="1"/>
    <n v="7289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23650"/>
    <x v="1"/>
    <x v="1"/>
    <x v="1"/>
    <d v="2020-11-17T00:00:00"/>
    <x v="1"/>
    <x v="1"/>
    <x v="0"/>
    <x v="1"/>
    <n v="12365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72891"/>
    <x v="1"/>
    <x v="1"/>
    <x v="1"/>
    <d v="2020-11-17T00:00:00"/>
    <x v="1"/>
    <x v="1"/>
    <x v="1"/>
    <x v="1"/>
    <n v="72891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26280"/>
    <x v="1"/>
    <x v="1"/>
    <x v="2"/>
    <d v="2020-11-09T00:00:00"/>
    <x v="0"/>
    <x v="1"/>
    <x v="0"/>
    <x v="1"/>
    <n v="22628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50655"/>
    <x v="1"/>
    <x v="1"/>
    <x v="2"/>
    <d v="2020-11-09T00:00:00"/>
    <x v="0"/>
    <x v="1"/>
    <x v="1"/>
    <x v="1"/>
    <n v="15065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26280"/>
    <x v="1"/>
    <x v="1"/>
    <x v="2"/>
    <d v="2020-11-17T00:00:00"/>
    <x v="1"/>
    <x v="1"/>
    <x v="0"/>
    <x v="1"/>
    <n v="22628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50655"/>
    <x v="1"/>
    <x v="1"/>
    <x v="2"/>
    <d v="2020-11-17T00:00:00"/>
    <x v="1"/>
    <x v="1"/>
    <x v="1"/>
    <x v="1"/>
    <n v="15065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27393"/>
    <x v="1"/>
    <x v="1"/>
    <x v="3"/>
    <d v="2020-11-09T00:00:00"/>
    <x v="0"/>
    <x v="1"/>
    <x v="0"/>
    <x v="1"/>
    <n v="12739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62975"/>
    <x v="1"/>
    <x v="1"/>
    <x v="3"/>
    <d v="2020-11-09T00:00:00"/>
    <x v="0"/>
    <x v="1"/>
    <x v="1"/>
    <x v="1"/>
    <n v="6297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27393"/>
    <x v="1"/>
    <x v="1"/>
    <x v="3"/>
    <d v="2020-11-17T00:00:00"/>
    <x v="1"/>
    <x v="1"/>
    <x v="0"/>
    <x v="1"/>
    <n v="12739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62975"/>
    <x v="1"/>
    <x v="1"/>
    <x v="3"/>
    <d v="2020-11-17T00:00:00"/>
    <x v="1"/>
    <x v="1"/>
    <x v="1"/>
    <x v="1"/>
    <n v="62975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08386"/>
    <x v="1"/>
    <x v="1"/>
    <x v="4"/>
    <d v="2020-11-09T00:00:00"/>
    <x v="0"/>
    <x v="1"/>
    <x v="0"/>
    <x v="1"/>
    <n v="10838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70193"/>
    <x v="1"/>
    <x v="1"/>
    <x v="4"/>
    <d v="2020-11-09T00:00:00"/>
    <x v="0"/>
    <x v="1"/>
    <x v="1"/>
    <x v="1"/>
    <n v="7019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08386"/>
    <x v="1"/>
    <x v="1"/>
    <x v="4"/>
    <d v="2020-11-17T00:00:00"/>
    <x v="1"/>
    <x v="1"/>
    <x v="0"/>
    <x v="1"/>
    <n v="10838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70193"/>
    <x v="1"/>
    <x v="1"/>
    <x v="4"/>
    <d v="2020-11-17T00:00:00"/>
    <x v="1"/>
    <x v="1"/>
    <x v="1"/>
    <x v="1"/>
    <n v="7019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99190"/>
    <x v="1"/>
    <x v="1"/>
    <x v="5"/>
    <d v="2020-11-09T00:00:00"/>
    <x v="0"/>
    <x v="1"/>
    <x v="0"/>
    <x v="1"/>
    <n v="19919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39022"/>
    <x v="1"/>
    <x v="1"/>
    <x v="5"/>
    <d v="2020-11-09T00:00:00"/>
    <x v="0"/>
    <x v="1"/>
    <x v="1"/>
    <x v="1"/>
    <n v="13902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99190"/>
    <x v="1"/>
    <x v="1"/>
    <x v="5"/>
    <d v="2020-11-17T00:00:00"/>
    <x v="1"/>
    <x v="1"/>
    <x v="0"/>
    <x v="1"/>
    <n v="19919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39022"/>
    <x v="1"/>
    <x v="1"/>
    <x v="5"/>
    <d v="2020-11-17T00:00:00"/>
    <x v="1"/>
    <x v="1"/>
    <x v="1"/>
    <x v="1"/>
    <n v="13902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54766"/>
    <x v="1"/>
    <x v="1"/>
    <x v="6"/>
    <d v="2020-11-09T00:00:00"/>
    <x v="0"/>
    <x v="1"/>
    <x v="0"/>
    <x v="1"/>
    <n v="25476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88366"/>
    <x v="1"/>
    <x v="1"/>
    <x v="6"/>
    <d v="2020-11-09T00:00:00"/>
    <x v="0"/>
    <x v="1"/>
    <x v="1"/>
    <x v="1"/>
    <n v="8836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54766"/>
    <x v="1"/>
    <x v="1"/>
    <x v="6"/>
    <d v="2020-11-17T00:00:00"/>
    <x v="1"/>
    <x v="1"/>
    <x v="0"/>
    <x v="1"/>
    <n v="25476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88366"/>
    <x v="1"/>
    <x v="1"/>
    <x v="6"/>
    <d v="2020-11-17T00:00:00"/>
    <x v="1"/>
    <x v="1"/>
    <x v="1"/>
    <x v="1"/>
    <n v="8836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43320"/>
    <x v="1"/>
    <x v="1"/>
    <x v="7"/>
    <d v="2020-11-09T00:00:00"/>
    <x v="0"/>
    <x v="1"/>
    <x v="0"/>
    <x v="1"/>
    <n v="24332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16086"/>
    <x v="1"/>
    <x v="1"/>
    <x v="7"/>
    <d v="2020-11-09T00:00:00"/>
    <x v="0"/>
    <x v="1"/>
    <x v="1"/>
    <x v="1"/>
    <n v="11608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43320"/>
    <x v="1"/>
    <x v="1"/>
    <x v="7"/>
    <d v="2020-11-17T00:00:00"/>
    <x v="1"/>
    <x v="1"/>
    <x v="0"/>
    <x v="1"/>
    <n v="24332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16086"/>
    <x v="1"/>
    <x v="1"/>
    <x v="7"/>
    <d v="2020-11-17T00:00:00"/>
    <x v="1"/>
    <x v="1"/>
    <x v="1"/>
    <x v="1"/>
    <n v="11608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68103"/>
    <x v="1"/>
    <x v="1"/>
    <x v="8"/>
    <d v="2020-11-09T00:00:00"/>
    <x v="0"/>
    <x v="1"/>
    <x v="0"/>
    <x v="1"/>
    <n v="36810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02430"/>
    <x v="1"/>
    <x v="1"/>
    <x v="8"/>
    <d v="2020-11-09T00:00:00"/>
    <x v="0"/>
    <x v="1"/>
    <x v="1"/>
    <x v="1"/>
    <n v="20243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368103"/>
    <x v="1"/>
    <x v="1"/>
    <x v="8"/>
    <d v="2020-11-17T00:00:00"/>
    <x v="1"/>
    <x v="1"/>
    <x v="0"/>
    <x v="1"/>
    <n v="36810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02430"/>
    <x v="1"/>
    <x v="1"/>
    <x v="8"/>
    <d v="2020-11-17T00:00:00"/>
    <x v="1"/>
    <x v="1"/>
    <x v="1"/>
    <x v="1"/>
    <n v="20243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02436"/>
    <x v="1"/>
    <x v="1"/>
    <x v="9"/>
    <d v="2020-11-09T00:00:00"/>
    <x v="0"/>
    <x v="1"/>
    <x v="0"/>
    <x v="1"/>
    <n v="40243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53120"/>
    <x v="1"/>
    <x v="1"/>
    <x v="9"/>
    <d v="2020-11-09T00:00:00"/>
    <x v="0"/>
    <x v="1"/>
    <x v="1"/>
    <x v="1"/>
    <n v="25312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02436"/>
    <x v="1"/>
    <x v="1"/>
    <x v="9"/>
    <d v="2020-11-17T00:00:00"/>
    <x v="1"/>
    <x v="1"/>
    <x v="0"/>
    <x v="1"/>
    <n v="402436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53120"/>
    <x v="1"/>
    <x v="1"/>
    <x v="9"/>
    <d v="2020-11-17T00:00:00"/>
    <x v="1"/>
    <x v="1"/>
    <x v="1"/>
    <x v="1"/>
    <n v="25312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6217"/>
    <x v="1"/>
    <x v="1"/>
    <x v="10"/>
    <d v="2020-11-09T00:00:00"/>
    <x v="0"/>
    <x v="1"/>
    <x v="0"/>
    <x v="1"/>
    <n v="5621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67013"/>
    <x v="1"/>
    <x v="1"/>
    <x v="10"/>
    <d v="2020-11-09T00:00:00"/>
    <x v="0"/>
    <x v="1"/>
    <x v="1"/>
    <x v="1"/>
    <n v="6701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67197"/>
    <x v="1"/>
    <x v="1"/>
    <x v="10"/>
    <d v="2020-11-17T00:00:00"/>
    <x v="1"/>
    <x v="1"/>
    <x v="0"/>
    <x v="1"/>
    <n v="267197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16084"/>
    <x v="1"/>
    <x v="1"/>
    <x v="10"/>
    <d v="2020-11-17T00:00:00"/>
    <x v="1"/>
    <x v="1"/>
    <x v="1"/>
    <x v="1"/>
    <n v="11608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61534"/>
    <x v="2"/>
    <x v="1"/>
    <x v="0"/>
    <d v="2020-11-09T00:00:00"/>
    <x v="0"/>
    <x v="1"/>
    <x v="1"/>
    <x v="1"/>
    <n v="6153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61534"/>
    <x v="2"/>
    <x v="1"/>
    <x v="0"/>
    <d v="2020-11-17T00:00:00"/>
    <x v="1"/>
    <x v="1"/>
    <x v="1"/>
    <x v="1"/>
    <n v="6153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16074"/>
    <x v="2"/>
    <x v="1"/>
    <x v="1"/>
    <d v="2020-11-09T00:00:00"/>
    <x v="0"/>
    <x v="1"/>
    <x v="1"/>
    <x v="1"/>
    <n v="11607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116074"/>
    <x v="2"/>
    <x v="1"/>
    <x v="1"/>
    <d v="2020-11-17T00:00:00"/>
    <x v="1"/>
    <x v="1"/>
    <x v="1"/>
    <x v="1"/>
    <n v="116074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5838"/>
    <x v="2"/>
    <x v="1"/>
    <x v="2"/>
    <d v="2020-11-09T00:00:00"/>
    <x v="0"/>
    <x v="1"/>
    <x v="1"/>
    <x v="1"/>
    <n v="45838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5838"/>
    <x v="2"/>
    <x v="1"/>
    <x v="2"/>
    <d v="2020-11-17T00:00:00"/>
    <x v="1"/>
    <x v="1"/>
    <x v="1"/>
    <x v="1"/>
    <n v="45838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0102"/>
    <x v="2"/>
    <x v="1"/>
    <x v="3"/>
    <d v="2020-11-09T00:00:00"/>
    <x v="0"/>
    <x v="1"/>
    <x v="1"/>
    <x v="1"/>
    <n v="4010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40102"/>
    <x v="2"/>
    <x v="1"/>
    <x v="3"/>
    <d v="2020-11-17T00:00:00"/>
    <x v="1"/>
    <x v="1"/>
    <x v="1"/>
    <x v="1"/>
    <n v="4010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7500"/>
    <x v="2"/>
    <x v="1"/>
    <x v="4"/>
    <d v="2020-11-09T00:00:00"/>
    <x v="0"/>
    <x v="1"/>
    <x v="1"/>
    <x v="1"/>
    <n v="5750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57500"/>
    <x v="2"/>
    <x v="1"/>
    <x v="4"/>
    <d v="2020-11-17T00:00:00"/>
    <x v="1"/>
    <x v="1"/>
    <x v="1"/>
    <x v="1"/>
    <n v="5750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4020"/>
    <x v="2"/>
    <x v="1"/>
    <x v="5"/>
    <d v="2020-11-09T00:00:00"/>
    <x v="0"/>
    <x v="1"/>
    <x v="1"/>
    <x v="1"/>
    <n v="2402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4020"/>
    <x v="2"/>
    <x v="1"/>
    <x v="5"/>
    <d v="2020-11-17T00:00:00"/>
    <x v="1"/>
    <x v="1"/>
    <x v="1"/>
    <x v="1"/>
    <n v="2402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87722"/>
    <x v="2"/>
    <x v="1"/>
    <x v="6"/>
    <d v="2020-11-09T00:00:00"/>
    <x v="0"/>
    <x v="1"/>
    <x v="1"/>
    <x v="1"/>
    <n v="8772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87722"/>
    <x v="2"/>
    <x v="1"/>
    <x v="6"/>
    <d v="2020-11-17T00:00:00"/>
    <x v="1"/>
    <x v="1"/>
    <x v="1"/>
    <x v="1"/>
    <n v="87722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74533"/>
    <x v="2"/>
    <x v="1"/>
    <x v="7"/>
    <d v="2020-11-09T00:00:00"/>
    <x v="0"/>
    <x v="1"/>
    <x v="1"/>
    <x v="1"/>
    <n v="7453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74533"/>
    <x v="2"/>
    <x v="1"/>
    <x v="7"/>
    <d v="2020-11-17T00:00:00"/>
    <x v="1"/>
    <x v="1"/>
    <x v="1"/>
    <x v="1"/>
    <n v="74533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60000"/>
    <x v="2"/>
    <x v="1"/>
    <x v="8"/>
    <d v="2020-11-09T00:00:00"/>
    <x v="0"/>
    <x v="1"/>
    <x v="1"/>
    <x v="1"/>
    <n v="6000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60000"/>
    <x v="2"/>
    <x v="1"/>
    <x v="8"/>
    <d v="2020-11-17T00:00:00"/>
    <x v="1"/>
    <x v="1"/>
    <x v="1"/>
    <x v="1"/>
    <n v="60000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76618"/>
    <x v="2"/>
    <x v="1"/>
    <x v="9"/>
    <d v="2020-11-09T00:00:00"/>
    <x v="0"/>
    <x v="1"/>
    <x v="1"/>
    <x v="1"/>
    <n v="76618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76618"/>
    <x v="2"/>
    <x v="1"/>
    <x v="9"/>
    <d v="2020-11-17T00:00:00"/>
    <x v="1"/>
    <x v="1"/>
    <x v="1"/>
    <x v="1"/>
    <n v="76618"/>
    <s v="МФО                                               "/>
    <x v="1"/>
  </r>
  <r>
    <x v="1"/>
    <s v="Запад                                                                                               "/>
    <s v="Москва Ф.О.                                                                                         "/>
    <x v="3"/>
    <x v="2"/>
    <n v="20873"/>
    <x v="2"/>
    <x v="1"/>
    <x v="10"/>
    <d v="2020-11-17T00:00:00"/>
    <x v="1"/>
    <x v="1"/>
    <x v="1"/>
    <x v="1"/>
    <n v="20873"/>
    <s v="МФО 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71298"/>
    <x v="0"/>
    <x v="0"/>
    <x v="0"/>
    <d v="2020-11-09T00:00:00"/>
    <x v="0"/>
    <x v="1"/>
    <x v="0"/>
    <x v="1"/>
    <n v="171298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685708"/>
    <x v="0"/>
    <x v="0"/>
    <x v="0"/>
    <d v="2020-11-17T00:00:00"/>
    <x v="1"/>
    <x v="1"/>
    <x v="0"/>
    <x v="1"/>
    <n v="1685708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01373"/>
    <x v="0"/>
    <x v="0"/>
    <x v="0"/>
    <d v="2020-11-17T00:00:00"/>
    <x v="1"/>
    <x v="1"/>
    <x v="1"/>
    <x v="1"/>
    <n v="20137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03076"/>
    <x v="0"/>
    <x v="0"/>
    <x v="1"/>
    <d v="2020-11-09T00:00:00"/>
    <x v="0"/>
    <x v="1"/>
    <x v="0"/>
    <x v="1"/>
    <n v="203076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175007"/>
    <x v="0"/>
    <x v="0"/>
    <x v="1"/>
    <d v="2020-11-17T00:00:00"/>
    <x v="1"/>
    <x v="1"/>
    <x v="0"/>
    <x v="1"/>
    <n v="217500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64770"/>
    <x v="0"/>
    <x v="0"/>
    <x v="1"/>
    <d v="2020-11-17T00:00:00"/>
    <x v="1"/>
    <x v="1"/>
    <x v="1"/>
    <x v="1"/>
    <n v="16477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61623"/>
    <x v="0"/>
    <x v="0"/>
    <x v="2"/>
    <d v="2020-11-09T00:00:00"/>
    <x v="0"/>
    <x v="1"/>
    <x v="0"/>
    <x v="1"/>
    <n v="26162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289169"/>
    <x v="0"/>
    <x v="0"/>
    <x v="2"/>
    <d v="2020-11-17T00:00:00"/>
    <x v="1"/>
    <x v="1"/>
    <x v="0"/>
    <x v="1"/>
    <n v="2289169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95116"/>
    <x v="0"/>
    <x v="0"/>
    <x v="2"/>
    <d v="2020-11-17T00:00:00"/>
    <x v="1"/>
    <x v="1"/>
    <x v="1"/>
    <x v="1"/>
    <n v="395116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12902"/>
    <x v="0"/>
    <x v="0"/>
    <x v="3"/>
    <d v="2020-11-09T00:00:00"/>
    <x v="0"/>
    <x v="1"/>
    <x v="0"/>
    <x v="1"/>
    <n v="312902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515902"/>
    <x v="0"/>
    <x v="0"/>
    <x v="3"/>
    <d v="2020-11-17T00:00:00"/>
    <x v="1"/>
    <x v="1"/>
    <x v="0"/>
    <x v="1"/>
    <n v="2515902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35892"/>
    <x v="0"/>
    <x v="0"/>
    <x v="3"/>
    <d v="2020-11-17T00:00:00"/>
    <x v="1"/>
    <x v="1"/>
    <x v="1"/>
    <x v="1"/>
    <n v="235892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02686"/>
    <x v="0"/>
    <x v="0"/>
    <x v="4"/>
    <d v="2020-11-09T00:00:00"/>
    <x v="0"/>
    <x v="1"/>
    <x v="0"/>
    <x v="1"/>
    <n v="302686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375977"/>
    <x v="0"/>
    <x v="0"/>
    <x v="4"/>
    <d v="2020-11-17T00:00:00"/>
    <x v="1"/>
    <x v="1"/>
    <x v="0"/>
    <x v="1"/>
    <n v="237597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64229"/>
    <x v="0"/>
    <x v="0"/>
    <x v="4"/>
    <d v="2020-11-17T00:00:00"/>
    <x v="1"/>
    <x v="1"/>
    <x v="1"/>
    <x v="1"/>
    <n v="264229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22948"/>
    <x v="0"/>
    <x v="0"/>
    <x v="5"/>
    <d v="2020-11-09T00:00:00"/>
    <x v="0"/>
    <x v="1"/>
    <x v="0"/>
    <x v="1"/>
    <n v="322948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781199"/>
    <x v="0"/>
    <x v="0"/>
    <x v="5"/>
    <d v="2020-11-17T00:00:00"/>
    <x v="1"/>
    <x v="1"/>
    <x v="0"/>
    <x v="1"/>
    <n v="2781199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485403"/>
    <x v="0"/>
    <x v="0"/>
    <x v="5"/>
    <d v="2020-11-17T00:00:00"/>
    <x v="1"/>
    <x v="1"/>
    <x v="1"/>
    <x v="1"/>
    <n v="48540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264801"/>
    <x v="0"/>
    <x v="0"/>
    <x v="6"/>
    <d v="2020-11-09T00:00:00"/>
    <x v="0"/>
    <x v="1"/>
    <x v="0"/>
    <x v="1"/>
    <n v="3264801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497728"/>
    <x v="0"/>
    <x v="0"/>
    <x v="6"/>
    <d v="2020-11-09T00:00:00"/>
    <x v="0"/>
    <x v="1"/>
    <x v="1"/>
    <x v="1"/>
    <n v="497728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264801"/>
    <x v="0"/>
    <x v="0"/>
    <x v="6"/>
    <d v="2020-11-17T00:00:00"/>
    <x v="1"/>
    <x v="1"/>
    <x v="0"/>
    <x v="1"/>
    <n v="3264801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497728"/>
    <x v="0"/>
    <x v="0"/>
    <x v="6"/>
    <d v="2020-11-17T00:00:00"/>
    <x v="1"/>
    <x v="1"/>
    <x v="1"/>
    <x v="1"/>
    <n v="497728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387537"/>
    <x v="0"/>
    <x v="0"/>
    <x v="7"/>
    <d v="2020-11-09T00:00:00"/>
    <x v="0"/>
    <x v="1"/>
    <x v="0"/>
    <x v="1"/>
    <n v="338753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43954"/>
    <x v="0"/>
    <x v="0"/>
    <x v="7"/>
    <d v="2020-11-09T00:00:00"/>
    <x v="0"/>
    <x v="1"/>
    <x v="1"/>
    <x v="1"/>
    <n v="343954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387537"/>
    <x v="0"/>
    <x v="0"/>
    <x v="7"/>
    <d v="2020-11-17T00:00:00"/>
    <x v="1"/>
    <x v="1"/>
    <x v="0"/>
    <x v="1"/>
    <n v="338753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43954"/>
    <x v="0"/>
    <x v="0"/>
    <x v="7"/>
    <d v="2020-11-17T00:00:00"/>
    <x v="1"/>
    <x v="1"/>
    <x v="1"/>
    <x v="1"/>
    <n v="343954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258120"/>
    <x v="0"/>
    <x v="0"/>
    <x v="8"/>
    <d v="2020-11-09T00:00:00"/>
    <x v="0"/>
    <x v="1"/>
    <x v="0"/>
    <x v="1"/>
    <n v="325812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43825"/>
    <x v="0"/>
    <x v="0"/>
    <x v="8"/>
    <d v="2020-11-09T00:00:00"/>
    <x v="0"/>
    <x v="1"/>
    <x v="1"/>
    <x v="1"/>
    <n v="343825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258120"/>
    <x v="0"/>
    <x v="0"/>
    <x v="8"/>
    <d v="2020-11-17T00:00:00"/>
    <x v="1"/>
    <x v="1"/>
    <x v="0"/>
    <x v="1"/>
    <n v="325812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43825"/>
    <x v="0"/>
    <x v="0"/>
    <x v="8"/>
    <d v="2020-11-17T00:00:00"/>
    <x v="1"/>
    <x v="1"/>
    <x v="1"/>
    <x v="1"/>
    <n v="343825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763517"/>
    <x v="0"/>
    <x v="0"/>
    <x v="9"/>
    <d v="2020-11-09T00:00:00"/>
    <x v="0"/>
    <x v="1"/>
    <x v="0"/>
    <x v="1"/>
    <n v="376351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79848"/>
    <x v="0"/>
    <x v="0"/>
    <x v="9"/>
    <d v="2020-11-09T00:00:00"/>
    <x v="0"/>
    <x v="1"/>
    <x v="1"/>
    <x v="1"/>
    <n v="279848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763517"/>
    <x v="0"/>
    <x v="0"/>
    <x v="9"/>
    <d v="2020-11-17T00:00:00"/>
    <x v="1"/>
    <x v="1"/>
    <x v="0"/>
    <x v="1"/>
    <n v="376351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79848"/>
    <x v="0"/>
    <x v="0"/>
    <x v="9"/>
    <d v="2020-11-17T00:00:00"/>
    <x v="1"/>
    <x v="1"/>
    <x v="1"/>
    <x v="1"/>
    <n v="279848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134634"/>
    <x v="0"/>
    <x v="0"/>
    <x v="10"/>
    <d v="2020-11-09T00:00:00"/>
    <x v="0"/>
    <x v="1"/>
    <x v="0"/>
    <x v="1"/>
    <n v="1410585.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60258"/>
    <x v="0"/>
    <x v="0"/>
    <x v="10"/>
    <d v="2020-11-09T00:00:00"/>
    <x v="0"/>
    <x v="1"/>
    <x v="1"/>
    <x v="1"/>
    <n v="162116.1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134634"/>
    <x v="0"/>
    <x v="0"/>
    <x v="10"/>
    <d v="2020-11-17T00:00:00"/>
    <x v="1"/>
    <x v="1"/>
    <x v="0"/>
    <x v="1"/>
    <n v="1410585.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60258"/>
    <x v="0"/>
    <x v="0"/>
    <x v="10"/>
    <d v="2020-11-17T00:00:00"/>
    <x v="1"/>
    <x v="1"/>
    <x v="1"/>
    <x v="1"/>
    <n v="162116.1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558735"/>
    <x v="0"/>
    <x v="0"/>
    <x v="11"/>
    <d v="2020-11-09T00:00:00"/>
    <x v="0"/>
    <x v="1"/>
    <x v="0"/>
    <x v="1"/>
    <n v="3558735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709478"/>
    <x v="0"/>
    <x v="0"/>
    <x v="11"/>
    <d v="2020-11-09T00:00:00"/>
    <x v="0"/>
    <x v="1"/>
    <x v="1"/>
    <x v="1"/>
    <n v="709478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558735"/>
    <x v="0"/>
    <x v="0"/>
    <x v="11"/>
    <d v="2020-11-17T00:00:00"/>
    <x v="1"/>
    <x v="1"/>
    <x v="0"/>
    <x v="1"/>
    <n v="3558735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709478"/>
    <x v="0"/>
    <x v="0"/>
    <x v="11"/>
    <d v="2020-11-17T00:00:00"/>
    <x v="1"/>
    <x v="1"/>
    <x v="1"/>
    <x v="1"/>
    <n v="709478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175266"/>
    <x v="0"/>
    <x v="1"/>
    <x v="0"/>
    <d v="2020-11-09T00:00:00"/>
    <x v="0"/>
    <x v="1"/>
    <x v="0"/>
    <x v="1"/>
    <n v="2175266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26783"/>
    <x v="0"/>
    <x v="1"/>
    <x v="0"/>
    <d v="2020-11-09T00:00:00"/>
    <x v="0"/>
    <x v="1"/>
    <x v="1"/>
    <x v="1"/>
    <n v="22678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175266"/>
    <x v="0"/>
    <x v="1"/>
    <x v="0"/>
    <d v="2020-11-17T00:00:00"/>
    <x v="1"/>
    <x v="1"/>
    <x v="0"/>
    <x v="1"/>
    <n v="2175266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26783"/>
    <x v="0"/>
    <x v="1"/>
    <x v="0"/>
    <d v="2020-11-17T00:00:00"/>
    <x v="1"/>
    <x v="1"/>
    <x v="1"/>
    <x v="1"/>
    <n v="22678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460680"/>
    <x v="0"/>
    <x v="1"/>
    <x v="1"/>
    <d v="2020-11-09T00:00:00"/>
    <x v="0"/>
    <x v="1"/>
    <x v="0"/>
    <x v="1"/>
    <n v="246068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80730"/>
    <x v="0"/>
    <x v="1"/>
    <x v="1"/>
    <d v="2020-11-09T00:00:00"/>
    <x v="0"/>
    <x v="1"/>
    <x v="1"/>
    <x v="1"/>
    <n v="38073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460680"/>
    <x v="0"/>
    <x v="1"/>
    <x v="1"/>
    <d v="2020-11-17T00:00:00"/>
    <x v="1"/>
    <x v="1"/>
    <x v="0"/>
    <x v="1"/>
    <n v="246068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80730"/>
    <x v="0"/>
    <x v="1"/>
    <x v="1"/>
    <d v="2020-11-17T00:00:00"/>
    <x v="1"/>
    <x v="1"/>
    <x v="1"/>
    <x v="1"/>
    <n v="38073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544544"/>
    <x v="0"/>
    <x v="1"/>
    <x v="2"/>
    <d v="2020-11-09T00:00:00"/>
    <x v="0"/>
    <x v="1"/>
    <x v="0"/>
    <x v="1"/>
    <n v="2544544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38546"/>
    <x v="0"/>
    <x v="1"/>
    <x v="2"/>
    <d v="2020-11-09T00:00:00"/>
    <x v="0"/>
    <x v="1"/>
    <x v="1"/>
    <x v="1"/>
    <n v="138546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544544"/>
    <x v="0"/>
    <x v="1"/>
    <x v="2"/>
    <d v="2020-11-17T00:00:00"/>
    <x v="1"/>
    <x v="1"/>
    <x v="0"/>
    <x v="1"/>
    <n v="2544544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38546"/>
    <x v="0"/>
    <x v="1"/>
    <x v="2"/>
    <d v="2020-11-17T00:00:00"/>
    <x v="1"/>
    <x v="1"/>
    <x v="1"/>
    <x v="1"/>
    <n v="138546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295706"/>
    <x v="0"/>
    <x v="1"/>
    <x v="3"/>
    <d v="2020-11-09T00:00:00"/>
    <x v="0"/>
    <x v="1"/>
    <x v="0"/>
    <x v="1"/>
    <n v="2295706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63827"/>
    <x v="0"/>
    <x v="1"/>
    <x v="3"/>
    <d v="2020-11-09T00:00:00"/>
    <x v="0"/>
    <x v="1"/>
    <x v="1"/>
    <x v="1"/>
    <n v="6382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295706"/>
    <x v="0"/>
    <x v="1"/>
    <x v="3"/>
    <d v="2020-11-17T00:00:00"/>
    <x v="1"/>
    <x v="1"/>
    <x v="0"/>
    <x v="1"/>
    <n v="2295706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63827"/>
    <x v="0"/>
    <x v="1"/>
    <x v="3"/>
    <d v="2020-11-17T00:00:00"/>
    <x v="1"/>
    <x v="1"/>
    <x v="1"/>
    <x v="1"/>
    <n v="6382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407657"/>
    <x v="0"/>
    <x v="1"/>
    <x v="4"/>
    <d v="2020-11-09T00:00:00"/>
    <x v="0"/>
    <x v="1"/>
    <x v="0"/>
    <x v="1"/>
    <n v="240765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73621"/>
    <x v="0"/>
    <x v="1"/>
    <x v="4"/>
    <d v="2020-11-09T00:00:00"/>
    <x v="0"/>
    <x v="1"/>
    <x v="1"/>
    <x v="1"/>
    <n v="73621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407657"/>
    <x v="0"/>
    <x v="1"/>
    <x v="4"/>
    <d v="2020-11-17T00:00:00"/>
    <x v="1"/>
    <x v="1"/>
    <x v="0"/>
    <x v="1"/>
    <n v="240765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73621"/>
    <x v="0"/>
    <x v="1"/>
    <x v="4"/>
    <d v="2020-11-17T00:00:00"/>
    <x v="1"/>
    <x v="1"/>
    <x v="1"/>
    <x v="1"/>
    <n v="73621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190990"/>
    <x v="0"/>
    <x v="1"/>
    <x v="5"/>
    <d v="2020-11-09T00:00:00"/>
    <x v="0"/>
    <x v="1"/>
    <x v="0"/>
    <x v="1"/>
    <n v="319099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67590"/>
    <x v="0"/>
    <x v="1"/>
    <x v="5"/>
    <d v="2020-11-09T00:00:00"/>
    <x v="0"/>
    <x v="1"/>
    <x v="1"/>
    <x v="1"/>
    <n v="6759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190990"/>
    <x v="0"/>
    <x v="1"/>
    <x v="5"/>
    <d v="2020-11-17T00:00:00"/>
    <x v="1"/>
    <x v="1"/>
    <x v="0"/>
    <x v="1"/>
    <n v="319099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67590"/>
    <x v="0"/>
    <x v="1"/>
    <x v="5"/>
    <d v="2020-11-17T00:00:00"/>
    <x v="1"/>
    <x v="1"/>
    <x v="1"/>
    <x v="1"/>
    <n v="67590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417071"/>
    <x v="0"/>
    <x v="1"/>
    <x v="6"/>
    <d v="2020-11-09T00:00:00"/>
    <x v="0"/>
    <x v="1"/>
    <x v="0"/>
    <x v="1"/>
    <n v="3417071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7853"/>
    <x v="0"/>
    <x v="1"/>
    <x v="6"/>
    <d v="2020-11-09T00:00:00"/>
    <x v="0"/>
    <x v="1"/>
    <x v="1"/>
    <x v="1"/>
    <n v="1785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417071"/>
    <x v="0"/>
    <x v="1"/>
    <x v="6"/>
    <d v="2020-11-17T00:00:00"/>
    <x v="1"/>
    <x v="1"/>
    <x v="0"/>
    <x v="1"/>
    <n v="3417071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7853"/>
    <x v="0"/>
    <x v="1"/>
    <x v="6"/>
    <d v="2020-11-17T00:00:00"/>
    <x v="1"/>
    <x v="1"/>
    <x v="1"/>
    <x v="1"/>
    <n v="1785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907504"/>
    <x v="0"/>
    <x v="1"/>
    <x v="7"/>
    <d v="2020-11-09T00:00:00"/>
    <x v="0"/>
    <x v="1"/>
    <x v="0"/>
    <x v="1"/>
    <n v="3907504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47917"/>
    <x v="0"/>
    <x v="1"/>
    <x v="7"/>
    <d v="2020-11-09T00:00:00"/>
    <x v="0"/>
    <x v="1"/>
    <x v="1"/>
    <x v="1"/>
    <n v="4791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907504"/>
    <x v="0"/>
    <x v="1"/>
    <x v="7"/>
    <d v="2020-11-17T00:00:00"/>
    <x v="1"/>
    <x v="1"/>
    <x v="0"/>
    <x v="1"/>
    <n v="3907504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47917"/>
    <x v="0"/>
    <x v="1"/>
    <x v="7"/>
    <d v="2020-11-17T00:00:00"/>
    <x v="1"/>
    <x v="1"/>
    <x v="1"/>
    <x v="1"/>
    <n v="4791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975233"/>
    <x v="0"/>
    <x v="1"/>
    <x v="8"/>
    <d v="2020-11-09T00:00:00"/>
    <x v="0"/>
    <x v="1"/>
    <x v="0"/>
    <x v="1"/>
    <n v="397523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0725"/>
    <x v="0"/>
    <x v="1"/>
    <x v="8"/>
    <d v="2020-11-09T00:00:00"/>
    <x v="0"/>
    <x v="1"/>
    <x v="1"/>
    <x v="1"/>
    <n v="10725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975233"/>
    <x v="0"/>
    <x v="1"/>
    <x v="8"/>
    <d v="2020-11-17T00:00:00"/>
    <x v="1"/>
    <x v="1"/>
    <x v="0"/>
    <x v="1"/>
    <n v="3975233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0725"/>
    <x v="0"/>
    <x v="1"/>
    <x v="8"/>
    <d v="2020-11-17T00:00:00"/>
    <x v="1"/>
    <x v="1"/>
    <x v="1"/>
    <x v="1"/>
    <n v="10725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856855"/>
    <x v="0"/>
    <x v="1"/>
    <x v="9"/>
    <d v="2020-11-09T00:00:00"/>
    <x v="0"/>
    <x v="1"/>
    <x v="0"/>
    <x v="1"/>
    <n v="3856855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6707"/>
    <x v="0"/>
    <x v="1"/>
    <x v="9"/>
    <d v="2020-11-09T00:00:00"/>
    <x v="0"/>
    <x v="1"/>
    <x v="1"/>
    <x v="1"/>
    <n v="1670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3834852"/>
    <x v="0"/>
    <x v="1"/>
    <x v="9"/>
    <d v="2020-11-17T00:00:00"/>
    <x v="1"/>
    <x v="1"/>
    <x v="0"/>
    <x v="1"/>
    <n v="3834852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6707"/>
    <x v="0"/>
    <x v="1"/>
    <x v="9"/>
    <d v="2020-11-17T00:00:00"/>
    <x v="1"/>
    <x v="1"/>
    <x v="1"/>
    <x v="1"/>
    <n v="16707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700866"/>
    <x v="0"/>
    <x v="1"/>
    <x v="10"/>
    <d v="2020-11-09T00:00:00"/>
    <x v="0"/>
    <x v="1"/>
    <x v="0"/>
    <x v="1"/>
    <n v="700866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3484"/>
    <x v="0"/>
    <x v="1"/>
    <x v="10"/>
    <d v="2020-11-09T00:00:00"/>
    <x v="0"/>
    <x v="1"/>
    <x v="1"/>
    <x v="1"/>
    <n v="13484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1445235"/>
    <x v="0"/>
    <x v="1"/>
    <x v="10"/>
    <d v="2020-11-17T00:00:00"/>
    <x v="1"/>
    <x v="1"/>
    <x v="0"/>
    <x v="1"/>
    <n v="1445235"/>
    <s v="СЗФО                                              "/>
    <x v="1"/>
  </r>
  <r>
    <x v="1"/>
    <s v="Запад                                                                                               "/>
    <s v="Сев.-Западный Ф.О.                                                                                  "/>
    <x v="0"/>
    <x v="2"/>
    <n v="20226"/>
    <x v="0"/>
    <x v="1"/>
    <x v="10"/>
    <d v="2020-11-17T00:00:00"/>
    <x v="1"/>
    <x v="1"/>
    <x v="1"/>
    <x v="1"/>
    <n v="20226"/>
    <s v="СЗФО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04116"/>
    <x v="0"/>
    <x v="0"/>
    <x v="0"/>
    <d v="2020-11-09T00:00:00"/>
    <x v="0"/>
    <x v="1"/>
    <x v="0"/>
    <x v="1"/>
    <n v="304116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063987"/>
    <x v="0"/>
    <x v="0"/>
    <x v="0"/>
    <d v="2020-11-17T00:00:00"/>
    <x v="1"/>
    <x v="1"/>
    <x v="0"/>
    <x v="1"/>
    <n v="206398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53671"/>
    <x v="0"/>
    <x v="0"/>
    <x v="0"/>
    <d v="2020-11-17T00:00:00"/>
    <x v="1"/>
    <x v="1"/>
    <x v="1"/>
    <x v="1"/>
    <n v="253671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48814"/>
    <x v="0"/>
    <x v="0"/>
    <x v="1"/>
    <d v="2020-11-09T00:00:00"/>
    <x v="0"/>
    <x v="1"/>
    <x v="0"/>
    <x v="1"/>
    <n v="44881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758941"/>
    <x v="0"/>
    <x v="0"/>
    <x v="1"/>
    <d v="2020-11-17T00:00:00"/>
    <x v="1"/>
    <x v="1"/>
    <x v="0"/>
    <x v="1"/>
    <n v="2758941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89023"/>
    <x v="0"/>
    <x v="0"/>
    <x v="1"/>
    <d v="2020-11-17T00:00:00"/>
    <x v="1"/>
    <x v="1"/>
    <x v="1"/>
    <x v="1"/>
    <n v="289023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23764"/>
    <x v="0"/>
    <x v="0"/>
    <x v="2"/>
    <d v="2020-11-09T00:00:00"/>
    <x v="0"/>
    <x v="1"/>
    <x v="0"/>
    <x v="1"/>
    <n v="32376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582664"/>
    <x v="0"/>
    <x v="0"/>
    <x v="2"/>
    <d v="2020-11-17T00:00:00"/>
    <x v="1"/>
    <x v="1"/>
    <x v="0"/>
    <x v="1"/>
    <n v="258266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47980"/>
    <x v="0"/>
    <x v="0"/>
    <x v="2"/>
    <d v="2020-11-17T00:00:00"/>
    <x v="1"/>
    <x v="1"/>
    <x v="1"/>
    <x v="1"/>
    <n v="347980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62226"/>
    <x v="0"/>
    <x v="0"/>
    <x v="3"/>
    <d v="2020-11-09T00:00:00"/>
    <x v="0"/>
    <x v="1"/>
    <x v="0"/>
    <x v="1"/>
    <n v="362226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171872"/>
    <x v="0"/>
    <x v="0"/>
    <x v="3"/>
    <d v="2020-11-17T00:00:00"/>
    <x v="1"/>
    <x v="1"/>
    <x v="0"/>
    <x v="1"/>
    <n v="3171872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59424"/>
    <x v="0"/>
    <x v="0"/>
    <x v="3"/>
    <d v="2020-11-17T00:00:00"/>
    <x v="1"/>
    <x v="1"/>
    <x v="1"/>
    <x v="1"/>
    <n v="35942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74743"/>
    <x v="0"/>
    <x v="0"/>
    <x v="4"/>
    <d v="2020-11-09T00:00:00"/>
    <x v="0"/>
    <x v="1"/>
    <x v="0"/>
    <x v="1"/>
    <n v="274743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750372"/>
    <x v="0"/>
    <x v="0"/>
    <x v="4"/>
    <d v="2020-11-17T00:00:00"/>
    <x v="1"/>
    <x v="1"/>
    <x v="0"/>
    <x v="1"/>
    <n v="2750372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05915"/>
    <x v="0"/>
    <x v="0"/>
    <x v="4"/>
    <d v="2020-11-17T00:00:00"/>
    <x v="1"/>
    <x v="1"/>
    <x v="1"/>
    <x v="1"/>
    <n v="30591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14447"/>
    <x v="0"/>
    <x v="0"/>
    <x v="5"/>
    <d v="2020-11-09T00:00:00"/>
    <x v="0"/>
    <x v="1"/>
    <x v="0"/>
    <x v="1"/>
    <n v="41444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870118"/>
    <x v="0"/>
    <x v="0"/>
    <x v="5"/>
    <d v="2020-11-17T00:00:00"/>
    <x v="1"/>
    <x v="1"/>
    <x v="0"/>
    <x v="1"/>
    <n v="2870118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10695"/>
    <x v="0"/>
    <x v="0"/>
    <x v="5"/>
    <d v="2020-11-17T00:00:00"/>
    <x v="1"/>
    <x v="1"/>
    <x v="1"/>
    <x v="1"/>
    <n v="41069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617939"/>
    <x v="0"/>
    <x v="0"/>
    <x v="6"/>
    <d v="2020-11-09T00:00:00"/>
    <x v="0"/>
    <x v="1"/>
    <x v="0"/>
    <x v="1"/>
    <n v="3617939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52112"/>
    <x v="0"/>
    <x v="0"/>
    <x v="6"/>
    <d v="2020-11-09T00:00:00"/>
    <x v="0"/>
    <x v="1"/>
    <x v="1"/>
    <x v="1"/>
    <n v="452112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617939"/>
    <x v="0"/>
    <x v="0"/>
    <x v="6"/>
    <d v="2020-11-17T00:00:00"/>
    <x v="1"/>
    <x v="1"/>
    <x v="0"/>
    <x v="1"/>
    <n v="3617939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52112"/>
    <x v="0"/>
    <x v="0"/>
    <x v="6"/>
    <d v="2020-11-17T00:00:00"/>
    <x v="1"/>
    <x v="1"/>
    <x v="1"/>
    <x v="1"/>
    <n v="452112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491545"/>
    <x v="0"/>
    <x v="0"/>
    <x v="7"/>
    <d v="2020-11-09T00:00:00"/>
    <x v="0"/>
    <x v="1"/>
    <x v="0"/>
    <x v="1"/>
    <n v="349154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86937"/>
    <x v="0"/>
    <x v="0"/>
    <x v="7"/>
    <d v="2020-11-09T00:00:00"/>
    <x v="0"/>
    <x v="1"/>
    <x v="1"/>
    <x v="1"/>
    <n v="38693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491545"/>
    <x v="0"/>
    <x v="0"/>
    <x v="7"/>
    <d v="2020-11-17T00:00:00"/>
    <x v="1"/>
    <x v="1"/>
    <x v="0"/>
    <x v="1"/>
    <n v="349154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86937"/>
    <x v="0"/>
    <x v="0"/>
    <x v="7"/>
    <d v="2020-11-17T00:00:00"/>
    <x v="1"/>
    <x v="1"/>
    <x v="1"/>
    <x v="1"/>
    <n v="38693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313256"/>
    <x v="0"/>
    <x v="0"/>
    <x v="8"/>
    <d v="2020-11-09T00:00:00"/>
    <x v="0"/>
    <x v="1"/>
    <x v="0"/>
    <x v="1"/>
    <n v="3313256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29883"/>
    <x v="0"/>
    <x v="0"/>
    <x v="8"/>
    <d v="2020-11-09T00:00:00"/>
    <x v="0"/>
    <x v="1"/>
    <x v="1"/>
    <x v="1"/>
    <n v="429883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313256"/>
    <x v="0"/>
    <x v="0"/>
    <x v="8"/>
    <d v="2020-11-17T00:00:00"/>
    <x v="1"/>
    <x v="1"/>
    <x v="0"/>
    <x v="1"/>
    <n v="3313256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29883"/>
    <x v="0"/>
    <x v="0"/>
    <x v="8"/>
    <d v="2020-11-17T00:00:00"/>
    <x v="1"/>
    <x v="1"/>
    <x v="1"/>
    <x v="1"/>
    <n v="429883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561930"/>
    <x v="0"/>
    <x v="0"/>
    <x v="9"/>
    <d v="2020-11-09T00:00:00"/>
    <x v="0"/>
    <x v="1"/>
    <x v="0"/>
    <x v="1"/>
    <n v="3561930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549404"/>
    <x v="0"/>
    <x v="0"/>
    <x v="9"/>
    <d v="2020-11-09T00:00:00"/>
    <x v="0"/>
    <x v="1"/>
    <x v="1"/>
    <x v="1"/>
    <n v="54940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561930"/>
    <x v="0"/>
    <x v="0"/>
    <x v="9"/>
    <d v="2020-11-17T00:00:00"/>
    <x v="1"/>
    <x v="1"/>
    <x v="0"/>
    <x v="1"/>
    <n v="3561930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549404"/>
    <x v="0"/>
    <x v="0"/>
    <x v="9"/>
    <d v="2020-11-17T00:00:00"/>
    <x v="1"/>
    <x v="1"/>
    <x v="1"/>
    <x v="1"/>
    <n v="54940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397875"/>
    <x v="0"/>
    <x v="0"/>
    <x v="10"/>
    <d v="2020-11-09T00:00:00"/>
    <x v="0"/>
    <x v="1"/>
    <x v="0"/>
    <x v="1"/>
    <n v="1529043.7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97165"/>
    <x v="0"/>
    <x v="0"/>
    <x v="10"/>
    <d v="2020-11-09T00:00:00"/>
    <x v="0"/>
    <x v="1"/>
    <x v="1"/>
    <x v="1"/>
    <n v="223724.2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397875"/>
    <x v="0"/>
    <x v="0"/>
    <x v="10"/>
    <d v="2020-11-17T00:00:00"/>
    <x v="1"/>
    <x v="1"/>
    <x v="0"/>
    <x v="1"/>
    <n v="1529043.7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97165"/>
    <x v="0"/>
    <x v="0"/>
    <x v="10"/>
    <d v="2020-11-17T00:00:00"/>
    <x v="1"/>
    <x v="1"/>
    <x v="1"/>
    <x v="1"/>
    <n v="223724.2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193820"/>
    <x v="0"/>
    <x v="0"/>
    <x v="11"/>
    <d v="2020-11-09T00:00:00"/>
    <x v="0"/>
    <x v="1"/>
    <x v="0"/>
    <x v="1"/>
    <n v="3193820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582706"/>
    <x v="0"/>
    <x v="0"/>
    <x v="11"/>
    <d v="2020-11-09T00:00:00"/>
    <x v="0"/>
    <x v="1"/>
    <x v="1"/>
    <x v="1"/>
    <n v="582706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193820"/>
    <x v="0"/>
    <x v="0"/>
    <x v="11"/>
    <d v="2020-11-17T00:00:00"/>
    <x v="1"/>
    <x v="1"/>
    <x v="0"/>
    <x v="1"/>
    <n v="3193820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582706"/>
    <x v="0"/>
    <x v="0"/>
    <x v="11"/>
    <d v="2020-11-17T00:00:00"/>
    <x v="1"/>
    <x v="1"/>
    <x v="1"/>
    <x v="1"/>
    <n v="582706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682760"/>
    <x v="0"/>
    <x v="1"/>
    <x v="0"/>
    <d v="2020-11-09T00:00:00"/>
    <x v="0"/>
    <x v="1"/>
    <x v="0"/>
    <x v="1"/>
    <n v="2682760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50865"/>
    <x v="0"/>
    <x v="1"/>
    <x v="0"/>
    <d v="2020-11-09T00:00:00"/>
    <x v="0"/>
    <x v="1"/>
    <x v="1"/>
    <x v="1"/>
    <n v="35086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682760"/>
    <x v="0"/>
    <x v="1"/>
    <x v="0"/>
    <d v="2020-11-17T00:00:00"/>
    <x v="1"/>
    <x v="1"/>
    <x v="0"/>
    <x v="1"/>
    <n v="2682760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50865"/>
    <x v="0"/>
    <x v="1"/>
    <x v="0"/>
    <d v="2020-11-17T00:00:00"/>
    <x v="1"/>
    <x v="1"/>
    <x v="1"/>
    <x v="1"/>
    <n v="35086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747056"/>
    <x v="0"/>
    <x v="1"/>
    <x v="1"/>
    <d v="2020-11-09T00:00:00"/>
    <x v="0"/>
    <x v="1"/>
    <x v="0"/>
    <x v="1"/>
    <n v="2747056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83234"/>
    <x v="0"/>
    <x v="1"/>
    <x v="1"/>
    <d v="2020-11-09T00:00:00"/>
    <x v="0"/>
    <x v="1"/>
    <x v="1"/>
    <x v="1"/>
    <n v="38323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747056"/>
    <x v="0"/>
    <x v="1"/>
    <x v="1"/>
    <d v="2020-11-17T00:00:00"/>
    <x v="1"/>
    <x v="1"/>
    <x v="0"/>
    <x v="1"/>
    <n v="2747056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83234"/>
    <x v="0"/>
    <x v="1"/>
    <x v="1"/>
    <d v="2020-11-17T00:00:00"/>
    <x v="1"/>
    <x v="1"/>
    <x v="1"/>
    <x v="1"/>
    <n v="38323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447097"/>
    <x v="0"/>
    <x v="1"/>
    <x v="2"/>
    <d v="2020-11-09T00:00:00"/>
    <x v="0"/>
    <x v="1"/>
    <x v="0"/>
    <x v="1"/>
    <n v="244709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63260"/>
    <x v="0"/>
    <x v="1"/>
    <x v="2"/>
    <d v="2020-11-09T00:00:00"/>
    <x v="0"/>
    <x v="1"/>
    <x v="1"/>
    <x v="1"/>
    <n v="363260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447097"/>
    <x v="0"/>
    <x v="1"/>
    <x v="2"/>
    <d v="2020-11-17T00:00:00"/>
    <x v="1"/>
    <x v="1"/>
    <x v="0"/>
    <x v="1"/>
    <n v="244709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63260"/>
    <x v="0"/>
    <x v="1"/>
    <x v="2"/>
    <d v="2020-11-17T00:00:00"/>
    <x v="1"/>
    <x v="1"/>
    <x v="1"/>
    <x v="1"/>
    <n v="363260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1996903"/>
    <x v="0"/>
    <x v="1"/>
    <x v="3"/>
    <d v="2020-11-09T00:00:00"/>
    <x v="0"/>
    <x v="1"/>
    <x v="0"/>
    <x v="1"/>
    <n v="1996903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73757"/>
    <x v="0"/>
    <x v="1"/>
    <x v="3"/>
    <d v="2020-11-09T00:00:00"/>
    <x v="0"/>
    <x v="1"/>
    <x v="1"/>
    <x v="1"/>
    <n v="27375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1996903"/>
    <x v="0"/>
    <x v="1"/>
    <x v="3"/>
    <d v="2020-11-17T00:00:00"/>
    <x v="1"/>
    <x v="1"/>
    <x v="0"/>
    <x v="1"/>
    <n v="1996903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73757"/>
    <x v="0"/>
    <x v="1"/>
    <x v="3"/>
    <d v="2020-11-17T00:00:00"/>
    <x v="1"/>
    <x v="1"/>
    <x v="1"/>
    <x v="1"/>
    <n v="27375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653871"/>
    <x v="0"/>
    <x v="1"/>
    <x v="4"/>
    <d v="2020-11-09T00:00:00"/>
    <x v="0"/>
    <x v="1"/>
    <x v="0"/>
    <x v="1"/>
    <n v="2653871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42775"/>
    <x v="0"/>
    <x v="1"/>
    <x v="4"/>
    <d v="2020-11-09T00:00:00"/>
    <x v="0"/>
    <x v="1"/>
    <x v="1"/>
    <x v="1"/>
    <n v="34277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2653871"/>
    <x v="0"/>
    <x v="1"/>
    <x v="4"/>
    <d v="2020-11-17T00:00:00"/>
    <x v="1"/>
    <x v="1"/>
    <x v="0"/>
    <x v="1"/>
    <n v="2653871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42775"/>
    <x v="0"/>
    <x v="1"/>
    <x v="4"/>
    <d v="2020-11-17T00:00:00"/>
    <x v="1"/>
    <x v="1"/>
    <x v="1"/>
    <x v="1"/>
    <n v="34277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586257"/>
    <x v="0"/>
    <x v="1"/>
    <x v="5"/>
    <d v="2020-11-09T00:00:00"/>
    <x v="0"/>
    <x v="1"/>
    <x v="0"/>
    <x v="1"/>
    <n v="358625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25724"/>
    <x v="0"/>
    <x v="1"/>
    <x v="5"/>
    <d v="2020-11-09T00:00:00"/>
    <x v="0"/>
    <x v="1"/>
    <x v="1"/>
    <x v="1"/>
    <n v="42572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586257"/>
    <x v="0"/>
    <x v="1"/>
    <x v="5"/>
    <d v="2020-11-17T00:00:00"/>
    <x v="1"/>
    <x v="1"/>
    <x v="0"/>
    <x v="1"/>
    <n v="358625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25724"/>
    <x v="0"/>
    <x v="1"/>
    <x v="5"/>
    <d v="2020-11-17T00:00:00"/>
    <x v="1"/>
    <x v="1"/>
    <x v="1"/>
    <x v="1"/>
    <n v="42572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682542"/>
    <x v="0"/>
    <x v="1"/>
    <x v="6"/>
    <d v="2020-11-09T00:00:00"/>
    <x v="0"/>
    <x v="1"/>
    <x v="0"/>
    <x v="1"/>
    <n v="3682542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91746"/>
    <x v="0"/>
    <x v="1"/>
    <x v="6"/>
    <d v="2020-11-09T00:00:00"/>
    <x v="0"/>
    <x v="1"/>
    <x v="1"/>
    <x v="1"/>
    <n v="491746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682542"/>
    <x v="0"/>
    <x v="1"/>
    <x v="6"/>
    <d v="2020-11-17T00:00:00"/>
    <x v="1"/>
    <x v="1"/>
    <x v="0"/>
    <x v="1"/>
    <n v="3682542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91746"/>
    <x v="0"/>
    <x v="1"/>
    <x v="6"/>
    <d v="2020-11-17T00:00:00"/>
    <x v="1"/>
    <x v="1"/>
    <x v="1"/>
    <x v="1"/>
    <n v="491746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446095"/>
    <x v="0"/>
    <x v="1"/>
    <x v="7"/>
    <d v="2020-11-09T00:00:00"/>
    <x v="0"/>
    <x v="1"/>
    <x v="0"/>
    <x v="1"/>
    <n v="344609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10239"/>
    <x v="0"/>
    <x v="1"/>
    <x v="7"/>
    <d v="2020-11-09T00:00:00"/>
    <x v="0"/>
    <x v="1"/>
    <x v="1"/>
    <x v="1"/>
    <n v="410239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446095"/>
    <x v="0"/>
    <x v="1"/>
    <x v="7"/>
    <d v="2020-11-17T00:00:00"/>
    <x v="1"/>
    <x v="1"/>
    <x v="0"/>
    <x v="1"/>
    <n v="344609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10239"/>
    <x v="0"/>
    <x v="1"/>
    <x v="7"/>
    <d v="2020-11-17T00:00:00"/>
    <x v="1"/>
    <x v="1"/>
    <x v="1"/>
    <x v="1"/>
    <n v="410239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352954"/>
    <x v="0"/>
    <x v="1"/>
    <x v="8"/>
    <d v="2020-11-09T00:00:00"/>
    <x v="0"/>
    <x v="1"/>
    <x v="0"/>
    <x v="1"/>
    <n v="335295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56885"/>
    <x v="0"/>
    <x v="1"/>
    <x v="8"/>
    <d v="2020-11-09T00:00:00"/>
    <x v="0"/>
    <x v="1"/>
    <x v="1"/>
    <x v="1"/>
    <n v="35688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352954"/>
    <x v="0"/>
    <x v="1"/>
    <x v="8"/>
    <d v="2020-11-17T00:00:00"/>
    <x v="1"/>
    <x v="1"/>
    <x v="0"/>
    <x v="1"/>
    <n v="335295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56885"/>
    <x v="0"/>
    <x v="1"/>
    <x v="8"/>
    <d v="2020-11-17T00:00:00"/>
    <x v="1"/>
    <x v="1"/>
    <x v="1"/>
    <x v="1"/>
    <n v="356885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167614"/>
    <x v="0"/>
    <x v="1"/>
    <x v="9"/>
    <d v="2020-11-09T00:00:00"/>
    <x v="0"/>
    <x v="1"/>
    <x v="0"/>
    <x v="1"/>
    <n v="416761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31397"/>
    <x v="0"/>
    <x v="1"/>
    <x v="9"/>
    <d v="2020-11-09T00:00:00"/>
    <x v="0"/>
    <x v="1"/>
    <x v="1"/>
    <x v="1"/>
    <n v="33139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4167614"/>
    <x v="0"/>
    <x v="1"/>
    <x v="9"/>
    <d v="2020-11-17T00:00:00"/>
    <x v="1"/>
    <x v="1"/>
    <x v="0"/>
    <x v="1"/>
    <n v="4167614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331397"/>
    <x v="0"/>
    <x v="1"/>
    <x v="9"/>
    <d v="2020-11-17T00:00:00"/>
    <x v="1"/>
    <x v="1"/>
    <x v="1"/>
    <x v="1"/>
    <n v="33139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768807"/>
    <x v="0"/>
    <x v="1"/>
    <x v="10"/>
    <d v="2020-11-09T00:00:00"/>
    <x v="0"/>
    <x v="1"/>
    <x v="0"/>
    <x v="1"/>
    <n v="768807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65910"/>
    <x v="0"/>
    <x v="1"/>
    <x v="10"/>
    <d v="2020-11-09T00:00:00"/>
    <x v="0"/>
    <x v="1"/>
    <x v="1"/>
    <x v="1"/>
    <n v="65910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1605642"/>
    <x v="0"/>
    <x v="1"/>
    <x v="10"/>
    <d v="2020-11-17T00:00:00"/>
    <x v="1"/>
    <x v="1"/>
    <x v="0"/>
    <x v="1"/>
    <n v="1605642"/>
    <s v="ЦФО                                               "/>
    <x v="1"/>
  </r>
  <r>
    <x v="1"/>
    <s v="Запад                                                                                               "/>
    <s v="Центральный Ф.О.                                                                                    "/>
    <x v="5"/>
    <x v="2"/>
    <n v="183765"/>
    <x v="0"/>
    <x v="1"/>
    <x v="10"/>
    <d v="2020-11-17T00:00:00"/>
    <x v="1"/>
    <x v="1"/>
    <x v="1"/>
    <x v="1"/>
    <n v="183765"/>
    <s v="Ц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70742"/>
    <x v="0"/>
    <x v="0"/>
    <x v="0"/>
    <d v="2020-11-09T00:00:00"/>
    <x v="0"/>
    <x v="1"/>
    <x v="0"/>
    <x v="1"/>
    <n v="70742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2705842"/>
    <x v="0"/>
    <x v="0"/>
    <x v="0"/>
    <d v="2020-11-17T00:00:00"/>
    <x v="1"/>
    <x v="1"/>
    <x v="0"/>
    <x v="1"/>
    <n v="2705842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1553"/>
    <x v="0"/>
    <x v="0"/>
    <x v="1"/>
    <d v="2020-11-09T00:00:00"/>
    <x v="0"/>
    <x v="1"/>
    <x v="0"/>
    <x v="1"/>
    <n v="31553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231588"/>
    <x v="0"/>
    <x v="0"/>
    <x v="1"/>
    <d v="2020-11-17T00:00:00"/>
    <x v="1"/>
    <x v="1"/>
    <x v="0"/>
    <x v="1"/>
    <n v="3231588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126965"/>
    <x v="0"/>
    <x v="0"/>
    <x v="2"/>
    <d v="2020-11-09T00:00:00"/>
    <x v="0"/>
    <x v="1"/>
    <x v="0"/>
    <x v="1"/>
    <n v="126965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451058"/>
    <x v="0"/>
    <x v="0"/>
    <x v="2"/>
    <d v="2020-11-17T00:00:00"/>
    <x v="1"/>
    <x v="1"/>
    <x v="0"/>
    <x v="1"/>
    <n v="3451058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115460"/>
    <x v="0"/>
    <x v="0"/>
    <x v="3"/>
    <d v="2020-11-09T00:00:00"/>
    <x v="0"/>
    <x v="1"/>
    <x v="0"/>
    <x v="1"/>
    <n v="115460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621783"/>
    <x v="0"/>
    <x v="0"/>
    <x v="3"/>
    <d v="2020-11-17T00:00:00"/>
    <x v="1"/>
    <x v="1"/>
    <x v="0"/>
    <x v="1"/>
    <n v="3621783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199615"/>
    <x v="0"/>
    <x v="0"/>
    <x v="4"/>
    <d v="2020-11-09T00:00:00"/>
    <x v="0"/>
    <x v="1"/>
    <x v="0"/>
    <x v="1"/>
    <n v="199615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841573"/>
    <x v="0"/>
    <x v="0"/>
    <x v="4"/>
    <d v="2020-11-17T00:00:00"/>
    <x v="1"/>
    <x v="1"/>
    <x v="0"/>
    <x v="1"/>
    <n v="3841573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272052"/>
    <x v="0"/>
    <x v="0"/>
    <x v="5"/>
    <d v="2020-11-09T00:00:00"/>
    <x v="0"/>
    <x v="1"/>
    <x v="0"/>
    <x v="1"/>
    <n v="272052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855272"/>
    <x v="0"/>
    <x v="0"/>
    <x v="5"/>
    <d v="2020-11-17T00:00:00"/>
    <x v="1"/>
    <x v="1"/>
    <x v="0"/>
    <x v="1"/>
    <n v="3855272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421050"/>
    <x v="0"/>
    <x v="0"/>
    <x v="6"/>
    <d v="2020-11-09T00:00:00"/>
    <x v="0"/>
    <x v="1"/>
    <x v="0"/>
    <x v="1"/>
    <n v="4421050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421050"/>
    <x v="0"/>
    <x v="0"/>
    <x v="6"/>
    <d v="2020-11-17T00:00:00"/>
    <x v="1"/>
    <x v="1"/>
    <x v="0"/>
    <x v="1"/>
    <n v="4421050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451335"/>
    <x v="0"/>
    <x v="0"/>
    <x v="7"/>
    <d v="2020-11-09T00:00:00"/>
    <x v="0"/>
    <x v="1"/>
    <x v="0"/>
    <x v="1"/>
    <n v="4451335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451335"/>
    <x v="0"/>
    <x v="0"/>
    <x v="7"/>
    <d v="2020-11-17T00:00:00"/>
    <x v="1"/>
    <x v="1"/>
    <x v="0"/>
    <x v="1"/>
    <n v="4451335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258740"/>
    <x v="0"/>
    <x v="0"/>
    <x v="8"/>
    <d v="2020-11-09T00:00:00"/>
    <x v="0"/>
    <x v="1"/>
    <x v="0"/>
    <x v="1"/>
    <n v="4258740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258740"/>
    <x v="0"/>
    <x v="0"/>
    <x v="8"/>
    <d v="2020-11-17T00:00:00"/>
    <x v="1"/>
    <x v="1"/>
    <x v="0"/>
    <x v="1"/>
    <n v="4258740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5180600"/>
    <x v="0"/>
    <x v="0"/>
    <x v="9"/>
    <d v="2020-11-09T00:00:00"/>
    <x v="0"/>
    <x v="1"/>
    <x v="0"/>
    <x v="1"/>
    <n v="5180600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5180600"/>
    <x v="0"/>
    <x v="0"/>
    <x v="9"/>
    <d v="2020-11-17T00:00:00"/>
    <x v="1"/>
    <x v="1"/>
    <x v="0"/>
    <x v="1"/>
    <n v="5180600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190247"/>
    <x v="0"/>
    <x v="0"/>
    <x v="10"/>
    <d v="2020-11-09T00:00:00"/>
    <x v="0"/>
    <x v="1"/>
    <x v="0"/>
    <x v="1"/>
    <n v="1885611.1500000001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190247"/>
    <x v="0"/>
    <x v="0"/>
    <x v="10"/>
    <d v="2020-11-17T00:00:00"/>
    <x v="1"/>
    <x v="1"/>
    <x v="0"/>
    <x v="1"/>
    <n v="1885611.1500000001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828670"/>
    <x v="0"/>
    <x v="0"/>
    <x v="11"/>
    <d v="2020-11-09T00:00:00"/>
    <x v="0"/>
    <x v="1"/>
    <x v="0"/>
    <x v="1"/>
    <n v="4828670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828670"/>
    <x v="0"/>
    <x v="0"/>
    <x v="11"/>
    <d v="2020-11-17T00:00:00"/>
    <x v="1"/>
    <x v="1"/>
    <x v="0"/>
    <x v="1"/>
    <n v="4828670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243373"/>
    <x v="0"/>
    <x v="1"/>
    <x v="0"/>
    <d v="2020-11-09T00:00:00"/>
    <x v="0"/>
    <x v="1"/>
    <x v="0"/>
    <x v="1"/>
    <n v="3243373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243373"/>
    <x v="0"/>
    <x v="1"/>
    <x v="0"/>
    <d v="2020-11-17T00:00:00"/>
    <x v="1"/>
    <x v="1"/>
    <x v="0"/>
    <x v="1"/>
    <n v="3243373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394974"/>
    <x v="0"/>
    <x v="1"/>
    <x v="1"/>
    <d v="2020-11-09T00:00:00"/>
    <x v="0"/>
    <x v="1"/>
    <x v="0"/>
    <x v="1"/>
    <n v="3394974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394974"/>
    <x v="0"/>
    <x v="1"/>
    <x v="1"/>
    <d v="2020-11-17T00:00:00"/>
    <x v="1"/>
    <x v="1"/>
    <x v="0"/>
    <x v="1"/>
    <n v="3394974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973719"/>
    <x v="0"/>
    <x v="1"/>
    <x v="2"/>
    <d v="2020-11-09T00:00:00"/>
    <x v="0"/>
    <x v="1"/>
    <x v="0"/>
    <x v="1"/>
    <n v="3973719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973719"/>
    <x v="0"/>
    <x v="1"/>
    <x v="2"/>
    <d v="2020-11-17T00:00:00"/>
    <x v="1"/>
    <x v="1"/>
    <x v="0"/>
    <x v="1"/>
    <n v="3973719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2690276"/>
    <x v="0"/>
    <x v="1"/>
    <x v="3"/>
    <d v="2020-11-09T00:00:00"/>
    <x v="0"/>
    <x v="1"/>
    <x v="0"/>
    <x v="1"/>
    <n v="2690276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2690276"/>
    <x v="0"/>
    <x v="1"/>
    <x v="3"/>
    <d v="2020-11-17T00:00:00"/>
    <x v="1"/>
    <x v="1"/>
    <x v="0"/>
    <x v="1"/>
    <n v="2690276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260285"/>
    <x v="0"/>
    <x v="1"/>
    <x v="4"/>
    <d v="2020-11-09T00:00:00"/>
    <x v="0"/>
    <x v="1"/>
    <x v="0"/>
    <x v="1"/>
    <n v="3260285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3260285"/>
    <x v="0"/>
    <x v="1"/>
    <x v="4"/>
    <d v="2020-11-17T00:00:00"/>
    <x v="1"/>
    <x v="1"/>
    <x v="0"/>
    <x v="1"/>
    <n v="3260285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264336"/>
    <x v="0"/>
    <x v="1"/>
    <x v="5"/>
    <d v="2020-11-09T00:00:00"/>
    <x v="0"/>
    <x v="1"/>
    <x v="0"/>
    <x v="1"/>
    <n v="4264336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264336"/>
    <x v="0"/>
    <x v="1"/>
    <x v="5"/>
    <d v="2020-11-17T00:00:00"/>
    <x v="1"/>
    <x v="1"/>
    <x v="0"/>
    <x v="1"/>
    <n v="4264336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5519668"/>
    <x v="0"/>
    <x v="1"/>
    <x v="6"/>
    <d v="2020-11-09T00:00:00"/>
    <x v="0"/>
    <x v="1"/>
    <x v="0"/>
    <x v="1"/>
    <n v="5519668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5519668"/>
    <x v="0"/>
    <x v="1"/>
    <x v="6"/>
    <d v="2020-11-17T00:00:00"/>
    <x v="1"/>
    <x v="1"/>
    <x v="0"/>
    <x v="1"/>
    <n v="5519668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267457"/>
    <x v="0"/>
    <x v="1"/>
    <x v="7"/>
    <d v="2020-11-09T00:00:00"/>
    <x v="0"/>
    <x v="1"/>
    <x v="0"/>
    <x v="1"/>
    <n v="4267457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4267457"/>
    <x v="0"/>
    <x v="1"/>
    <x v="7"/>
    <d v="2020-11-17T00:00:00"/>
    <x v="1"/>
    <x v="1"/>
    <x v="0"/>
    <x v="1"/>
    <n v="4267457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5254165"/>
    <x v="0"/>
    <x v="1"/>
    <x v="8"/>
    <d v="2020-11-09T00:00:00"/>
    <x v="0"/>
    <x v="1"/>
    <x v="0"/>
    <x v="1"/>
    <n v="5254165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5254165"/>
    <x v="0"/>
    <x v="1"/>
    <x v="8"/>
    <d v="2020-11-17T00:00:00"/>
    <x v="1"/>
    <x v="1"/>
    <x v="0"/>
    <x v="1"/>
    <n v="5254165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5047394"/>
    <x v="0"/>
    <x v="1"/>
    <x v="9"/>
    <d v="2020-11-09T00:00:00"/>
    <x v="0"/>
    <x v="1"/>
    <x v="0"/>
    <x v="1"/>
    <n v="5047394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5047394"/>
    <x v="0"/>
    <x v="1"/>
    <x v="9"/>
    <d v="2020-11-17T00:00:00"/>
    <x v="1"/>
    <x v="1"/>
    <x v="0"/>
    <x v="1"/>
    <n v="5047394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876451"/>
    <x v="0"/>
    <x v="1"/>
    <x v="10"/>
    <d v="2020-11-09T00:00:00"/>
    <x v="0"/>
    <x v="1"/>
    <x v="0"/>
    <x v="1"/>
    <n v="876451"/>
    <s v="ЮФО                                               "/>
    <x v="1"/>
  </r>
  <r>
    <x v="1"/>
    <s v="Запад                                                                                               "/>
    <s v="Южный Ф.О.                                                                                          "/>
    <x v="6"/>
    <x v="2"/>
    <n v="1890400"/>
    <x v="0"/>
    <x v="1"/>
    <x v="10"/>
    <d v="2020-11-17T00:00:00"/>
    <x v="1"/>
    <x v="1"/>
    <x v="0"/>
    <x v="1"/>
    <n v="1890400"/>
    <s v="ЮФО 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958002"/>
    <x v="0"/>
    <x v="0"/>
    <x v="0"/>
    <d v="2020-11-17T00:00:00"/>
    <x v="1"/>
    <x v="1"/>
    <x v="0"/>
    <x v="1"/>
    <n v="958002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13759"/>
    <x v="0"/>
    <x v="0"/>
    <x v="0"/>
    <d v="2020-11-17T00:00:00"/>
    <x v="1"/>
    <x v="1"/>
    <x v="1"/>
    <x v="1"/>
    <n v="113759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096105"/>
    <x v="0"/>
    <x v="0"/>
    <x v="1"/>
    <d v="2020-11-17T00:00:00"/>
    <x v="1"/>
    <x v="1"/>
    <x v="0"/>
    <x v="1"/>
    <n v="1096105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64591"/>
    <x v="0"/>
    <x v="0"/>
    <x v="1"/>
    <d v="2020-11-17T00:00:00"/>
    <x v="1"/>
    <x v="1"/>
    <x v="1"/>
    <x v="1"/>
    <n v="16459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246089"/>
    <x v="0"/>
    <x v="0"/>
    <x v="2"/>
    <d v="2020-11-17T00:00:00"/>
    <x v="1"/>
    <x v="1"/>
    <x v="0"/>
    <x v="1"/>
    <n v="1246089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74850"/>
    <x v="0"/>
    <x v="0"/>
    <x v="2"/>
    <d v="2020-11-17T00:00:00"/>
    <x v="1"/>
    <x v="1"/>
    <x v="1"/>
    <x v="1"/>
    <n v="174850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361520"/>
    <x v="0"/>
    <x v="0"/>
    <x v="3"/>
    <d v="2020-11-17T00:00:00"/>
    <x v="1"/>
    <x v="1"/>
    <x v="0"/>
    <x v="1"/>
    <n v="1361520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00175"/>
    <x v="0"/>
    <x v="0"/>
    <x v="3"/>
    <d v="2020-11-17T00:00:00"/>
    <x v="1"/>
    <x v="1"/>
    <x v="1"/>
    <x v="1"/>
    <n v="200175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575828"/>
    <x v="0"/>
    <x v="0"/>
    <x v="4"/>
    <d v="2020-11-17T00:00:00"/>
    <x v="1"/>
    <x v="1"/>
    <x v="0"/>
    <x v="1"/>
    <n v="1575828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09442"/>
    <x v="0"/>
    <x v="0"/>
    <x v="4"/>
    <d v="2020-11-17T00:00:00"/>
    <x v="1"/>
    <x v="1"/>
    <x v="1"/>
    <x v="1"/>
    <n v="209442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570531"/>
    <x v="0"/>
    <x v="0"/>
    <x v="5"/>
    <d v="2020-11-17T00:00:00"/>
    <x v="1"/>
    <x v="1"/>
    <x v="0"/>
    <x v="1"/>
    <n v="157053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64485"/>
    <x v="0"/>
    <x v="0"/>
    <x v="5"/>
    <d v="2020-11-17T00:00:00"/>
    <x v="1"/>
    <x v="1"/>
    <x v="1"/>
    <x v="1"/>
    <n v="264485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745530"/>
    <x v="0"/>
    <x v="0"/>
    <x v="6"/>
    <d v="2020-11-09T00:00:00"/>
    <x v="0"/>
    <x v="1"/>
    <x v="0"/>
    <x v="1"/>
    <n v="1745530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328891"/>
    <x v="0"/>
    <x v="0"/>
    <x v="6"/>
    <d v="2020-11-09T00:00:00"/>
    <x v="0"/>
    <x v="1"/>
    <x v="1"/>
    <x v="1"/>
    <n v="32889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745530"/>
    <x v="0"/>
    <x v="0"/>
    <x v="6"/>
    <d v="2020-11-17T00:00:00"/>
    <x v="1"/>
    <x v="1"/>
    <x v="0"/>
    <x v="1"/>
    <n v="1745530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328891"/>
    <x v="0"/>
    <x v="0"/>
    <x v="6"/>
    <d v="2020-11-17T00:00:00"/>
    <x v="1"/>
    <x v="1"/>
    <x v="1"/>
    <x v="1"/>
    <n v="32889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526903"/>
    <x v="0"/>
    <x v="0"/>
    <x v="7"/>
    <d v="2020-11-09T00:00:00"/>
    <x v="0"/>
    <x v="1"/>
    <x v="0"/>
    <x v="1"/>
    <n v="1526903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326285"/>
    <x v="0"/>
    <x v="0"/>
    <x v="7"/>
    <d v="2020-11-09T00:00:00"/>
    <x v="0"/>
    <x v="1"/>
    <x v="1"/>
    <x v="1"/>
    <n v="326285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526903"/>
    <x v="0"/>
    <x v="0"/>
    <x v="7"/>
    <d v="2020-11-17T00:00:00"/>
    <x v="1"/>
    <x v="1"/>
    <x v="0"/>
    <x v="1"/>
    <n v="1526903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326285"/>
    <x v="0"/>
    <x v="0"/>
    <x v="7"/>
    <d v="2020-11-17T00:00:00"/>
    <x v="1"/>
    <x v="1"/>
    <x v="1"/>
    <x v="1"/>
    <n v="326285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836587"/>
    <x v="0"/>
    <x v="0"/>
    <x v="8"/>
    <d v="2020-11-09T00:00:00"/>
    <x v="0"/>
    <x v="1"/>
    <x v="0"/>
    <x v="1"/>
    <n v="183658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87997"/>
    <x v="0"/>
    <x v="0"/>
    <x v="8"/>
    <d v="2020-11-09T00:00:00"/>
    <x v="0"/>
    <x v="1"/>
    <x v="1"/>
    <x v="1"/>
    <n v="28799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836587"/>
    <x v="0"/>
    <x v="0"/>
    <x v="8"/>
    <d v="2020-11-17T00:00:00"/>
    <x v="1"/>
    <x v="1"/>
    <x v="0"/>
    <x v="1"/>
    <n v="183658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87997"/>
    <x v="0"/>
    <x v="0"/>
    <x v="8"/>
    <d v="2020-11-17T00:00:00"/>
    <x v="1"/>
    <x v="1"/>
    <x v="1"/>
    <x v="1"/>
    <n v="28799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724404"/>
    <x v="0"/>
    <x v="0"/>
    <x v="9"/>
    <d v="2020-11-09T00:00:00"/>
    <x v="0"/>
    <x v="1"/>
    <x v="0"/>
    <x v="1"/>
    <n v="1724404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375677"/>
    <x v="0"/>
    <x v="0"/>
    <x v="9"/>
    <d v="2020-11-09T00:00:00"/>
    <x v="0"/>
    <x v="1"/>
    <x v="1"/>
    <x v="1"/>
    <n v="37567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724404"/>
    <x v="0"/>
    <x v="0"/>
    <x v="9"/>
    <d v="2020-11-17T00:00:00"/>
    <x v="1"/>
    <x v="1"/>
    <x v="0"/>
    <x v="1"/>
    <n v="1724404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375677"/>
    <x v="0"/>
    <x v="0"/>
    <x v="9"/>
    <d v="2020-11-17T00:00:00"/>
    <x v="1"/>
    <x v="1"/>
    <x v="1"/>
    <x v="1"/>
    <n v="37567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611686"/>
    <x v="0"/>
    <x v="0"/>
    <x v="10"/>
    <d v="2020-11-09T00:00:00"/>
    <x v="0"/>
    <x v="1"/>
    <x v="0"/>
    <x v="1"/>
    <n v="725258.7000000000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304696"/>
    <x v="0"/>
    <x v="0"/>
    <x v="10"/>
    <d v="2020-11-09T00:00:00"/>
    <x v="0"/>
    <x v="1"/>
    <x v="1"/>
    <x v="1"/>
    <n v="137113.19999999998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611686"/>
    <x v="0"/>
    <x v="0"/>
    <x v="10"/>
    <d v="2020-11-17T00:00:00"/>
    <x v="1"/>
    <x v="1"/>
    <x v="0"/>
    <x v="1"/>
    <n v="725258.7000000000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304696"/>
    <x v="0"/>
    <x v="0"/>
    <x v="10"/>
    <d v="2020-11-17T00:00:00"/>
    <x v="1"/>
    <x v="1"/>
    <x v="1"/>
    <x v="1"/>
    <n v="137113.19999999998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716531"/>
    <x v="0"/>
    <x v="0"/>
    <x v="11"/>
    <d v="2020-11-09T00:00:00"/>
    <x v="0"/>
    <x v="1"/>
    <x v="0"/>
    <x v="1"/>
    <n v="171653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13213"/>
    <x v="0"/>
    <x v="0"/>
    <x v="11"/>
    <d v="2020-11-09T00:00:00"/>
    <x v="0"/>
    <x v="1"/>
    <x v="1"/>
    <x v="1"/>
    <n v="213213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716531"/>
    <x v="0"/>
    <x v="0"/>
    <x v="11"/>
    <d v="2020-11-17T00:00:00"/>
    <x v="1"/>
    <x v="1"/>
    <x v="0"/>
    <x v="1"/>
    <n v="171653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13213"/>
    <x v="0"/>
    <x v="0"/>
    <x v="11"/>
    <d v="2020-11-17T00:00:00"/>
    <x v="1"/>
    <x v="1"/>
    <x v="1"/>
    <x v="1"/>
    <n v="213213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013267"/>
    <x v="0"/>
    <x v="1"/>
    <x v="0"/>
    <d v="2020-11-09T00:00:00"/>
    <x v="0"/>
    <x v="1"/>
    <x v="0"/>
    <x v="1"/>
    <n v="101326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92298"/>
    <x v="0"/>
    <x v="1"/>
    <x v="0"/>
    <d v="2020-11-09T00:00:00"/>
    <x v="0"/>
    <x v="1"/>
    <x v="1"/>
    <x v="1"/>
    <n v="192298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013267"/>
    <x v="0"/>
    <x v="1"/>
    <x v="0"/>
    <d v="2020-11-17T00:00:00"/>
    <x v="1"/>
    <x v="1"/>
    <x v="0"/>
    <x v="1"/>
    <n v="101326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92298"/>
    <x v="0"/>
    <x v="1"/>
    <x v="0"/>
    <d v="2020-11-17T00:00:00"/>
    <x v="1"/>
    <x v="1"/>
    <x v="1"/>
    <x v="1"/>
    <n v="192298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126812"/>
    <x v="0"/>
    <x v="1"/>
    <x v="1"/>
    <d v="2020-11-09T00:00:00"/>
    <x v="0"/>
    <x v="1"/>
    <x v="0"/>
    <x v="1"/>
    <n v="1126812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43161"/>
    <x v="0"/>
    <x v="1"/>
    <x v="1"/>
    <d v="2020-11-09T00:00:00"/>
    <x v="0"/>
    <x v="1"/>
    <x v="1"/>
    <x v="1"/>
    <n v="24316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126812"/>
    <x v="0"/>
    <x v="1"/>
    <x v="1"/>
    <d v="2020-11-17T00:00:00"/>
    <x v="1"/>
    <x v="1"/>
    <x v="0"/>
    <x v="1"/>
    <n v="1126812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43161"/>
    <x v="0"/>
    <x v="1"/>
    <x v="1"/>
    <d v="2020-11-17T00:00:00"/>
    <x v="1"/>
    <x v="1"/>
    <x v="1"/>
    <x v="1"/>
    <n v="24316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252068"/>
    <x v="0"/>
    <x v="1"/>
    <x v="2"/>
    <d v="2020-11-09T00:00:00"/>
    <x v="0"/>
    <x v="1"/>
    <x v="0"/>
    <x v="1"/>
    <n v="1252068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04930"/>
    <x v="0"/>
    <x v="1"/>
    <x v="2"/>
    <d v="2020-11-09T00:00:00"/>
    <x v="0"/>
    <x v="1"/>
    <x v="1"/>
    <x v="1"/>
    <n v="204930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252068"/>
    <x v="0"/>
    <x v="1"/>
    <x v="2"/>
    <d v="2020-11-17T00:00:00"/>
    <x v="1"/>
    <x v="1"/>
    <x v="0"/>
    <x v="1"/>
    <n v="1252068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04930"/>
    <x v="0"/>
    <x v="1"/>
    <x v="2"/>
    <d v="2020-11-17T00:00:00"/>
    <x v="1"/>
    <x v="1"/>
    <x v="1"/>
    <x v="1"/>
    <n v="204930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809557"/>
    <x v="0"/>
    <x v="1"/>
    <x v="3"/>
    <d v="2020-11-09T00:00:00"/>
    <x v="0"/>
    <x v="1"/>
    <x v="0"/>
    <x v="1"/>
    <n v="80955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95049"/>
    <x v="0"/>
    <x v="1"/>
    <x v="3"/>
    <d v="2020-11-09T00:00:00"/>
    <x v="0"/>
    <x v="1"/>
    <x v="1"/>
    <x v="1"/>
    <n v="95049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809557"/>
    <x v="0"/>
    <x v="1"/>
    <x v="3"/>
    <d v="2020-11-17T00:00:00"/>
    <x v="1"/>
    <x v="1"/>
    <x v="0"/>
    <x v="1"/>
    <n v="80955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95049"/>
    <x v="0"/>
    <x v="1"/>
    <x v="3"/>
    <d v="2020-11-17T00:00:00"/>
    <x v="1"/>
    <x v="1"/>
    <x v="1"/>
    <x v="1"/>
    <n v="95049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044839"/>
    <x v="0"/>
    <x v="1"/>
    <x v="4"/>
    <d v="2020-11-09T00:00:00"/>
    <x v="0"/>
    <x v="1"/>
    <x v="0"/>
    <x v="1"/>
    <n v="1044839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46730"/>
    <x v="0"/>
    <x v="1"/>
    <x v="4"/>
    <d v="2020-11-09T00:00:00"/>
    <x v="0"/>
    <x v="1"/>
    <x v="1"/>
    <x v="1"/>
    <n v="146730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044839"/>
    <x v="0"/>
    <x v="1"/>
    <x v="4"/>
    <d v="2020-11-17T00:00:00"/>
    <x v="1"/>
    <x v="1"/>
    <x v="0"/>
    <x v="1"/>
    <n v="1044839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46730"/>
    <x v="0"/>
    <x v="1"/>
    <x v="4"/>
    <d v="2020-11-17T00:00:00"/>
    <x v="1"/>
    <x v="1"/>
    <x v="1"/>
    <x v="1"/>
    <n v="146730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620171"/>
    <x v="0"/>
    <x v="1"/>
    <x v="5"/>
    <d v="2020-11-09T00:00:00"/>
    <x v="0"/>
    <x v="1"/>
    <x v="0"/>
    <x v="1"/>
    <n v="162017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32877"/>
    <x v="0"/>
    <x v="1"/>
    <x v="5"/>
    <d v="2020-11-09T00:00:00"/>
    <x v="0"/>
    <x v="1"/>
    <x v="1"/>
    <x v="1"/>
    <n v="23287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620171"/>
    <x v="0"/>
    <x v="1"/>
    <x v="5"/>
    <d v="2020-11-17T00:00:00"/>
    <x v="1"/>
    <x v="1"/>
    <x v="0"/>
    <x v="1"/>
    <n v="162017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32877"/>
    <x v="0"/>
    <x v="1"/>
    <x v="5"/>
    <d v="2020-11-17T00:00:00"/>
    <x v="1"/>
    <x v="1"/>
    <x v="1"/>
    <x v="1"/>
    <n v="232877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700630"/>
    <x v="0"/>
    <x v="1"/>
    <x v="6"/>
    <d v="2020-11-09T00:00:00"/>
    <x v="0"/>
    <x v="1"/>
    <x v="0"/>
    <x v="1"/>
    <n v="1700630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34425"/>
    <x v="0"/>
    <x v="1"/>
    <x v="6"/>
    <d v="2020-11-09T00:00:00"/>
    <x v="0"/>
    <x v="1"/>
    <x v="1"/>
    <x v="1"/>
    <n v="234425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700630"/>
    <x v="0"/>
    <x v="1"/>
    <x v="6"/>
    <d v="2020-11-17T00:00:00"/>
    <x v="1"/>
    <x v="1"/>
    <x v="0"/>
    <x v="1"/>
    <n v="1700630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34425"/>
    <x v="0"/>
    <x v="1"/>
    <x v="6"/>
    <d v="2020-11-17T00:00:00"/>
    <x v="1"/>
    <x v="1"/>
    <x v="1"/>
    <x v="1"/>
    <n v="234425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832851"/>
    <x v="0"/>
    <x v="1"/>
    <x v="7"/>
    <d v="2020-11-09T00:00:00"/>
    <x v="0"/>
    <x v="1"/>
    <x v="0"/>
    <x v="1"/>
    <n v="183285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55096"/>
    <x v="0"/>
    <x v="1"/>
    <x v="7"/>
    <d v="2020-11-09T00:00:00"/>
    <x v="0"/>
    <x v="1"/>
    <x v="1"/>
    <x v="1"/>
    <n v="255096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832851"/>
    <x v="0"/>
    <x v="1"/>
    <x v="7"/>
    <d v="2020-11-17T00:00:00"/>
    <x v="1"/>
    <x v="1"/>
    <x v="0"/>
    <x v="1"/>
    <n v="1832851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55096"/>
    <x v="0"/>
    <x v="1"/>
    <x v="7"/>
    <d v="2020-11-17T00:00:00"/>
    <x v="1"/>
    <x v="1"/>
    <x v="1"/>
    <x v="1"/>
    <n v="255096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000429"/>
    <x v="0"/>
    <x v="1"/>
    <x v="8"/>
    <d v="2020-11-09T00:00:00"/>
    <x v="0"/>
    <x v="1"/>
    <x v="0"/>
    <x v="1"/>
    <n v="2000429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68869"/>
    <x v="0"/>
    <x v="1"/>
    <x v="8"/>
    <d v="2020-11-09T00:00:00"/>
    <x v="0"/>
    <x v="1"/>
    <x v="1"/>
    <x v="1"/>
    <n v="268869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000429"/>
    <x v="0"/>
    <x v="1"/>
    <x v="8"/>
    <d v="2020-11-17T00:00:00"/>
    <x v="1"/>
    <x v="1"/>
    <x v="0"/>
    <x v="1"/>
    <n v="2000429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268869"/>
    <x v="0"/>
    <x v="1"/>
    <x v="8"/>
    <d v="2020-11-17T00:00:00"/>
    <x v="1"/>
    <x v="1"/>
    <x v="1"/>
    <x v="1"/>
    <n v="268869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879565"/>
    <x v="0"/>
    <x v="1"/>
    <x v="9"/>
    <d v="2020-11-09T00:00:00"/>
    <x v="0"/>
    <x v="1"/>
    <x v="0"/>
    <x v="1"/>
    <n v="1879565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330714"/>
    <x v="0"/>
    <x v="1"/>
    <x v="9"/>
    <d v="2020-11-09T00:00:00"/>
    <x v="0"/>
    <x v="1"/>
    <x v="1"/>
    <x v="1"/>
    <n v="330714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879565"/>
    <x v="0"/>
    <x v="1"/>
    <x v="9"/>
    <d v="2020-11-17T00:00:00"/>
    <x v="1"/>
    <x v="1"/>
    <x v="0"/>
    <x v="1"/>
    <n v="1879565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351272"/>
    <x v="0"/>
    <x v="1"/>
    <x v="9"/>
    <d v="2020-11-17T00:00:00"/>
    <x v="1"/>
    <x v="1"/>
    <x v="1"/>
    <x v="1"/>
    <n v="351272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454662"/>
    <x v="0"/>
    <x v="1"/>
    <x v="10"/>
    <d v="2020-11-09T00:00:00"/>
    <x v="0"/>
    <x v="1"/>
    <x v="0"/>
    <x v="1"/>
    <n v="454662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87143"/>
    <x v="0"/>
    <x v="1"/>
    <x v="10"/>
    <d v="2020-11-09T00:00:00"/>
    <x v="0"/>
    <x v="1"/>
    <x v="1"/>
    <x v="1"/>
    <n v="87143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849292"/>
    <x v="0"/>
    <x v="1"/>
    <x v="10"/>
    <d v="2020-11-17T00:00:00"/>
    <x v="1"/>
    <x v="1"/>
    <x v="0"/>
    <x v="1"/>
    <n v="849292"/>
    <s v="ВПФО                                              "/>
    <x v="1"/>
  </r>
  <r>
    <x v="1"/>
    <s v="Восток                                                                                              "/>
    <s v="Восточное Поволжье                                                                                  "/>
    <x v="4"/>
    <x v="1"/>
    <n v="162143"/>
    <x v="0"/>
    <x v="1"/>
    <x v="10"/>
    <d v="2020-11-17T00:00:00"/>
    <x v="1"/>
    <x v="1"/>
    <x v="1"/>
    <x v="1"/>
    <n v="162143"/>
    <s v="ВПФО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98270"/>
    <x v="0"/>
    <x v="0"/>
    <x v="0"/>
    <d v="2020-11-09T00:00:00"/>
    <x v="0"/>
    <x v="1"/>
    <x v="0"/>
    <x v="1"/>
    <n v="29827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032833"/>
    <x v="0"/>
    <x v="0"/>
    <x v="0"/>
    <d v="2020-11-17T00:00:00"/>
    <x v="1"/>
    <x v="1"/>
    <x v="0"/>
    <x v="1"/>
    <n v="2032833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25640"/>
    <x v="0"/>
    <x v="0"/>
    <x v="0"/>
    <d v="2020-11-17T00:00:00"/>
    <x v="1"/>
    <x v="1"/>
    <x v="1"/>
    <x v="1"/>
    <n v="32564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07710"/>
    <x v="0"/>
    <x v="0"/>
    <x v="1"/>
    <d v="2020-11-09T00:00:00"/>
    <x v="0"/>
    <x v="1"/>
    <x v="0"/>
    <x v="1"/>
    <n v="30771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186742"/>
    <x v="0"/>
    <x v="0"/>
    <x v="1"/>
    <d v="2020-11-17T00:00:00"/>
    <x v="1"/>
    <x v="1"/>
    <x v="0"/>
    <x v="1"/>
    <n v="2186742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81889"/>
    <x v="0"/>
    <x v="0"/>
    <x v="1"/>
    <d v="2020-11-17T00:00:00"/>
    <x v="1"/>
    <x v="1"/>
    <x v="1"/>
    <x v="1"/>
    <n v="381889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92137"/>
    <x v="0"/>
    <x v="0"/>
    <x v="2"/>
    <d v="2020-11-09T00:00:00"/>
    <x v="0"/>
    <x v="1"/>
    <x v="0"/>
    <x v="1"/>
    <n v="492137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266530"/>
    <x v="0"/>
    <x v="0"/>
    <x v="2"/>
    <d v="2020-11-17T00:00:00"/>
    <x v="1"/>
    <x v="1"/>
    <x v="0"/>
    <x v="1"/>
    <n v="226653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42437"/>
    <x v="0"/>
    <x v="0"/>
    <x v="2"/>
    <d v="2020-11-17T00:00:00"/>
    <x v="1"/>
    <x v="1"/>
    <x v="1"/>
    <x v="1"/>
    <n v="442437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507997"/>
    <x v="0"/>
    <x v="0"/>
    <x v="3"/>
    <d v="2020-11-09T00:00:00"/>
    <x v="0"/>
    <x v="1"/>
    <x v="0"/>
    <x v="1"/>
    <n v="507997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609525"/>
    <x v="0"/>
    <x v="0"/>
    <x v="3"/>
    <d v="2020-11-17T00:00:00"/>
    <x v="1"/>
    <x v="1"/>
    <x v="0"/>
    <x v="1"/>
    <n v="2609525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526762"/>
    <x v="0"/>
    <x v="0"/>
    <x v="3"/>
    <d v="2020-11-17T00:00:00"/>
    <x v="1"/>
    <x v="1"/>
    <x v="1"/>
    <x v="1"/>
    <n v="526762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61247"/>
    <x v="0"/>
    <x v="0"/>
    <x v="4"/>
    <d v="2020-11-09T00:00:00"/>
    <x v="0"/>
    <x v="1"/>
    <x v="0"/>
    <x v="1"/>
    <n v="261247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074325"/>
    <x v="0"/>
    <x v="0"/>
    <x v="4"/>
    <d v="2020-11-17T00:00:00"/>
    <x v="1"/>
    <x v="1"/>
    <x v="0"/>
    <x v="1"/>
    <n v="2074325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34959"/>
    <x v="0"/>
    <x v="0"/>
    <x v="4"/>
    <d v="2020-11-17T00:00:00"/>
    <x v="1"/>
    <x v="1"/>
    <x v="1"/>
    <x v="1"/>
    <n v="434959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96879"/>
    <x v="0"/>
    <x v="0"/>
    <x v="5"/>
    <d v="2020-11-09T00:00:00"/>
    <x v="0"/>
    <x v="1"/>
    <x v="0"/>
    <x v="1"/>
    <n v="296879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213648"/>
    <x v="0"/>
    <x v="0"/>
    <x v="5"/>
    <d v="2020-11-17T00:00:00"/>
    <x v="1"/>
    <x v="1"/>
    <x v="0"/>
    <x v="1"/>
    <n v="221364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66762"/>
    <x v="0"/>
    <x v="0"/>
    <x v="5"/>
    <d v="2020-11-17T00:00:00"/>
    <x v="1"/>
    <x v="1"/>
    <x v="1"/>
    <x v="1"/>
    <n v="466762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802841"/>
    <x v="0"/>
    <x v="0"/>
    <x v="6"/>
    <d v="2020-11-09T00:00:00"/>
    <x v="0"/>
    <x v="1"/>
    <x v="0"/>
    <x v="1"/>
    <n v="2802841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515134"/>
    <x v="0"/>
    <x v="0"/>
    <x v="6"/>
    <d v="2020-11-09T00:00:00"/>
    <x v="0"/>
    <x v="1"/>
    <x v="1"/>
    <x v="1"/>
    <n v="515134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802841"/>
    <x v="0"/>
    <x v="0"/>
    <x v="6"/>
    <d v="2020-11-17T00:00:00"/>
    <x v="1"/>
    <x v="1"/>
    <x v="0"/>
    <x v="1"/>
    <n v="2802841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515134"/>
    <x v="0"/>
    <x v="0"/>
    <x v="6"/>
    <d v="2020-11-17T00:00:00"/>
    <x v="1"/>
    <x v="1"/>
    <x v="1"/>
    <x v="1"/>
    <n v="515134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710948"/>
    <x v="0"/>
    <x v="0"/>
    <x v="7"/>
    <d v="2020-11-09T00:00:00"/>
    <x v="0"/>
    <x v="1"/>
    <x v="0"/>
    <x v="1"/>
    <n v="271094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44996"/>
    <x v="0"/>
    <x v="0"/>
    <x v="7"/>
    <d v="2020-11-09T00:00:00"/>
    <x v="0"/>
    <x v="1"/>
    <x v="1"/>
    <x v="1"/>
    <n v="644996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710948"/>
    <x v="0"/>
    <x v="0"/>
    <x v="7"/>
    <d v="2020-11-17T00:00:00"/>
    <x v="1"/>
    <x v="1"/>
    <x v="0"/>
    <x v="1"/>
    <n v="271094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44996"/>
    <x v="0"/>
    <x v="0"/>
    <x v="7"/>
    <d v="2020-11-17T00:00:00"/>
    <x v="1"/>
    <x v="1"/>
    <x v="1"/>
    <x v="1"/>
    <n v="644996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765035"/>
    <x v="0"/>
    <x v="0"/>
    <x v="8"/>
    <d v="2020-11-09T00:00:00"/>
    <x v="0"/>
    <x v="1"/>
    <x v="0"/>
    <x v="1"/>
    <n v="2765035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70718"/>
    <x v="0"/>
    <x v="0"/>
    <x v="8"/>
    <d v="2020-11-09T00:00:00"/>
    <x v="0"/>
    <x v="1"/>
    <x v="1"/>
    <x v="1"/>
    <n v="67071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765035"/>
    <x v="0"/>
    <x v="0"/>
    <x v="8"/>
    <d v="2020-11-17T00:00:00"/>
    <x v="1"/>
    <x v="1"/>
    <x v="0"/>
    <x v="1"/>
    <n v="2765035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70718"/>
    <x v="0"/>
    <x v="0"/>
    <x v="8"/>
    <d v="2020-11-17T00:00:00"/>
    <x v="1"/>
    <x v="1"/>
    <x v="1"/>
    <x v="1"/>
    <n v="67071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238160"/>
    <x v="0"/>
    <x v="0"/>
    <x v="9"/>
    <d v="2020-11-09T00:00:00"/>
    <x v="0"/>
    <x v="1"/>
    <x v="0"/>
    <x v="1"/>
    <n v="323816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721123"/>
    <x v="0"/>
    <x v="0"/>
    <x v="9"/>
    <d v="2020-11-09T00:00:00"/>
    <x v="0"/>
    <x v="1"/>
    <x v="1"/>
    <x v="1"/>
    <n v="721123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238160"/>
    <x v="0"/>
    <x v="0"/>
    <x v="9"/>
    <d v="2020-11-17T00:00:00"/>
    <x v="1"/>
    <x v="1"/>
    <x v="0"/>
    <x v="1"/>
    <n v="323816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721123"/>
    <x v="0"/>
    <x v="0"/>
    <x v="9"/>
    <d v="2020-11-17T00:00:00"/>
    <x v="1"/>
    <x v="1"/>
    <x v="1"/>
    <x v="1"/>
    <n v="721123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477142"/>
    <x v="0"/>
    <x v="0"/>
    <x v="10"/>
    <d v="2020-11-09T00:00:00"/>
    <x v="0"/>
    <x v="1"/>
    <x v="0"/>
    <x v="1"/>
    <n v="1114713.9000000001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61800"/>
    <x v="0"/>
    <x v="0"/>
    <x v="10"/>
    <d v="2020-11-09T00:00:00"/>
    <x v="0"/>
    <x v="1"/>
    <x v="1"/>
    <x v="1"/>
    <n v="29781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477142"/>
    <x v="0"/>
    <x v="0"/>
    <x v="10"/>
    <d v="2020-11-17T00:00:00"/>
    <x v="1"/>
    <x v="1"/>
    <x v="0"/>
    <x v="1"/>
    <n v="1114713.9000000001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61800"/>
    <x v="0"/>
    <x v="0"/>
    <x v="10"/>
    <d v="2020-11-17T00:00:00"/>
    <x v="1"/>
    <x v="1"/>
    <x v="1"/>
    <x v="1"/>
    <n v="29781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585378"/>
    <x v="0"/>
    <x v="0"/>
    <x v="11"/>
    <d v="2020-11-09T00:00:00"/>
    <x v="0"/>
    <x v="1"/>
    <x v="0"/>
    <x v="1"/>
    <n v="258537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66280"/>
    <x v="0"/>
    <x v="0"/>
    <x v="11"/>
    <d v="2020-11-09T00:00:00"/>
    <x v="0"/>
    <x v="1"/>
    <x v="1"/>
    <x v="1"/>
    <n v="66628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585378"/>
    <x v="0"/>
    <x v="0"/>
    <x v="11"/>
    <d v="2020-11-17T00:00:00"/>
    <x v="1"/>
    <x v="1"/>
    <x v="0"/>
    <x v="1"/>
    <n v="258537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66280"/>
    <x v="0"/>
    <x v="0"/>
    <x v="11"/>
    <d v="2020-11-17T00:00:00"/>
    <x v="1"/>
    <x v="1"/>
    <x v="1"/>
    <x v="1"/>
    <n v="66628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1887747"/>
    <x v="0"/>
    <x v="1"/>
    <x v="0"/>
    <d v="2020-11-09T00:00:00"/>
    <x v="0"/>
    <x v="1"/>
    <x v="0"/>
    <x v="1"/>
    <n v="1887747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44593"/>
    <x v="0"/>
    <x v="1"/>
    <x v="0"/>
    <d v="2020-11-09T00:00:00"/>
    <x v="0"/>
    <x v="1"/>
    <x v="1"/>
    <x v="1"/>
    <n v="344593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1887747"/>
    <x v="0"/>
    <x v="1"/>
    <x v="0"/>
    <d v="2020-11-17T00:00:00"/>
    <x v="1"/>
    <x v="1"/>
    <x v="0"/>
    <x v="1"/>
    <n v="1887747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44593"/>
    <x v="0"/>
    <x v="1"/>
    <x v="0"/>
    <d v="2020-11-17T00:00:00"/>
    <x v="1"/>
    <x v="1"/>
    <x v="1"/>
    <x v="1"/>
    <n v="344593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323046"/>
    <x v="0"/>
    <x v="1"/>
    <x v="1"/>
    <d v="2020-11-09T00:00:00"/>
    <x v="0"/>
    <x v="1"/>
    <x v="0"/>
    <x v="1"/>
    <n v="2323046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52740"/>
    <x v="0"/>
    <x v="1"/>
    <x v="1"/>
    <d v="2020-11-09T00:00:00"/>
    <x v="0"/>
    <x v="1"/>
    <x v="1"/>
    <x v="1"/>
    <n v="45274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323046"/>
    <x v="0"/>
    <x v="1"/>
    <x v="1"/>
    <d v="2020-11-17T00:00:00"/>
    <x v="1"/>
    <x v="1"/>
    <x v="0"/>
    <x v="1"/>
    <n v="2323046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52740"/>
    <x v="0"/>
    <x v="1"/>
    <x v="1"/>
    <d v="2020-11-17T00:00:00"/>
    <x v="1"/>
    <x v="1"/>
    <x v="1"/>
    <x v="1"/>
    <n v="45274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198970"/>
    <x v="0"/>
    <x v="1"/>
    <x v="2"/>
    <d v="2020-11-09T00:00:00"/>
    <x v="0"/>
    <x v="1"/>
    <x v="0"/>
    <x v="1"/>
    <n v="219897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96151"/>
    <x v="0"/>
    <x v="1"/>
    <x v="2"/>
    <d v="2020-11-09T00:00:00"/>
    <x v="0"/>
    <x v="1"/>
    <x v="1"/>
    <x v="1"/>
    <n v="496151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198970"/>
    <x v="0"/>
    <x v="1"/>
    <x v="2"/>
    <d v="2020-11-17T00:00:00"/>
    <x v="1"/>
    <x v="1"/>
    <x v="0"/>
    <x v="1"/>
    <n v="219897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96151"/>
    <x v="0"/>
    <x v="1"/>
    <x v="2"/>
    <d v="2020-11-17T00:00:00"/>
    <x v="1"/>
    <x v="1"/>
    <x v="1"/>
    <x v="1"/>
    <n v="496151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086898"/>
    <x v="0"/>
    <x v="1"/>
    <x v="3"/>
    <d v="2020-11-09T00:00:00"/>
    <x v="0"/>
    <x v="1"/>
    <x v="0"/>
    <x v="1"/>
    <n v="208689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55208"/>
    <x v="0"/>
    <x v="1"/>
    <x v="3"/>
    <d v="2020-11-09T00:00:00"/>
    <x v="0"/>
    <x v="1"/>
    <x v="1"/>
    <x v="1"/>
    <n v="45520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086898"/>
    <x v="0"/>
    <x v="1"/>
    <x v="3"/>
    <d v="2020-11-17T00:00:00"/>
    <x v="1"/>
    <x v="1"/>
    <x v="0"/>
    <x v="1"/>
    <n v="208689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55208"/>
    <x v="0"/>
    <x v="1"/>
    <x v="3"/>
    <d v="2020-11-17T00:00:00"/>
    <x v="1"/>
    <x v="1"/>
    <x v="1"/>
    <x v="1"/>
    <n v="455208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350885"/>
    <x v="0"/>
    <x v="1"/>
    <x v="4"/>
    <d v="2020-11-09T00:00:00"/>
    <x v="0"/>
    <x v="1"/>
    <x v="0"/>
    <x v="1"/>
    <n v="2350885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92291"/>
    <x v="0"/>
    <x v="1"/>
    <x v="4"/>
    <d v="2020-11-09T00:00:00"/>
    <x v="0"/>
    <x v="1"/>
    <x v="1"/>
    <x v="1"/>
    <n v="692291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350885"/>
    <x v="0"/>
    <x v="1"/>
    <x v="4"/>
    <d v="2020-11-17T00:00:00"/>
    <x v="1"/>
    <x v="1"/>
    <x v="0"/>
    <x v="1"/>
    <n v="2350885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92291"/>
    <x v="0"/>
    <x v="1"/>
    <x v="4"/>
    <d v="2020-11-17T00:00:00"/>
    <x v="1"/>
    <x v="1"/>
    <x v="1"/>
    <x v="1"/>
    <n v="692291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058109"/>
    <x v="0"/>
    <x v="1"/>
    <x v="5"/>
    <d v="2020-11-09T00:00:00"/>
    <x v="0"/>
    <x v="1"/>
    <x v="0"/>
    <x v="1"/>
    <n v="3058109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80423"/>
    <x v="0"/>
    <x v="1"/>
    <x v="5"/>
    <d v="2020-11-09T00:00:00"/>
    <x v="0"/>
    <x v="1"/>
    <x v="1"/>
    <x v="1"/>
    <n v="680423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058109"/>
    <x v="0"/>
    <x v="1"/>
    <x v="5"/>
    <d v="2020-11-17T00:00:00"/>
    <x v="1"/>
    <x v="1"/>
    <x v="0"/>
    <x v="1"/>
    <n v="3058109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80423"/>
    <x v="0"/>
    <x v="1"/>
    <x v="5"/>
    <d v="2020-11-17T00:00:00"/>
    <x v="1"/>
    <x v="1"/>
    <x v="1"/>
    <x v="1"/>
    <n v="680423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130433"/>
    <x v="0"/>
    <x v="1"/>
    <x v="6"/>
    <d v="2020-11-09T00:00:00"/>
    <x v="0"/>
    <x v="1"/>
    <x v="0"/>
    <x v="1"/>
    <n v="3130433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701621"/>
    <x v="0"/>
    <x v="1"/>
    <x v="6"/>
    <d v="2020-11-09T00:00:00"/>
    <x v="0"/>
    <x v="1"/>
    <x v="1"/>
    <x v="1"/>
    <n v="701621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130433"/>
    <x v="0"/>
    <x v="1"/>
    <x v="6"/>
    <d v="2020-11-17T00:00:00"/>
    <x v="1"/>
    <x v="1"/>
    <x v="0"/>
    <x v="1"/>
    <n v="3130433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701621"/>
    <x v="0"/>
    <x v="1"/>
    <x v="6"/>
    <d v="2020-11-17T00:00:00"/>
    <x v="1"/>
    <x v="1"/>
    <x v="1"/>
    <x v="1"/>
    <n v="701621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877732"/>
    <x v="0"/>
    <x v="1"/>
    <x v="7"/>
    <d v="2020-11-09T00:00:00"/>
    <x v="0"/>
    <x v="1"/>
    <x v="0"/>
    <x v="1"/>
    <n v="2877732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51046"/>
    <x v="0"/>
    <x v="1"/>
    <x v="7"/>
    <d v="2020-11-09T00:00:00"/>
    <x v="0"/>
    <x v="1"/>
    <x v="1"/>
    <x v="1"/>
    <n v="451046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2877732"/>
    <x v="0"/>
    <x v="1"/>
    <x v="7"/>
    <d v="2020-11-17T00:00:00"/>
    <x v="1"/>
    <x v="1"/>
    <x v="0"/>
    <x v="1"/>
    <n v="2877732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451046"/>
    <x v="0"/>
    <x v="1"/>
    <x v="7"/>
    <d v="2020-11-17T00:00:00"/>
    <x v="1"/>
    <x v="1"/>
    <x v="1"/>
    <x v="1"/>
    <n v="451046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077899"/>
    <x v="0"/>
    <x v="1"/>
    <x v="8"/>
    <d v="2020-11-09T00:00:00"/>
    <x v="0"/>
    <x v="1"/>
    <x v="0"/>
    <x v="1"/>
    <n v="3077899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52442"/>
    <x v="0"/>
    <x v="1"/>
    <x v="8"/>
    <d v="2020-11-09T00:00:00"/>
    <x v="0"/>
    <x v="1"/>
    <x v="1"/>
    <x v="1"/>
    <n v="652442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077899"/>
    <x v="0"/>
    <x v="1"/>
    <x v="8"/>
    <d v="2020-11-17T00:00:00"/>
    <x v="1"/>
    <x v="1"/>
    <x v="0"/>
    <x v="1"/>
    <n v="3077899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52442"/>
    <x v="0"/>
    <x v="1"/>
    <x v="8"/>
    <d v="2020-11-17T00:00:00"/>
    <x v="1"/>
    <x v="1"/>
    <x v="1"/>
    <x v="1"/>
    <n v="652442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112770"/>
    <x v="0"/>
    <x v="1"/>
    <x v="9"/>
    <d v="2020-11-09T00:00:00"/>
    <x v="0"/>
    <x v="1"/>
    <x v="0"/>
    <x v="1"/>
    <n v="311277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84294"/>
    <x v="0"/>
    <x v="1"/>
    <x v="9"/>
    <d v="2020-11-09T00:00:00"/>
    <x v="0"/>
    <x v="1"/>
    <x v="1"/>
    <x v="1"/>
    <n v="684294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263496"/>
    <x v="0"/>
    <x v="1"/>
    <x v="9"/>
    <d v="2020-11-17T00:00:00"/>
    <x v="1"/>
    <x v="1"/>
    <x v="0"/>
    <x v="1"/>
    <n v="3263496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707276"/>
    <x v="0"/>
    <x v="1"/>
    <x v="9"/>
    <d v="2020-11-17T00:00:00"/>
    <x v="1"/>
    <x v="1"/>
    <x v="1"/>
    <x v="1"/>
    <n v="707276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664340"/>
    <x v="0"/>
    <x v="1"/>
    <x v="10"/>
    <d v="2020-11-09T00:00:00"/>
    <x v="0"/>
    <x v="1"/>
    <x v="0"/>
    <x v="1"/>
    <n v="664340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139793"/>
    <x v="0"/>
    <x v="1"/>
    <x v="10"/>
    <d v="2020-11-09T00:00:00"/>
    <x v="0"/>
    <x v="1"/>
    <x v="1"/>
    <x v="1"/>
    <n v="139793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1368964"/>
    <x v="0"/>
    <x v="1"/>
    <x v="10"/>
    <d v="2020-11-17T00:00:00"/>
    <x v="1"/>
    <x v="1"/>
    <x v="0"/>
    <x v="1"/>
    <n v="1368964"/>
    <s v="УФО                                               "/>
    <x v="1"/>
  </r>
  <r>
    <x v="1"/>
    <s v="Восток                                                                                              "/>
    <s v="Уральский Ф.О.                                                                                      "/>
    <x v="2"/>
    <x v="1"/>
    <n v="314220"/>
    <x v="0"/>
    <x v="1"/>
    <x v="10"/>
    <d v="2020-11-17T00:00:00"/>
    <x v="1"/>
    <x v="1"/>
    <x v="1"/>
    <x v="1"/>
    <n v="314220"/>
    <s v="УФО 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4134"/>
    <x v="0"/>
    <x v="0"/>
    <x v="0"/>
    <d v="2020-11-09T00:00:00"/>
    <x v="0"/>
    <x v="1"/>
    <x v="0"/>
    <x v="1"/>
    <n v="1413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4134"/>
    <x v="0"/>
    <x v="0"/>
    <x v="0"/>
    <d v="2020-11-17T00:00:00"/>
    <x v="1"/>
    <x v="1"/>
    <x v="0"/>
    <x v="1"/>
    <n v="1413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488877"/>
    <x v="0"/>
    <x v="0"/>
    <x v="0"/>
    <d v="2020-11-17T00:00:00"/>
    <x v="1"/>
    <x v="1"/>
    <x v="1"/>
    <x v="1"/>
    <n v="248887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3074"/>
    <x v="0"/>
    <x v="0"/>
    <x v="1"/>
    <d v="2020-11-09T00:00:00"/>
    <x v="0"/>
    <x v="1"/>
    <x v="0"/>
    <x v="1"/>
    <n v="4307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3074"/>
    <x v="0"/>
    <x v="0"/>
    <x v="1"/>
    <d v="2020-11-17T00:00:00"/>
    <x v="1"/>
    <x v="1"/>
    <x v="0"/>
    <x v="1"/>
    <n v="4307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797768"/>
    <x v="0"/>
    <x v="0"/>
    <x v="1"/>
    <d v="2020-11-17T00:00:00"/>
    <x v="1"/>
    <x v="1"/>
    <x v="1"/>
    <x v="1"/>
    <n v="279776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5196"/>
    <x v="0"/>
    <x v="0"/>
    <x v="2"/>
    <d v="2020-11-09T00:00:00"/>
    <x v="0"/>
    <x v="1"/>
    <x v="0"/>
    <x v="1"/>
    <n v="5519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5196"/>
    <x v="0"/>
    <x v="0"/>
    <x v="2"/>
    <d v="2020-11-17T00:00:00"/>
    <x v="1"/>
    <x v="1"/>
    <x v="0"/>
    <x v="1"/>
    <n v="5519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158011"/>
    <x v="0"/>
    <x v="0"/>
    <x v="2"/>
    <d v="2020-11-17T00:00:00"/>
    <x v="1"/>
    <x v="1"/>
    <x v="1"/>
    <x v="1"/>
    <n v="315801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82038"/>
    <x v="0"/>
    <x v="0"/>
    <x v="3"/>
    <d v="2020-11-09T00:00:00"/>
    <x v="0"/>
    <x v="1"/>
    <x v="0"/>
    <x v="1"/>
    <n v="8203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82038"/>
    <x v="0"/>
    <x v="0"/>
    <x v="3"/>
    <d v="2020-11-17T00:00:00"/>
    <x v="1"/>
    <x v="1"/>
    <x v="0"/>
    <x v="1"/>
    <n v="8203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006031"/>
    <x v="0"/>
    <x v="0"/>
    <x v="3"/>
    <d v="2020-11-17T00:00:00"/>
    <x v="1"/>
    <x v="1"/>
    <x v="1"/>
    <x v="1"/>
    <n v="400603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77987"/>
    <x v="0"/>
    <x v="0"/>
    <x v="4"/>
    <d v="2020-11-09T00:00:00"/>
    <x v="0"/>
    <x v="1"/>
    <x v="0"/>
    <x v="1"/>
    <n v="7798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77987"/>
    <x v="0"/>
    <x v="0"/>
    <x v="4"/>
    <d v="2020-11-17T00:00:00"/>
    <x v="1"/>
    <x v="1"/>
    <x v="0"/>
    <x v="1"/>
    <n v="7798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427636"/>
    <x v="0"/>
    <x v="0"/>
    <x v="4"/>
    <d v="2020-11-17T00:00:00"/>
    <x v="1"/>
    <x v="1"/>
    <x v="1"/>
    <x v="1"/>
    <n v="342763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97394"/>
    <x v="0"/>
    <x v="0"/>
    <x v="5"/>
    <d v="2020-11-09T00:00:00"/>
    <x v="0"/>
    <x v="1"/>
    <x v="0"/>
    <x v="1"/>
    <n v="9739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97394"/>
    <x v="0"/>
    <x v="0"/>
    <x v="5"/>
    <d v="2020-11-17T00:00:00"/>
    <x v="1"/>
    <x v="1"/>
    <x v="0"/>
    <x v="1"/>
    <n v="9739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497346"/>
    <x v="0"/>
    <x v="0"/>
    <x v="5"/>
    <d v="2020-11-17T00:00:00"/>
    <x v="1"/>
    <x v="1"/>
    <x v="1"/>
    <x v="1"/>
    <n v="349734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636865"/>
    <x v="0"/>
    <x v="0"/>
    <x v="6"/>
    <d v="2020-11-09T00:00:00"/>
    <x v="0"/>
    <x v="1"/>
    <x v="0"/>
    <x v="1"/>
    <n v="63686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713919"/>
    <x v="0"/>
    <x v="0"/>
    <x v="6"/>
    <d v="2020-11-09T00:00:00"/>
    <x v="0"/>
    <x v="1"/>
    <x v="1"/>
    <x v="1"/>
    <n v="371391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71133"/>
    <x v="0"/>
    <x v="0"/>
    <x v="6"/>
    <d v="2020-11-17T00:00:00"/>
    <x v="1"/>
    <x v="1"/>
    <x v="0"/>
    <x v="1"/>
    <n v="71133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713919"/>
    <x v="0"/>
    <x v="0"/>
    <x v="6"/>
    <d v="2020-11-17T00:00:00"/>
    <x v="1"/>
    <x v="1"/>
    <x v="1"/>
    <x v="1"/>
    <n v="371391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640949"/>
    <x v="0"/>
    <x v="0"/>
    <x v="7"/>
    <d v="2020-11-09T00:00:00"/>
    <x v="0"/>
    <x v="1"/>
    <x v="0"/>
    <x v="1"/>
    <n v="64094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403069"/>
    <x v="0"/>
    <x v="0"/>
    <x v="7"/>
    <d v="2020-11-09T00:00:00"/>
    <x v="0"/>
    <x v="1"/>
    <x v="1"/>
    <x v="1"/>
    <n v="340306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81430"/>
    <x v="0"/>
    <x v="0"/>
    <x v="7"/>
    <d v="2020-11-17T00:00:00"/>
    <x v="1"/>
    <x v="1"/>
    <x v="0"/>
    <x v="1"/>
    <n v="81430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403069"/>
    <x v="0"/>
    <x v="0"/>
    <x v="7"/>
    <d v="2020-11-17T00:00:00"/>
    <x v="1"/>
    <x v="1"/>
    <x v="1"/>
    <x v="1"/>
    <n v="340306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21383"/>
    <x v="0"/>
    <x v="0"/>
    <x v="8"/>
    <d v="2020-11-09T00:00:00"/>
    <x v="0"/>
    <x v="1"/>
    <x v="0"/>
    <x v="1"/>
    <n v="521383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766415"/>
    <x v="0"/>
    <x v="0"/>
    <x v="8"/>
    <d v="2020-11-09T00:00:00"/>
    <x v="0"/>
    <x v="1"/>
    <x v="1"/>
    <x v="1"/>
    <n v="376641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1973"/>
    <x v="0"/>
    <x v="0"/>
    <x v="8"/>
    <d v="2020-11-17T00:00:00"/>
    <x v="1"/>
    <x v="1"/>
    <x v="0"/>
    <x v="1"/>
    <n v="41973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766415"/>
    <x v="0"/>
    <x v="0"/>
    <x v="8"/>
    <d v="2020-11-17T00:00:00"/>
    <x v="1"/>
    <x v="1"/>
    <x v="1"/>
    <x v="1"/>
    <n v="376641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45423"/>
    <x v="0"/>
    <x v="0"/>
    <x v="9"/>
    <d v="2020-11-09T00:00:00"/>
    <x v="0"/>
    <x v="1"/>
    <x v="0"/>
    <x v="1"/>
    <n v="545423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333646"/>
    <x v="0"/>
    <x v="0"/>
    <x v="9"/>
    <d v="2020-11-09T00:00:00"/>
    <x v="0"/>
    <x v="1"/>
    <x v="1"/>
    <x v="1"/>
    <n v="433364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62825"/>
    <x v="0"/>
    <x v="0"/>
    <x v="9"/>
    <d v="2020-11-17T00:00:00"/>
    <x v="1"/>
    <x v="1"/>
    <x v="0"/>
    <x v="1"/>
    <n v="6282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333646"/>
    <x v="0"/>
    <x v="0"/>
    <x v="9"/>
    <d v="2020-11-17T00:00:00"/>
    <x v="1"/>
    <x v="1"/>
    <x v="1"/>
    <x v="1"/>
    <n v="433364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56246"/>
    <x v="0"/>
    <x v="0"/>
    <x v="10"/>
    <d v="2020-11-09T00:00:00"/>
    <x v="0"/>
    <x v="1"/>
    <x v="0"/>
    <x v="1"/>
    <n v="205310.6999999999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570028"/>
    <x v="0"/>
    <x v="0"/>
    <x v="10"/>
    <d v="2020-11-09T00:00:00"/>
    <x v="0"/>
    <x v="1"/>
    <x v="1"/>
    <x v="1"/>
    <n v="1606512.599999999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6246"/>
    <x v="0"/>
    <x v="0"/>
    <x v="10"/>
    <d v="2020-11-17T00:00:00"/>
    <x v="1"/>
    <x v="1"/>
    <x v="0"/>
    <x v="1"/>
    <n v="25310.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570028"/>
    <x v="0"/>
    <x v="0"/>
    <x v="10"/>
    <d v="2020-11-17T00:00:00"/>
    <x v="1"/>
    <x v="1"/>
    <x v="1"/>
    <x v="1"/>
    <n v="1606512.599999999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15647"/>
    <x v="0"/>
    <x v="0"/>
    <x v="11"/>
    <d v="2020-11-09T00:00:00"/>
    <x v="0"/>
    <x v="1"/>
    <x v="0"/>
    <x v="1"/>
    <n v="41564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638691"/>
    <x v="0"/>
    <x v="0"/>
    <x v="11"/>
    <d v="2020-11-09T00:00:00"/>
    <x v="0"/>
    <x v="1"/>
    <x v="1"/>
    <x v="1"/>
    <n v="363869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63637"/>
    <x v="0"/>
    <x v="0"/>
    <x v="11"/>
    <d v="2020-11-17T00:00:00"/>
    <x v="1"/>
    <x v="1"/>
    <x v="0"/>
    <x v="1"/>
    <n v="6363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638691"/>
    <x v="0"/>
    <x v="0"/>
    <x v="11"/>
    <d v="2020-11-17T00:00:00"/>
    <x v="1"/>
    <x v="1"/>
    <x v="1"/>
    <x v="1"/>
    <n v="363869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33479"/>
    <x v="0"/>
    <x v="1"/>
    <x v="0"/>
    <d v="2020-11-09T00:00:00"/>
    <x v="0"/>
    <x v="1"/>
    <x v="0"/>
    <x v="1"/>
    <n v="23347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702769"/>
    <x v="0"/>
    <x v="1"/>
    <x v="0"/>
    <d v="2020-11-09T00:00:00"/>
    <x v="0"/>
    <x v="1"/>
    <x v="1"/>
    <x v="1"/>
    <n v="270276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1204"/>
    <x v="0"/>
    <x v="1"/>
    <x v="0"/>
    <d v="2020-11-17T00:00:00"/>
    <x v="1"/>
    <x v="1"/>
    <x v="0"/>
    <x v="1"/>
    <n v="1120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702769"/>
    <x v="0"/>
    <x v="1"/>
    <x v="0"/>
    <d v="2020-11-17T00:00:00"/>
    <x v="1"/>
    <x v="1"/>
    <x v="1"/>
    <x v="1"/>
    <n v="270276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38010"/>
    <x v="0"/>
    <x v="1"/>
    <x v="1"/>
    <d v="2020-11-09T00:00:00"/>
    <x v="0"/>
    <x v="1"/>
    <x v="0"/>
    <x v="1"/>
    <n v="338010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969369"/>
    <x v="0"/>
    <x v="1"/>
    <x v="1"/>
    <d v="2020-11-09T00:00:00"/>
    <x v="0"/>
    <x v="1"/>
    <x v="1"/>
    <x v="1"/>
    <n v="296936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3658"/>
    <x v="0"/>
    <x v="1"/>
    <x v="1"/>
    <d v="2020-11-17T00:00:00"/>
    <x v="1"/>
    <x v="1"/>
    <x v="0"/>
    <x v="1"/>
    <n v="2365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969369"/>
    <x v="0"/>
    <x v="1"/>
    <x v="1"/>
    <d v="2020-11-17T00:00:00"/>
    <x v="1"/>
    <x v="1"/>
    <x v="1"/>
    <x v="1"/>
    <n v="296936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99545"/>
    <x v="0"/>
    <x v="1"/>
    <x v="2"/>
    <d v="2020-11-09T00:00:00"/>
    <x v="0"/>
    <x v="1"/>
    <x v="0"/>
    <x v="1"/>
    <n v="39954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014191"/>
    <x v="0"/>
    <x v="1"/>
    <x v="2"/>
    <d v="2020-11-09T00:00:00"/>
    <x v="0"/>
    <x v="1"/>
    <x v="1"/>
    <x v="1"/>
    <n v="301419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1245"/>
    <x v="0"/>
    <x v="1"/>
    <x v="2"/>
    <d v="2020-11-17T00:00:00"/>
    <x v="1"/>
    <x v="1"/>
    <x v="0"/>
    <x v="1"/>
    <n v="4124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014191"/>
    <x v="0"/>
    <x v="1"/>
    <x v="2"/>
    <d v="2020-11-17T00:00:00"/>
    <x v="1"/>
    <x v="1"/>
    <x v="1"/>
    <x v="1"/>
    <n v="301419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16589"/>
    <x v="0"/>
    <x v="1"/>
    <x v="3"/>
    <d v="2020-11-09T00:00:00"/>
    <x v="0"/>
    <x v="1"/>
    <x v="0"/>
    <x v="1"/>
    <n v="21658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160214"/>
    <x v="0"/>
    <x v="1"/>
    <x v="3"/>
    <d v="2020-11-09T00:00:00"/>
    <x v="0"/>
    <x v="1"/>
    <x v="1"/>
    <x v="1"/>
    <n v="216021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7228"/>
    <x v="0"/>
    <x v="1"/>
    <x v="3"/>
    <d v="2020-11-17T00:00:00"/>
    <x v="1"/>
    <x v="1"/>
    <x v="0"/>
    <x v="1"/>
    <n v="1722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160214"/>
    <x v="0"/>
    <x v="1"/>
    <x v="3"/>
    <d v="2020-11-17T00:00:00"/>
    <x v="1"/>
    <x v="1"/>
    <x v="1"/>
    <x v="1"/>
    <n v="216021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06696"/>
    <x v="0"/>
    <x v="1"/>
    <x v="4"/>
    <d v="2020-11-09T00:00:00"/>
    <x v="0"/>
    <x v="1"/>
    <x v="0"/>
    <x v="1"/>
    <n v="30669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549258"/>
    <x v="0"/>
    <x v="1"/>
    <x v="4"/>
    <d v="2020-11-09T00:00:00"/>
    <x v="0"/>
    <x v="1"/>
    <x v="1"/>
    <x v="1"/>
    <n v="254925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8376"/>
    <x v="0"/>
    <x v="1"/>
    <x v="4"/>
    <d v="2020-11-17T00:00:00"/>
    <x v="1"/>
    <x v="1"/>
    <x v="0"/>
    <x v="1"/>
    <n v="4837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549258"/>
    <x v="0"/>
    <x v="1"/>
    <x v="4"/>
    <d v="2020-11-17T00:00:00"/>
    <x v="1"/>
    <x v="1"/>
    <x v="1"/>
    <x v="1"/>
    <n v="254925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49495"/>
    <x v="0"/>
    <x v="1"/>
    <x v="5"/>
    <d v="2020-11-09T00:00:00"/>
    <x v="0"/>
    <x v="1"/>
    <x v="0"/>
    <x v="1"/>
    <n v="54949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391921"/>
    <x v="0"/>
    <x v="1"/>
    <x v="5"/>
    <d v="2020-11-09T00:00:00"/>
    <x v="0"/>
    <x v="1"/>
    <x v="1"/>
    <x v="1"/>
    <n v="339192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6589"/>
    <x v="0"/>
    <x v="1"/>
    <x v="5"/>
    <d v="2020-11-17T00:00:00"/>
    <x v="1"/>
    <x v="1"/>
    <x v="0"/>
    <x v="1"/>
    <n v="5658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391921"/>
    <x v="0"/>
    <x v="1"/>
    <x v="5"/>
    <d v="2020-11-17T00:00:00"/>
    <x v="1"/>
    <x v="1"/>
    <x v="1"/>
    <x v="1"/>
    <n v="339192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42396"/>
    <x v="0"/>
    <x v="1"/>
    <x v="6"/>
    <d v="2020-11-09T00:00:00"/>
    <x v="0"/>
    <x v="1"/>
    <x v="0"/>
    <x v="1"/>
    <n v="54239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257921"/>
    <x v="0"/>
    <x v="1"/>
    <x v="6"/>
    <d v="2020-11-09T00:00:00"/>
    <x v="0"/>
    <x v="1"/>
    <x v="1"/>
    <x v="1"/>
    <n v="325792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5978"/>
    <x v="0"/>
    <x v="1"/>
    <x v="6"/>
    <d v="2020-11-17T00:00:00"/>
    <x v="1"/>
    <x v="1"/>
    <x v="0"/>
    <x v="1"/>
    <n v="4597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257921"/>
    <x v="0"/>
    <x v="1"/>
    <x v="6"/>
    <d v="2020-11-17T00:00:00"/>
    <x v="1"/>
    <x v="1"/>
    <x v="1"/>
    <x v="1"/>
    <n v="325792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3973"/>
    <x v="0"/>
    <x v="1"/>
    <x v="7"/>
    <d v="2020-11-09T00:00:00"/>
    <x v="0"/>
    <x v="1"/>
    <x v="0"/>
    <x v="1"/>
    <n v="53973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541019"/>
    <x v="0"/>
    <x v="1"/>
    <x v="7"/>
    <d v="2020-11-09T00:00:00"/>
    <x v="0"/>
    <x v="1"/>
    <x v="1"/>
    <x v="1"/>
    <n v="354101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3973"/>
    <x v="0"/>
    <x v="1"/>
    <x v="7"/>
    <d v="2020-11-17T00:00:00"/>
    <x v="1"/>
    <x v="1"/>
    <x v="0"/>
    <x v="1"/>
    <n v="53973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541019"/>
    <x v="0"/>
    <x v="1"/>
    <x v="7"/>
    <d v="2020-11-17T00:00:00"/>
    <x v="1"/>
    <x v="1"/>
    <x v="1"/>
    <x v="1"/>
    <n v="354101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7595"/>
    <x v="0"/>
    <x v="1"/>
    <x v="8"/>
    <d v="2020-11-09T00:00:00"/>
    <x v="0"/>
    <x v="1"/>
    <x v="0"/>
    <x v="1"/>
    <n v="3759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977566"/>
    <x v="0"/>
    <x v="1"/>
    <x v="8"/>
    <d v="2020-11-09T00:00:00"/>
    <x v="0"/>
    <x v="1"/>
    <x v="1"/>
    <x v="1"/>
    <n v="397756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7595"/>
    <x v="0"/>
    <x v="1"/>
    <x v="8"/>
    <d v="2020-11-17T00:00:00"/>
    <x v="1"/>
    <x v="1"/>
    <x v="0"/>
    <x v="1"/>
    <n v="3759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977566"/>
    <x v="0"/>
    <x v="1"/>
    <x v="8"/>
    <d v="2020-11-17T00:00:00"/>
    <x v="1"/>
    <x v="1"/>
    <x v="1"/>
    <x v="1"/>
    <n v="397756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6558"/>
    <x v="0"/>
    <x v="1"/>
    <x v="9"/>
    <d v="2020-11-09T00:00:00"/>
    <x v="0"/>
    <x v="1"/>
    <x v="0"/>
    <x v="1"/>
    <n v="5655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996525"/>
    <x v="0"/>
    <x v="1"/>
    <x v="9"/>
    <d v="2020-11-09T00:00:00"/>
    <x v="0"/>
    <x v="1"/>
    <x v="1"/>
    <x v="1"/>
    <n v="399652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6558"/>
    <x v="0"/>
    <x v="1"/>
    <x v="9"/>
    <d v="2020-11-17T00:00:00"/>
    <x v="1"/>
    <x v="1"/>
    <x v="0"/>
    <x v="1"/>
    <n v="5655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828661"/>
    <x v="0"/>
    <x v="1"/>
    <x v="9"/>
    <d v="2020-11-17T00:00:00"/>
    <x v="1"/>
    <x v="1"/>
    <x v="1"/>
    <x v="1"/>
    <n v="382866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3202"/>
    <x v="0"/>
    <x v="1"/>
    <x v="10"/>
    <d v="2020-11-09T00:00:00"/>
    <x v="0"/>
    <x v="1"/>
    <x v="0"/>
    <x v="1"/>
    <n v="33202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941827"/>
    <x v="0"/>
    <x v="1"/>
    <x v="10"/>
    <d v="2020-11-09T00:00:00"/>
    <x v="0"/>
    <x v="1"/>
    <x v="1"/>
    <x v="1"/>
    <n v="94182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65007"/>
    <x v="0"/>
    <x v="1"/>
    <x v="10"/>
    <d v="2020-11-17T00:00:00"/>
    <x v="1"/>
    <x v="1"/>
    <x v="0"/>
    <x v="1"/>
    <n v="6500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798972"/>
    <x v="0"/>
    <x v="1"/>
    <x v="10"/>
    <d v="2020-11-17T00:00:00"/>
    <x v="1"/>
    <x v="1"/>
    <x v="1"/>
    <x v="1"/>
    <n v="1798972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354"/>
    <x v="2"/>
    <x v="0"/>
    <x v="0"/>
    <d v="2020-11-09T00:00:00"/>
    <x v="0"/>
    <x v="1"/>
    <x v="0"/>
    <x v="1"/>
    <n v="135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354"/>
    <x v="2"/>
    <x v="0"/>
    <x v="0"/>
    <d v="2020-11-17T00:00:00"/>
    <x v="1"/>
    <x v="1"/>
    <x v="0"/>
    <x v="1"/>
    <n v="135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1212"/>
    <x v="2"/>
    <x v="0"/>
    <x v="0"/>
    <d v="2020-11-17T00:00:00"/>
    <x v="1"/>
    <x v="1"/>
    <x v="1"/>
    <x v="1"/>
    <n v="11212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641"/>
    <x v="2"/>
    <x v="0"/>
    <x v="1"/>
    <d v="2020-11-09T00:00:00"/>
    <x v="0"/>
    <x v="1"/>
    <x v="0"/>
    <x v="1"/>
    <n v="164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641"/>
    <x v="2"/>
    <x v="0"/>
    <x v="1"/>
    <d v="2020-11-17T00:00:00"/>
    <x v="1"/>
    <x v="1"/>
    <x v="0"/>
    <x v="1"/>
    <n v="164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1715"/>
    <x v="2"/>
    <x v="0"/>
    <x v="1"/>
    <d v="2020-11-17T00:00:00"/>
    <x v="1"/>
    <x v="1"/>
    <x v="1"/>
    <x v="1"/>
    <n v="21715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97"/>
    <x v="2"/>
    <x v="0"/>
    <x v="2"/>
    <d v="2020-11-09T00:00:00"/>
    <x v="0"/>
    <x v="1"/>
    <x v="0"/>
    <x v="1"/>
    <n v="59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97"/>
    <x v="2"/>
    <x v="0"/>
    <x v="2"/>
    <d v="2020-11-17T00:00:00"/>
    <x v="1"/>
    <x v="1"/>
    <x v="0"/>
    <x v="1"/>
    <n v="59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5877"/>
    <x v="2"/>
    <x v="0"/>
    <x v="2"/>
    <d v="2020-11-17T00:00:00"/>
    <x v="1"/>
    <x v="1"/>
    <x v="1"/>
    <x v="1"/>
    <n v="3587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309"/>
    <x v="2"/>
    <x v="0"/>
    <x v="3"/>
    <d v="2020-11-09T00:00:00"/>
    <x v="0"/>
    <x v="1"/>
    <x v="0"/>
    <x v="1"/>
    <n v="530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5309"/>
    <x v="2"/>
    <x v="0"/>
    <x v="3"/>
    <d v="2020-11-17T00:00:00"/>
    <x v="1"/>
    <x v="1"/>
    <x v="0"/>
    <x v="1"/>
    <n v="5309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66"/>
    <x v="2"/>
    <x v="0"/>
    <x v="4"/>
    <d v="2020-11-09T00:00:00"/>
    <x v="0"/>
    <x v="1"/>
    <x v="0"/>
    <x v="1"/>
    <n v="46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466"/>
    <x v="2"/>
    <x v="0"/>
    <x v="4"/>
    <d v="2020-11-17T00:00:00"/>
    <x v="1"/>
    <x v="1"/>
    <x v="0"/>
    <x v="1"/>
    <n v="46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311"/>
    <x v="2"/>
    <x v="0"/>
    <x v="8"/>
    <d v="2020-11-09T00:00:00"/>
    <x v="0"/>
    <x v="1"/>
    <x v="1"/>
    <x v="1"/>
    <n v="131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311"/>
    <x v="2"/>
    <x v="0"/>
    <x v="8"/>
    <d v="2020-11-17T00:00:00"/>
    <x v="1"/>
    <x v="1"/>
    <x v="1"/>
    <x v="1"/>
    <n v="131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5696"/>
    <x v="2"/>
    <x v="0"/>
    <x v="9"/>
    <d v="2020-11-09T00:00:00"/>
    <x v="0"/>
    <x v="1"/>
    <x v="1"/>
    <x v="1"/>
    <n v="2569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5696"/>
    <x v="2"/>
    <x v="0"/>
    <x v="9"/>
    <d v="2020-11-17T00:00:00"/>
    <x v="1"/>
    <x v="1"/>
    <x v="1"/>
    <x v="1"/>
    <n v="25696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613"/>
    <x v="2"/>
    <x v="1"/>
    <x v="0"/>
    <d v="2020-11-09T00:00:00"/>
    <x v="0"/>
    <x v="1"/>
    <x v="1"/>
    <x v="1"/>
    <n v="1613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613"/>
    <x v="2"/>
    <x v="1"/>
    <x v="0"/>
    <d v="2020-11-17T00:00:00"/>
    <x v="1"/>
    <x v="1"/>
    <x v="1"/>
    <x v="1"/>
    <n v="1613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9463"/>
    <x v="2"/>
    <x v="1"/>
    <x v="1"/>
    <d v="2020-11-09T00:00:00"/>
    <x v="0"/>
    <x v="1"/>
    <x v="1"/>
    <x v="1"/>
    <n v="29463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9463"/>
    <x v="2"/>
    <x v="1"/>
    <x v="1"/>
    <d v="2020-11-17T00:00:00"/>
    <x v="1"/>
    <x v="1"/>
    <x v="1"/>
    <x v="1"/>
    <n v="29463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7457"/>
    <x v="2"/>
    <x v="1"/>
    <x v="2"/>
    <d v="2020-11-09T00:00:00"/>
    <x v="0"/>
    <x v="1"/>
    <x v="1"/>
    <x v="1"/>
    <n v="745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7457"/>
    <x v="2"/>
    <x v="1"/>
    <x v="2"/>
    <d v="2020-11-17T00:00:00"/>
    <x v="1"/>
    <x v="1"/>
    <x v="1"/>
    <x v="1"/>
    <n v="745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9707"/>
    <x v="2"/>
    <x v="1"/>
    <x v="3"/>
    <d v="2020-11-09T00:00:00"/>
    <x v="0"/>
    <x v="1"/>
    <x v="1"/>
    <x v="1"/>
    <n v="2970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9707"/>
    <x v="2"/>
    <x v="1"/>
    <x v="3"/>
    <d v="2020-11-17T00:00:00"/>
    <x v="1"/>
    <x v="1"/>
    <x v="1"/>
    <x v="1"/>
    <n v="29707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600"/>
    <x v="2"/>
    <x v="1"/>
    <x v="4"/>
    <d v="2020-11-09T00:00:00"/>
    <x v="0"/>
    <x v="1"/>
    <x v="1"/>
    <x v="1"/>
    <n v="600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600"/>
    <x v="2"/>
    <x v="1"/>
    <x v="4"/>
    <d v="2020-11-17T00:00:00"/>
    <x v="1"/>
    <x v="1"/>
    <x v="1"/>
    <x v="1"/>
    <n v="600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2854"/>
    <x v="2"/>
    <x v="1"/>
    <x v="5"/>
    <d v="2020-11-09T00:00:00"/>
    <x v="0"/>
    <x v="1"/>
    <x v="1"/>
    <x v="1"/>
    <n v="3285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2854"/>
    <x v="2"/>
    <x v="1"/>
    <x v="5"/>
    <d v="2020-11-17T00:00:00"/>
    <x v="1"/>
    <x v="1"/>
    <x v="1"/>
    <x v="1"/>
    <n v="32854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3761"/>
    <x v="2"/>
    <x v="1"/>
    <x v="6"/>
    <d v="2020-11-09T00:00:00"/>
    <x v="0"/>
    <x v="1"/>
    <x v="1"/>
    <x v="1"/>
    <n v="3376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33761"/>
    <x v="2"/>
    <x v="1"/>
    <x v="6"/>
    <d v="2020-11-17T00:00:00"/>
    <x v="1"/>
    <x v="1"/>
    <x v="1"/>
    <x v="1"/>
    <n v="33761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438"/>
    <x v="2"/>
    <x v="1"/>
    <x v="7"/>
    <d v="2020-11-09T00:00:00"/>
    <x v="0"/>
    <x v="1"/>
    <x v="1"/>
    <x v="1"/>
    <n v="243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438"/>
    <x v="2"/>
    <x v="1"/>
    <x v="7"/>
    <d v="2020-11-17T00:00:00"/>
    <x v="1"/>
    <x v="1"/>
    <x v="1"/>
    <x v="1"/>
    <n v="2438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7300"/>
    <x v="2"/>
    <x v="1"/>
    <x v="8"/>
    <d v="2020-11-09T00:00:00"/>
    <x v="0"/>
    <x v="1"/>
    <x v="1"/>
    <x v="1"/>
    <n v="27300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27300"/>
    <x v="2"/>
    <x v="1"/>
    <x v="8"/>
    <d v="2020-11-17T00:00:00"/>
    <x v="1"/>
    <x v="1"/>
    <x v="1"/>
    <x v="1"/>
    <n v="27300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1000"/>
    <x v="2"/>
    <x v="1"/>
    <x v="9"/>
    <d v="2020-11-09T00:00:00"/>
    <x v="0"/>
    <x v="1"/>
    <x v="1"/>
    <x v="1"/>
    <n v="11000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1000"/>
    <x v="2"/>
    <x v="1"/>
    <x v="9"/>
    <d v="2020-11-17T00:00:00"/>
    <x v="1"/>
    <x v="1"/>
    <x v="1"/>
    <x v="1"/>
    <n v="11000"/>
    <s v="ЗПФО                                              "/>
    <x v="1"/>
  </r>
  <r>
    <x v="1"/>
    <s v="Восток                                                                                              "/>
    <s v="Западное Поволжье                                                                                   "/>
    <x v="7"/>
    <x v="1"/>
    <n v="16619"/>
    <x v="2"/>
    <x v="1"/>
    <x v="10"/>
    <d v="2020-11-17T00:00:00"/>
    <x v="1"/>
    <x v="1"/>
    <x v="1"/>
    <x v="1"/>
    <n v="16619"/>
    <s v="ЗПФО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3104"/>
    <x v="0"/>
    <x v="0"/>
    <x v="0"/>
    <d v="2020-11-09T00:00:00"/>
    <x v="0"/>
    <x v="1"/>
    <x v="0"/>
    <x v="1"/>
    <n v="23104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1812856"/>
    <x v="0"/>
    <x v="0"/>
    <x v="0"/>
    <d v="2020-11-17T00:00:00"/>
    <x v="1"/>
    <x v="1"/>
    <x v="0"/>
    <x v="1"/>
    <n v="1812856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6447"/>
    <x v="0"/>
    <x v="0"/>
    <x v="1"/>
    <d v="2020-11-09T00:00:00"/>
    <x v="0"/>
    <x v="1"/>
    <x v="0"/>
    <x v="1"/>
    <n v="36447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221021"/>
    <x v="0"/>
    <x v="0"/>
    <x v="1"/>
    <d v="2020-11-17T00:00:00"/>
    <x v="1"/>
    <x v="1"/>
    <x v="0"/>
    <x v="1"/>
    <n v="2221021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62026"/>
    <x v="0"/>
    <x v="0"/>
    <x v="2"/>
    <d v="2020-11-09T00:00:00"/>
    <x v="0"/>
    <x v="1"/>
    <x v="0"/>
    <x v="1"/>
    <n v="62026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603209"/>
    <x v="0"/>
    <x v="0"/>
    <x v="2"/>
    <d v="2020-11-17T00:00:00"/>
    <x v="1"/>
    <x v="1"/>
    <x v="0"/>
    <x v="1"/>
    <n v="2603209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27726"/>
    <x v="0"/>
    <x v="0"/>
    <x v="3"/>
    <d v="2020-11-09T00:00:00"/>
    <x v="0"/>
    <x v="1"/>
    <x v="0"/>
    <x v="1"/>
    <n v="327726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463421"/>
    <x v="0"/>
    <x v="0"/>
    <x v="3"/>
    <d v="2020-11-17T00:00:00"/>
    <x v="1"/>
    <x v="1"/>
    <x v="0"/>
    <x v="1"/>
    <n v="3463421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02033"/>
    <x v="0"/>
    <x v="0"/>
    <x v="4"/>
    <d v="2020-11-09T00:00:00"/>
    <x v="0"/>
    <x v="1"/>
    <x v="0"/>
    <x v="1"/>
    <n v="202033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913469"/>
    <x v="0"/>
    <x v="0"/>
    <x v="4"/>
    <d v="2020-11-17T00:00:00"/>
    <x v="1"/>
    <x v="1"/>
    <x v="0"/>
    <x v="1"/>
    <n v="2913469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70025"/>
    <x v="0"/>
    <x v="0"/>
    <x v="5"/>
    <d v="2020-11-09T00:00:00"/>
    <x v="0"/>
    <x v="1"/>
    <x v="0"/>
    <x v="1"/>
    <n v="270025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991231"/>
    <x v="0"/>
    <x v="0"/>
    <x v="5"/>
    <d v="2020-11-17T00:00:00"/>
    <x v="1"/>
    <x v="1"/>
    <x v="0"/>
    <x v="1"/>
    <n v="2991231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921266"/>
    <x v="0"/>
    <x v="0"/>
    <x v="6"/>
    <d v="2020-11-09T00:00:00"/>
    <x v="0"/>
    <x v="1"/>
    <x v="0"/>
    <x v="1"/>
    <n v="3921266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921266"/>
    <x v="0"/>
    <x v="0"/>
    <x v="6"/>
    <d v="2020-11-17T00:00:00"/>
    <x v="1"/>
    <x v="1"/>
    <x v="0"/>
    <x v="1"/>
    <n v="3921266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224813"/>
    <x v="0"/>
    <x v="0"/>
    <x v="7"/>
    <d v="2020-11-09T00:00:00"/>
    <x v="0"/>
    <x v="1"/>
    <x v="0"/>
    <x v="1"/>
    <n v="3224813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224813"/>
    <x v="0"/>
    <x v="0"/>
    <x v="7"/>
    <d v="2020-11-17T00:00:00"/>
    <x v="1"/>
    <x v="1"/>
    <x v="0"/>
    <x v="1"/>
    <n v="3224813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536512"/>
    <x v="0"/>
    <x v="0"/>
    <x v="8"/>
    <d v="2020-11-09T00:00:00"/>
    <x v="0"/>
    <x v="1"/>
    <x v="0"/>
    <x v="1"/>
    <n v="3536512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536512"/>
    <x v="0"/>
    <x v="0"/>
    <x v="8"/>
    <d v="2020-11-17T00:00:00"/>
    <x v="1"/>
    <x v="1"/>
    <x v="0"/>
    <x v="1"/>
    <n v="3536512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4019238"/>
    <x v="0"/>
    <x v="0"/>
    <x v="9"/>
    <d v="2020-11-09T00:00:00"/>
    <x v="0"/>
    <x v="1"/>
    <x v="0"/>
    <x v="1"/>
    <n v="4019238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4019238"/>
    <x v="0"/>
    <x v="0"/>
    <x v="9"/>
    <d v="2020-11-17T00:00:00"/>
    <x v="1"/>
    <x v="1"/>
    <x v="0"/>
    <x v="1"/>
    <n v="4019238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4162402"/>
    <x v="0"/>
    <x v="0"/>
    <x v="10"/>
    <d v="2020-11-09T00:00:00"/>
    <x v="0"/>
    <x v="1"/>
    <x v="0"/>
    <x v="1"/>
    <n v="1873080.9000000001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4162402"/>
    <x v="0"/>
    <x v="0"/>
    <x v="10"/>
    <d v="2020-11-17T00:00:00"/>
    <x v="1"/>
    <x v="1"/>
    <x v="0"/>
    <x v="1"/>
    <n v="1873080.9000000001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280369"/>
    <x v="0"/>
    <x v="0"/>
    <x v="11"/>
    <d v="2020-11-09T00:00:00"/>
    <x v="0"/>
    <x v="1"/>
    <x v="0"/>
    <x v="1"/>
    <n v="3280369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280369"/>
    <x v="0"/>
    <x v="0"/>
    <x v="11"/>
    <d v="2020-11-17T00:00:00"/>
    <x v="1"/>
    <x v="1"/>
    <x v="0"/>
    <x v="1"/>
    <n v="3280369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196067"/>
    <x v="0"/>
    <x v="1"/>
    <x v="0"/>
    <d v="2020-11-09T00:00:00"/>
    <x v="0"/>
    <x v="1"/>
    <x v="0"/>
    <x v="1"/>
    <n v="2196067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196067"/>
    <x v="0"/>
    <x v="1"/>
    <x v="0"/>
    <d v="2020-11-17T00:00:00"/>
    <x v="1"/>
    <x v="1"/>
    <x v="0"/>
    <x v="1"/>
    <n v="2196067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598690"/>
    <x v="0"/>
    <x v="1"/>
    <x v="1"/>
    <d v="2020-11-09T00:00:00"/>
    <x v="0"/>
    <x v="1"/>
    <x v="0"/>
    <x v="1"/>
    <n v="2598690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598690"/>
    <x v="0"/>
    <x v="1"/>
    <x v="1"/>
    <d v="2020-11-17T00:00:00"/>
    <x v="1"/>
    <x v="1"/>
    <x v="0"/>
    <x v="1"/>
    <n v="2598690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805803"/>
    <x v="0"/>
    <x v="1"/>
    <x v="2"/>
    <d v="2020-11-09T00:00:00"/>
    <x v="0"/>
    <x v="1"/>
    <x v="0"/>
    <x v="1"/>
    <n v="2805803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805803"/>
    <x v="0"/>
    <x v="1"/>
    <x v="2"/>
    <d v="2020-11-17T00:00:00"/>
    <x v="1"/>
    <x v="1"/>
    <x v="0"/>
    <x v="1"/>
    <n v="2805803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938139"/>
    <x v="0"/>
    <x v="1"/>
    <x v="3"/>
    <d v="2020-11-09T00:00:00"/>
    <x v="0"/>
    <x v="1"/>
    <x v="0"/>
    <x v="1"/>
    <n v="2938139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938139"/>
    <x v="0"/>
    <x v="1"/>
    <x v="3"/>
    <d v="2020-11-17T00:00:00"/>
    <x v="1"/>
    <x v="1"/>
    <x v="0"/>
    <x v="1"/>
    <n v="2938139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618325"/>
    <x v="0"/>
    <x v="1"/>
    <x v="4"/>
    <d v="2020-11-09T00:00:00"/>
    <x v="0"/>
    <x v="1"/>
    <x v="0"/>
    <x v="1"/>
    <n v="2618325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2618325"/>
    <x v="0"/>
    <x v="1"/>
    <x v="4"/>
    <d v="2020-11-17T00:00:00"/>
    <x v="1"/>
    <x v="1"/>
    <x v="0"/>
    <x v="1"/>
    <n v="2618325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533095"/>
    <x v="0"/>
    <x v="1"/>
    <x v="5"/>
    <d v="2020-11-09T00:00:00"/>
    <x v="0"/>
    <x v="1"/>
    <x v="0"/>
    <x v="1"/>
    <n v="3533095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533095"/>
    <x v="0"/>
    <x v="1"/>
    <x v="5"/>
    <d v="2020-11-17T00:00:00"/>
    <x v="1"/>
    <x v="1"/>
    <x v="0"/>
    <x v="1"/>
    <n v="3533095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925990"/>
    <x v="0"/>
    <x v="1"/>
    <x v="6"/>
    <d v="2020-11-09T00:00:00"/>
    <x v="0"/>
    <x v="1"/>
    <x v="0"/>
    <x v="1"/>
    <n v="3925990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925990"/>
    <x v="0"/>
    <x v="1"/>
    <x v="6"/>
    <d v="2020-11-17T00:00:00"/>
    <x v="1"/>
    <x v="1"/>
    <x v="0"/>
    <x v="1"/>
    <n v="3925990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346994"/>
    <x v="0"/>
    <x v="1"/>
    <x v="7"/>
    <d v="2020-11-09T00:00:00"/>
    <x v="0"/>
    <x v="1"/>
    <x v="0"/>
    <x v="1"/>
    <n v="3346994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346994"/>
    <x v="0"/>
    <x v="1"/>
    <x v="7"/>
    <d v="2020-11-17T00:00:00"/>
    <x v="1"/>
    <x v="1"/>
    <x v="0"/>
    <x v="1"/>
    <n v="3346994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822844"/>
    <x v="0"/>
    <x v="1"/>
    <x v="8"/>
    <d v="2020-11-09T00:00:00"/>
    <x v="0"/>
    <x v="1"/>
    <x v="0"/>
    <x v="1"/>
    <n v="3822844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3822844"/>
    <x v="0"/>
    <x v="1"/>
    <x v="8"/>
    <d v="2020-11-17T00:00:00"/>
    <x v="1"/>
    <x v="1"/>
    <x v="0"/>
    <x v="1"/>
    <n v="3822844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4339421"/>
    <x v="0"/>
    <x v="1"/>
    <x v="9"/>
    <d v="2020-11-09T00:00:00"/>
    <x v="0"/>
    <x v="1"/>
    <x v="0"/>
    <x v="1"/>
    <n v="4339421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4339421"/>
    <x v="0"/>
    <x v="1"/>
    <x v="9"/>
    <d v="2020-11-17T00:00:00"/>
    <x v="1"/>
    <x v="1"/>
    <x v="0"/>
    <x v="1"/>
    <n v="4339421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697277"/>
    <x v="0"/>
    <x v="1"/>
    <x v="10"/>
    <d v="2020-11-09T00:00:00"/>
    <x v="0"/>
    <x v="1"/>
    <x v="0"/>
    <x v="1"/>
    <n v="697277"/>
    <s v="ДФО                                               "/>
    <x v="1"/>
  </r>
  <r>
    <x v="1"/>
    <s v="Восток                                                                                              "/>
    <s v="В.-Сибирский (Дальневосточный) Ф.О.                                                                 "/>
    <x v="8"/>
    <x v="1"/>
    <n v="1598002"/>
    <x v="0"/>
    <x v="1"/>
    <x v="10"/>
    <d v="2020-11-17T00:00:00"/>
    <x v="1"/>
    <x v="1"/>
    <x v="0"/>
    <x v="1"/>
    <n v="1598002"/>
    <s v="Д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69880"/>
    <x v="0"/>
    <x v="0"/>
    <x v="0"/>
    <d v="2020-11-09T00:00:00"/>
    <x v="0"/>
    <x v="1"/>
    <x v="0"/>
    <x v="1"/>
    <n v="169880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288113"/>
    <x v="0"/>
    <x v="0"/>
    <x v="0"/>
    <d v="2020-11-17T00:00:00"/>
    <x v="1"/>
    <x v="1"/>
    <x v="0"/>
    <x v="1"/>
    <n v="2288113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441241"/>
    <x v="0"/>
    <x v="0"/>
    <x v="0"/>
    <d v="2020-11-17T00:00:00"/>
    <x v="1"/>
    <x v="1"/>
    <x v="1"/>
    <x v="1"/>
    <n v="1441241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64693"/>
    <x v="0"/>
    <x v="0"/>
    <x v="1"/>
    <d v="2020-11-09T00:00:00"/>
    <x v="0"/>
    <x v="1"/>
    <x v="0"/>
    <x v="1"/>
    <n v="164693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108009"/>
    <x v="0"/>
    <x v="0"/>
    <x v="1"/>
    <d v="2020-11-17T00:00:00"/>
    <x v="1"/>
    <x v="1"/>
    <x v="0"/>
    <x v="1"/>
    <n v="310800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942651"/>
    <x v="0"/>
    <x v="0"/>
    <x v="1"/>
    <d v="2020-11-17T00:00:00"/>
    <x v="1"/>
    <x v="1"/>
    <x v="1"/>
    <x v="1"/>
    <n v="1942651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94110"/>
    <x v="0"/>
    <x v="0"/>
    <x v="2"/>
    <d v="2020-11-09T00:00:00"/>
    <x v="0"/>
    <x v="1"/>
    <x v="0"/>
    <x v="1"/>
    <n v="194110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166068"/>
    <x v="0"/>
    <x v="0"/>
    <x v="2"/>
    <d v="2020-11-17T00:00:00"/>
    <x v="1"/>
    <x v="1"/>
    <x v="0"/>
    <x v="1"/>
    <n v="3166068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106789"/>
    <x v="0"/>
    <x v="0"/>
    <x v="2"/>
    <d v="2020-11-17T00:00:00"/>
    <x v="1"/>
    <x v="1"/>
    <x v="1"/>
    <x v="1"/>
    <n v="210678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06572"/>
    <x v="0"/>
    <x v="0"/>
    <x v="3"/>
    <d v="2020-11-09T00:00:00"/>
    <x v="0"/>
    <x v="1"/>
    <x v="0"/>
    <x v="1"/>
    <n v="20657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680389"/>
    <x v="0"/>
    <x v="0"/>
    <x v="3"/>
    <d v="2020-11-17T00:00:00"/>
    <x v="1"/>
    <x v="1"/>
    <x v="0"/>
    <x v="1"/>
    <n v="368038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108137"/>
    <x v="0"/>
    <x v="0"/>
    <x v="3"/>
    <d v="2020-11-17T00:00:00"/>
    <x v="1"/>
    <x v="1"/>
    <x v="1"/>
    <x v="1"/>
    <n v="210813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75197"/>
    <x v="0"/>
    <x v="0"/>
    <x v="4"/>
    <d v="2020-11-09T00:00:00"/>
    <x v="0"/>
    <x v="1"/>
    <x v="0"/>
    <x v="1"/>
    <n v="27519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545150"/>
    <x v="0"/>
    <x v="0"/>
    <x v="4"/>
    <d v="2020-11-17T00:00:00"/>
    <x v="1"/>
    <x v="1"/>
    <x v="0"/>
    <x v="1"/>
    <n v="3545150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744662"/>
    <x v="0"/>
    <x v="0"/>
    <x v="4"/>
    <d v="2020-11-17T00:00:00"/>
    <x v="1"/>
    <x v="1"/>
    <x v="1"/>
    <x v="1"/>
    <n v="174466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78021"/>
    <x v="0"/>
    <x v="0"/>
    <x v="5"/>
    <d v="2020-11-09T00:00:00"/>
    <x v="0"/>
    <x v="1"/>
    <x v="0"/>
    <x v="1"/>
    <n v="278021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055126"/>
    <x v="0"/>
    <x v="0"/>
    <x v="5"/>
    <d v="2020-11-17T00:00:00"/>
    <x v="1"/>
    <x v="1"/>
    <x v="0"/>
    <x v="1"/>
    <n v="4055126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116693"/>
    <x v="0"/>
    <x v="0"/>
    <x v="5"/>
    <d v="2020-11-17T00:00:00"/>
    <x v="1"/>
    <x v="1"/>
    <x v="1"/>
    <x v="1"/>
    <n v="2116693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433625"/>
    <x v="0"/>
    <x v="0"/>
    <x v="6"/>
    <d v="2020-11-09T00:00:00"/>
    <x v="0"/>
    <x v="1"/>
    <x v="0"/>
    <x v="1"/>
    <n v="4433625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442435"/>
    <x v="0"/>
    <x v="0"/>
    <x v="6"/>
    <d v="2020-11-09T00:00:00"/>
    <x v="0"/>
    <x v="1"/>
    <x v="1"/>
    <x v="1"/>
    <n v="2442435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433625"/>
    <x v="0"/>
    <x v="0"/>
    <x v="6"/>
    <d v="2020-11-17T00:00:00"/>
    <x v="1"/>
    <x v="1"/>
    <x v="0"/>
    <x v="1"/>
    <n v="4433625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442435"/>
    <x v="0"/>
    <x v="0"/>
    <x v="6"/>
    <d v="2020-11-17T00:00:00"/>
    <x v="1"/>
    <x v="1"/>
    <x v="1"/>
    <x v="1"/>
    <n v="2442435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810752"/>
    <x v="0"/>
    <x v="0"/>
    <x v="7"/>
    <d v="2020-11-09T00:00:00"/>
    <x v="0"/>
    <x v="1"/>
    <x v="0"/>
    <x v="1"/>
    <n v="481075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517744"/>
    <x v="0"/>
    <x v="0"/>
    <x v="7"/>
    <d v="2020-11-09T00:00:00"/>
    <x v="0"/>
    <x v="1"/>
    <x v="1"/>
    <x v="1"/>
    <n v="251774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810752"/>
    <x v="0"/>
    <x v="0"/>
    <x v="7"/>
    <d v="2020-11-17T00:00:00"/>
    <x v="1"/>
    <x v="1"/>
    <x v="0"/>
    <x v="1"/>
    <n v="481075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517744"/>
    <x v="0"/>
    <x v="0"/>
    <x v="7"/>
    <d v="2020-11-17T00:00:00"/>
    <x v="1"/>
    <x v="1"/>
    <x v="1"/>
    <x v="1"/>
    <n v="251774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758902"/>
    <x v="0"/>
    <x v="0"/>
    <x v="8"/>
    <d v="2020-11-09T00:00:00"/>
    <x v="0"/>
    <x v="1"/>
    <x v="0"/>
    <x v="1"/>
    <n v="475890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488990"/>
    <x v="0"/>
    <x v="0"/>
    <x v="8"/>
    <d v="2020-11-09T00:00:00"/>
    <x v="0"/>
    <x v="1"/>
    <x v="1"/>
    <x v="1"/>
    <n v="2488990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758902"/>
    <x v="0"/>
    <x v="0"/>
    <x v="8"/>
    <d v="2020-11-17T00:00:00"/>
    <x v="1"/>
    <x v="1"/>
    <x v="0"/>
    <x v="1"/>
    <n v="475890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488990"/>
    <x v="0"/>
    <x v="0"/>
    <x v="8"/>
    <d v="2020-11-17T00:00:00"/>
    <x v="1"/>
    <x v="1"/>
    <x v="1"/>
    <x v="1"/>
    <n v="2488990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994747"/>
    <x v="0"/>
    <x v="0"/>
    <x v="9"/>
    <d v="2020-11-09T00:00:00"/>
    <x v="0"/>
    <x v="1"/>
    <x v="0"/>
    <x v="1"/>
    <n v="499474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608888"/>
    <x v="0"/>
    <x v="0"/>
    <x v="9"/>
    <d v="2020-11-09T00:00:00"/>
    <x v="0"/>
    <x v="1"/>
    <x v="1"/>
    <x v="1"/>
    <n v="2608888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994747"/>
    <x v="0"/>
    <x v="0"/>
    <x v="9"/>
    <d v="2020-11-17T00:00:00"/>
    <x v="1"/>
    <x v="1"/>
    <x v="0"/>
    <x v="1"/>
    <n v="499474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608888"/>
    <x v="0"/>
    <x v="0"/>
    <x v="9"/>
    <d v="2020-11-17T00:00:00"/>
    <x v="1"/>
    <x v="1"/>
    <x v="1"/>
    <x v="1"/>
    <n v="2608888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149252"/>
    <x v="0"/>
    <x v="0"/>
    <x v="10"/>
    <d v="2020-11-09T00:00:00"/>
    <x v="0"/>
    <x v="1"/>
    <x v="0"/>
    <x v="1"/>
    <n v="1867163.4000000001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158941"/>
    <x v="0"/>
    <x v="0"/>
    <x v="10"/>
    <d v="2020-11-09T00:00:00"/>
    <x v="0"/>
    <x v="1"/>
    <x v="1"/>
    <x v="1"/>
    <n v="971523.4500000000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149252"/>
    <x v="0"/>
    <x v="0"/>
    <x v="10"/>
    <d v="2020-11-17T00:00:00"/>
    <x v="1"/>
    <x v="1"/>
    <x v="0"/>
    <x v="1"/>
    <n v="1867163.4000000001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158941"/>
    <x v="0"/>
    <x v="0"/>
    <x v="10"/>
    <d v="2020-11-17T00:00:00"/>
    <x v="1"/>
    <x v="1"/>
    <x v="1"/>
    <x v="1"/>
    <n v="971523.4500000000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219642"/>
    <x v="0"/>
    <x v="0"/>
    <x v="11"/>
    <d v="2020-11-09T00:00:00"/>
    <x v="0"/>
    <x v="1"/>
    <x v="0"/>
    <x v="1"/>
    <n v="421964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062627"/>
    <x v="0"/>
    <x v="0"/>
    <x v="11"/>
    <d v="2020-11-09T00:00:00"/>
    <x v="0"/>
    <x v="1"/>
    <x v="1"/>
    <x v="1"/>
    <n v="206262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219642"/>
    <x v="0"/>
    <x v="0"/>
    <x v="11"/>
    <d v="2020-11-17T00:00:00"/>
    <x v="1"/>
    <x v="1"/>
    <x v="0"/>
    <x v="1"/>
    <n v="421964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062627"/>
    <x v="0"/>
    <x v="0"/>
    <x v="11"/>
    <d v="2020-11-17T00:00:00"/>
    <x v="1"/>
    <x v="1"/>
    <x v="1"/>
    <x v="1"/>
    <n v="206262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676362"/>
    <x v="0"/>
    <x v="1"/>
    <x v="0"/>
    <d v="2020-11-09T00:00:00"/>
    <x v="0"/>
    <x v="1"/>
    <x v="0"/>
    <x v="1"/>
    <n v="267636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309383"/>
    <x v="0"/>
    <x v="1"/>
    <x v="0"/>
    <d v="2020-11-09T00:00:00"/>
    <x v="0"/>
    <x v="1"/>
    <x v="1"/>
    <x v="1"/>
    <n v="1309383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676362"/>
    <x v="0"/>
    <x v="1"/>
    <x v="0"/>
    <d v="2020-11-17T00:00:00"/>
    <x v="1"/>
    <x v="1"/>
    <x v="0"/>
    <x v="1"/>
    <n v="267636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309383"/>
    <x v="0"/>
    <x v="1"/>
    <x v="0"/>
    <d v="2020-11-17T00:00:00"/>
    <x v="1"/>
    <x v="1"/>
    <x v="1"/>
    <x v="1"/>
    <n v="1309383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015229"/>
    <x v="0"/>
    <x v="1"/>
    <x v="1"/>
    <d v="2020-11-09T00:00:00"/>
    <x v="0"/>
    <x v="1"/>
    <x v="0"/>
    <x v="1"/>
    <n v="301522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472838"/>
    <x v="0"/>
    <x v="1"/>
    <x v="1"/>
    <d v="2020-11-09T00:00:00"/>
    <x v="0"/>
    <x v="1"/>
    <x v="1"/>
    <x v="1"/>
    <n v="1472838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015229"/>
    <x v="0"/>
    <x v="1"/>
    <x v="1"/>
    <d v="2020-11-17T00:00:00"/>
    <x v="1"/>
    <x v="1"/>
    <x v="0"/>
    <x v="1"/>
    <n v="301522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472838"/>
    <x v="0"/>
    <x v="1"/>
    <x v="1"/>
    <d v="2020-11-17T00:00:00"/>
    <x v="1"/>
    <x v="1"/>
    <x v="1"/>
    <x v="1"/>
    <n v="1472838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334630"/>
    <x v="0"/>
    <x v="1"/>
    <x v="2"/>
    <d v="2020-11-09T00:00:00"/>
    <x v="0"/>
    <x v="1"/>
    <x v="0"/>
    <x v="1"/>
    <n v="3334630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004374"/>
    <x v="0"/>
    <x v="1"/>
    <x v="2"/>
    <d v="2020-11-09T00:00:00"/>
    <x v="0"/>
    <x v="1"/>
    <x v="1"/>
    <x v="1"/>
    <n v="200437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334630"/>
    <x v="0"/>
    <x v="1"/>
    <x v="2"/>
    <d v="2020-11-17T00:00:00"/>
    <x v="1"/>
    <x v="1"/>
    <x v="0"/>
    <x v="1"/>
    <n v="3334630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004374"/>
    <x v="0"/>
    <x v="1"/>
    <x v="2"/>
    <d v="2020-11-17T00:00:00"/>
    <x v="1"/>
    <x v="1"/>
    <x v="1"/>
    <x v="1"/>
    <n v="200437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843757"/>
    <x v="0"/>
    <x v="1"/>
    <x v="3"/>
    <d v="2020-11-09T00:00:00"/>
    <x v="0"/>
    <x v="1"/>
    <x v="0"/>
    <x v="1"/>
    <n v="284375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865287"/>
    <x v="0"/>
    <x v="1"/>
    <x v="3"/>
    <d v="2020-11-09T00:00:00"/>
    <x v="0"/>
    <x v="1"/>
    <x v="1"/>
    <x v="1"/>
    <n v="186528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843757"/>
    <x v="0"/>
    <x v="1"/>
    <x v="3"/>
    <d v="2020-11-17T00:00:00"/>
    <x v="1"/>
    <x v="1"/>
    <x v="0"/>
    <x v="1"/>
    <n v="284375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865287"/>
    <x v="0"/>
    <x v="1"/>
    <x v="3"/>
    <d v="2020-11-17T00:00:00"/>
    <x v="1"/>
    <x v="1"/>
    <x v="1"/>
    <x v="1"/>
    <n v="186528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505214"/>
    <x v="0"/>
    <x v="1"/>
    <x v="4"/>
    <d v="2020-11-09T00:00:00"/>
    <x v="0"/>
    <x v="1"/>
    <x v="0"/>
    <x v="1"/>
    <n v="350521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861856"/>
    <x v="0"/>
    <x v="1"/>
    <x v="4"/>
    <d v="2020-11-09T00:00:00"/>
    <x v="0"/>
    <x v="1"/>
    <x v="1"/>
    <x v="1"/>
    <n v="1861856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505214"/>
    <x v="0"/>
    <x v="1"/>
    <x v="4"/>
    <d v="2020-11-17T00:00:00"/>
    <x v="1"/>
    <x v="1"/>
    <x v="0"/>
    <x v="1"/>
    <n v="350521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861856"/>
    <x v="0"/>
    <x v="1"/>
    <x v="4"/>
    <d v="2020-11-17T00:00:00"/>
    <x v="1"/>
    <x v="1"/>
    <x v="1"/>
    <x v="1"/>
    <n v="1861856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433904"/>
    <x v="0"/>
    <x v="1"/>
    <x v="5"/>
    <d v="2020-11-09T00:00:00"/>
    <x v="0"/>
    <x v="1"/>
    <x v="0"/>
    <x v="1"/>
    <n v="443390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335252"/>
    <x v="0"/>
    <x v="1"/>
    <x v="5"/>
    <d v="2020-11-09T00:00:00"/>
    <x v="0"/>
    <x v="1"/>
    <x v="1"/>
    <x v="1"/>
    <n v="233525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433904"/>
    <x v="0"/>
    <x v="1"/>
    <x v="5"/>
    <d v="2020-11-17T00:00:00"/>
    <x v="1"/>
    <x v="1"/>
    <x v="0"/>
    <x v="1"/>
    <n v="443390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335252"/>
    <x v="0"/>
    <x v="1"/>
    <x v="5"/>
    <d v="2020-11-17T00:00:00"/>
    <x v="1"/>
    <x v="1"/>
    <x v="1"/>
    <x v="1"/>
    <n v="233525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685463"/>
    <x v="0"/>
    <x v="1"/>
    <x v="6"/>
    <d v="2020-11-09T00:00:00"/>
    <x v="0"/>
    <x v="1"/>
    <x v="0"/>
    <x v="1"/>
    <n v="4685463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406804"/>
    <x v="0"/>
    <x v="1"/>
    <x v="6"/>
    <d v="2020-11-09T00:00:00"/>
    <x v="0"/>
    <x v="1"/>
    <x v="1"/>
    <x v="1"/>
    <n v="240680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685463"/>
    <x v="0"/>
    <x v="1"/>
    <x v="6"/>
    <d v="2020-11-17T00:00:00"/>
    <x v="1"/>
    <x v="1"/>
    <x v="0"/>
    <x v="1"/>
    <n v="4685463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406804"/>
    <x v="0"/>
    <x v="1"/>
    <x v="6"/>
    <d v="2020-11-17T00:00:00"/>
    <x v="1"/>
    <x v="1"/>
    <x v="1"/>
    <x v="1"/>
    <n v="240680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557957"/>
    <x v="0"/>
    <x v="1"/>
    <x v="7"/>
    <d v="2020-11-09T00:00:00"/>
    <x v="0"/>
    <x v="1"/>
    <x v="0"/>
    <x v="1"/>
    <n v="455795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594527"/>
    <x v="0"/>
    <x v="1"/>
    <x v="7"/>
    <d v="2020-11-09T00:00:00"/>
    <x v="0"/>
    <x v="1"/>
    <x v="1"/>
    <x v="1"/>
    <n v="259452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557957"/>
    <x v="0"/>
    <x v="1"/>
    <x v="7"/>
    <d v="2020-11-17T00:00:00"/>
    <x v="1"/>
    <x v="1"/>
    <x v="0"/>
    <x v="1"/>
    <n v="455795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594527"/>
    <x v="0"/>
    <x v="1"/>
    <x v="7"/>
    <d v="2020-11-17T00:00:00"/>
    <x v="1"/>
    <x v="1"/>
    <x v="1"/>
    <x v="1"/>
    <n v="2594527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965839"/>
    <x v="0"/>
    <x v="1"/>
    <x v="8"/>
    <d v="2020-11-09T00:00:00"/>
    <x v="0"/>
    <x v="1"/>
    <x v="0"/>
    <x v="1"/>
    <n v="496583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669296"/>
    <x v="0"/>
    <x v="1"/>
    <x v="8"/>
    <d v="2020-11-09T00:00:00"/>
    <x v="0"/>
    <x v="1"/>
    <x v="1"/>
    <x v="1"/>
    <n v="2669296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965839"/>
    <x v="0"/>
    <x v="1"/>
    <x v="8"/>
    <d v="2020-11-17T00:00:00"/>
    <x v="1"/>
    <x v="1"/>
    <x v="0"/>
    <x v="1"/>
    <n v="496583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669296"/>
    <x v="0"/>
    <x v="1"/>
    <x v="8"/>
    <d v="2020-11-17T00:00:00"/>
    <x v="1"/>
    <x v="1"/>
    <x v="1"/>
    <x v="1"/>
    <n v="2669296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612296"/>
    <x v="0"/>
    <x v="1"/>
    <x v="9"/>
    <d v="2020-11-09T00:00:00"/>
    <x v="0"/>
    <x v="1"/>
    <x v="0"/>
    <x v="1"/>
    <n v="4612296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792379"/>
    <x v="0"/>
    <x v="1"/>
    <x v="9"/>
    <d v="2020-11-09T00:00:00"/>
    <x v="0"/>
    <x v="1"/>
    <x v="1"/>
    <x v="1"/>
    <n v="279237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4612296"/>
    <x v="0"/>
    <x v="1"/>
    <x v="9"/>
    <d v="2020-11-17T00:00:00"/>
    <x v="1"/>
    <x v="1"/>
    <x v="0"/>
    <x v="1"/>
    <n v="4612296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792379"/>
    <x v="0"/>
    <x v="1"/>
    <x v="9"/>
    <d v="2020-11-17T00:00:00"/>
    <x v="1"/>
    <x v="1"/>
    <x v="1"/>
    <x v="1"/>
    <n v="279237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885366"/>
    <x v="0"/>
    <x v="1"/>
    <x v="10"/>
    <d v="2020-11-09T00:00:00"/>
    <x v="0"/>
    <x v="1"/>
    <x v="0"/>
    <x v="1"/>
    <n v="885366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574296"/>
    <x v="0"/>
    <x v="1"/>
    <x v="10"/>
    <d v="2020-11-09T00:00:00"/>
    <x v="0"/>
    <x v="1"/>
    <x v="1"/>
    <x v="1"/>
    <n v="574296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975003"/>
    <x v="0"/>
    <x v="1"/>
    <x v="10"/>
    <d v="2020-11-17T00:00:00"/>
    <x v="1"/>
    <x v="1"/>
    <x v="0"/>
    <x v="1"/>
    <n v="1975003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152302"/>
    <x v="0"/>
    <x v="1"/>
    <x v="10"/>
    <d v="2020-11-17T00:00:00"/>
    <x v="1"/>
    <x v="1"/>
    <x v="1"/>
    <x v="1"/>
    <n v="1152302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1204"/>
    <x v="2"/>
    <x v="1"/>
    <x v="0"/>
    <d v="2020-11-09T00:00:00"/>
    <x v="0"/>
    <x v="1"/>
    <x v="1"/>
    <x v="1"/>
    <n v="2120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1204"/>
    <x v="2"/>
    <x v="1"/>
    <x v="0"/>
    <d v="2020-11-17T00:00:00"/>
    <x v="1"/>
    <x v="1"/>
    <x v="1"/>
    <x v="1"/>
    <n v="21204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9909"/>
    <x v="2"/>
    <x v="1"/>
    <x v="1"/>
    <d v="2020-11-09T00:00:00"/>
    <x v="0"/>
    <x v="1"/>
    <x v="1"/>
    <x v="1"/>
    <n v="1990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19909"/>
    <x v="2"/>
    <x v="1"/>
    <x v="1"/>
    <d v="2020-11-17T00:00:00"/>
    <x v="1"/>
    <x v="1"/>
    <x v="1"/>
    <x v="1"/>
    <n v="19909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0965"/>
    <x v="2"/>
    <x v="1"/>
    <x v="2"/>
    <d v="2020-11-09T00:00:00"/>
    <x v="0"/>
    <x v="1"/>
    <x v="1"/>
    <x v="1"/>
    <n v="30965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30965"/>
    <x v="2"/>
    <x v="1"/>
    <x v="2"/>
    <d v="2020-11-17T00:00:00"/>
    <x v="1"/>
    <x v="1"/>
    <x v="1"/>
    <x v="1"/>
    <n v="30965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6210"/>
    <x v="2"/>
    <x v="1"/>
    <x v="3"/>
    <d v="2020-11-09T00:00:00"/>
    <x v="0"/>
    <x v="1"/>
    <x v="1"/>
    <x v="1"/>
    <n v="26210"/>
    <s v="СФО                                               "/>
    <x v="1"/>
  </r>
  <r>
    <x v="1"/>
    <s v="Восток                                                                                              "/>
    <s v="Зап.-Сибирский Ф.О.                                                                                 "/>
    <x v="1"/>
    <x v="1"/>
    <n v="26210"/>
    <x v="2"/>
    <x v="1"/>
    <x v="3"/>
    <d v="2020-11-17T00:00:00"/>
    <x v="1"/>
    <x v="1"/>
    <x v="1"/>
    <x v="1"/>
    <n v="26210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5852"/>
    <x v="2"/>
    <x v="0"/>
    <x v="1"/>
    <d v="2020-11-09T00:00:00"/>
    <x v="0"/>
    <x v="1"/>
    <x v="0"/>
    <x v="1"/>
    <n v="5852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5852"/>
    <x v="2"/>
    <x v="0"/>
    <x v="1"/>
    <d v="2020-11-17T00:00:00"/>
    <x v="1"/>
    <x v="1"/>
    <x v="0"/>
    <x v="1"/>
    <n v="5852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6933"/>
    <x v="2"/>
    <x v="0"/>
    <x v="2"/>
    <d v="2020-11-09T00:00:00"/>
    <x v="0"/>
    <x v="1"/>
    <x v="0"/>
    <x v="1"/>
    <n v="16933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6933"/>
    <x v="2"/>
    <x v="0"/>
    <x v="2"/>
    <d v="2020-11-17T00:00:00"/>
    <x v="1"/>
    <x v="1"/>
    <x v="0"/>
    <x v="1"/>
    <n v="16933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31223"/>
    <x v="2"/>
    <x v="0"/>
    <x v="3"/>
    <d v="2020-11-09T00:00:00"/>
    <x v="0"/>
    <x v="1"/>
    <x v="0"/>
    <x v="1"/>
    <n v="31223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31223"/>
    <x v="2"/>
    <x v="0"/>
    <x v="3"/>
    <d v="2020-11-17T00:00:00"/>
    <x v="1"/>
    <x v="1"/>
    <x v="0"/>
    <x v="1"/>
    <n v="31223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37201"/>
    <x v="2"/>
    <x v="0"/>
    <x v="4"/>
    <d v="2020-11-09T00:00:00"/>
    <x v="0"/>
    <x v="1"/>
    <x v="0"/>
    <x v="1"/>
    <n v="37201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37201"/>
    <x v="2"/>
    <x v="0"/>
    <x v="4"/>
    <d v="2020-11-17T00:00:00"/>
    <x v="1"/>
    <x v="1"/>
    <x v="0"/>
    <x v="1"/>
    <n v="37201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1145"/>
    <x v="2"/>
    <x v="0"/>
    <x v="5"/>
    <d v="2020-11-09T00:00:00"/>
    <x v="0"/>
    <x v="1"/>
    <x v="0"/>
    <x v="1"/>
    <n v="11145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1145"/>
    <x v="2"/>
    <x v="0"/>
    <x v="5"/>
    <d v="2020-11-17T00:00:00"/>
    <x v="1"/>
    <x v="1"/>
    <x v="0"/>
    <x v="1"/>
    <n v="11145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35542"/>
    <x v="2"/>
    <x v="0"/>
    <x v="6"/>
    <d v="2020-11-09T00:00:00"/>
    <x v="0"/>
    <x v="1"/>
    <x v="0"/>
    <x v="1"/>
    <n v="35542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35542"/>
    <x v="2"/>
    <x v="0"/>
    <x v="6"/>
    <d v="2020-11-17T00:00:00"/>
    <x v="1"/>
    <x v="1"/>
    <x v="0"/>
    <x v="1"/>
    <n v="35542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73709"/>
    <x v="2"/>
    <x v="0"/>
    <x v="9"/>
    <d v="2020-11-09T00:00:00"/>
    <x v="0"/>
    <x v="1"/>
    <x v="0"/>
    <x v="1"/>
    <n v="73709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73709"/>
    <x v="2"/>
    <x v="0"/>
    <x v="9"/>
    <d v="2020-11-17T00:00:00"/>
    <x v="1"/>
    <x v="1"/>
    <x v="0"/>
    <x v="1"/>
    <n v="73709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59500"/>
    <x v="2"/>
    <x v="0"/>
    <x v="10"/>
    <d v="2020-11-09T00:00:00"/>
    <x v="0"/>
    <x v="1"/>
    <x v="0"/>
    <x v="1"/>
    <n v="26775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59500"/>
    <x v="2"/>
    <x v="0"/>
    <x v="10"/>
    <d v="2020-11-17T00:00:00"/>
    <x v="1"/>
    <x v="1"/>
    <x v="0"/>
    <x v="1"/>
    <n v="26775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3429"/>
    <x v="2"/>
    <x v="0"/>
    <x v="11"/>
    <d v="2020-11-09T00:00:00"/>
    <x v="0"/>
    <x v="1"/>
    <x v="0"/>
    <x v="1"/>
    <n v="13429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3429"/>
    <x v="2"/>
    <x v="0"/>
    <x v="11"/>
    <d v="2020-11-17T00:00:00"/>
    <x v="1"/>
    <x v="1"/>
    <x v="0"/>
    <x v="1"/>
    <n v="13429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7463"/>
    <x v="2"/>
    <x v="1"/>
    <x v="0"/>
    <d v="2020-11-09T00:00:00"/>
    <x v="0"/>
    <x v="1"/>
    <x v="0"/>
    <x v="1"/>
    <n v="7463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7463"/>
    <x v="2"/>
    <x v="1"/>
    <x v="0"/>
    <d v="2020-11-17T00:00:00"/>
    <x v="1"/>
    <x v="1"/>
    <x v="0"/>
    <x v="1"/>
    <n v="7463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23300"/>
    <x v="2"/>
    <x v="1"/>
    <x v="1"/>
    <d v="2020-11-09T00:00:00"/>
    <x v="0"/>
    <x v="1"/>
    <x v="0"/>
    <x v="1"/>
    <n v="23300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23300"/>
    <x v="2"/>
    <x v="1"/>
    <x v="1"/>
    <d v="2020-11-17T00:00:00"/>
    <x v="1"/>
    <x v="1"/>
    <x v="0"/>
    <x v="1"/>
    <n v="23300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22073"/>
    <x v="2"/>
    <x v="1"/>
    <x v="2"/>
    <d v="2020-11-09T00:00:00"/>
    <x v="0"/>
    <x v="1"/>
    <x v="0"/>
    <x v="1"/>
    <n v="22073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22073"/>
    <x v="2"/>
    <x v="1"/>
    <x v="2"/>
    <d v="2020-11-17T00:00:00"/>
    <x v="1"/>
    <x v="1"/>
    <x v="0"/>
    <x v="1"/>
    <n v="22073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9166"/>
    <x v="2"/>
    <x v="1"/>
    <x v="3"/>
    <d v="2020-11-09T00:00:00"/>
    <x v="0"/>
    <x v="1"/>
    <x v="0"/>
    <x v="1"/>
    <n v="19166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9166"/>
    <x v="2"/>
    <x v="1"/>
    <x v="3"/>
    <d v="2020-11-17T00:00:00"/>
    <x v="1"/>
    <x v="1"/>
    <x v="0"/>
    <x v="1"/>
    <n v="19166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0500"/>
    <x v="2"/>
    <x v="1"/>
    <x v="5"/>
    <d v="2020-11-09T00:00:00"/>
    <x v="0"/>
    <x v="1"/>
    <x v="0"/>
    <x v="1"/>
    <n v="10500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0500"/>
    <x v="2"/>
    <x v="1"/>
    <x v="5"/>
    <d v="2020-11-17T00:00:00"/>
    <x v="1"/>
    <x v="1"/>
    <x v="0"/>
    <x v="1"/>
    <n v="10500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23423"/>
    <x v="2"/>
    <x v="1"/>
    <x v="6"/>
    <d v="2020-11-09T00:00:00"/>
    <x v="0"/>
    <x v="1"/>
    <x v="0"/>
    <x v="1"/>
    <n v="23423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23423"/>
    <x v="2"/>
    <x v="1"/>
    <x v="6"/>
    <d v="2020-11-17T00:00:00"/>
    <x v="1"/>
    <x v="1"/>
    <x v="0"/>
    <x v="1"/>
    <n v="23423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31000"/>
    <x v="2"/>
    <x v="1"/>
    <x v="7"/>
    <d v="2020-11-09T00:00:00"/>
    <x v="0"/>
    <x v="1"/>
    <x v="0"/>
    <x v="1"/>
    <n v="31000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31000"/>
    <x v="2"/>
    <x v="1"/>
    <x v="7"/>
    <d v="2020-11-17T00:00:00"/>
    <x v="1"/>
    <x v="1"/>
    <x v="0"/>
    <x v="1"/>
    <n v="31000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2500"/>
    <x v="2"/>
    <x v="1"/>
    <x v="8"/>
    <d v="2020-11-09T00:00:00"/>
    <x v="0"/>
    <x v="1"/>
    <x v="0"/>
    <x v="1"/>
    <n v="12500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12500"/>
    <x v="2"/>
    <x v="1"/>
    <x v="8"/>
    <d v="2020-11-17T00:00:00"/>
    <x v="1"/>
    <x v="1"/>
    <x v="0"/>
    <x v="1"/>
    <n v="12500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8607"/>
    <x v="2"/>
    <x v="1"/>
    <x v="9"/>
    <d v="2020-11-09T00:00:00"/>
    <x v="0"/>
    <x v="1"/>
    <x v="0"/>
    <x v="1"/>
    <n v="8607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8607"/>
    <x v="2"/>
    <x v="1"/>
    <x v="9"/>
    <d v="2020-11-17T00:00:00"/>
    <x v="1"/>
    <x v="1"/>
    <x v="0"/>
    <x v="1"/>
    <n v="8607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0"/>
    <x v="2"/>
    <n v="2625"/>
    <x v="2"/>
    <x v="1"/>
    <x v="10"/>
    <d v="2020-11-17T00:00:00"/>
    <x v="1"/>
    <x v="1"/>
    <x v="0"/>
    <x v="1"/>
    <n v="2625"/>
    <s v="СЗ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9192"/>
    <x v="2"/>
    <x v="0"/>
    <x v="0"/>
    <d v="2020-11-09T00:00:00"/>
    <x v="0"/>
    <x v="1"/>
    <x v="0"/>
    <x v="1"/>
    <n v="9192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9192"/>
    <x v="2"/>
    <x v="0"/>
    <x v="0"/>
    <d v="2020-11-17T00:00:00"/>
    <x v="1"/>
    <x v="1"/>
    <x v="0"/>
    <x v="1"/>
    <n v="9192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4231"/>
    <x v="2"/>
    <x v="0"/>
    <x v="1"/>
    <d v="2020-11-09T00:00:00"/>
    <x v="0"/>
    <x v="1"/>
    <x v="0"/>
    <x v="1"/>
    <n v="24231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4231"/>
    <x v="2"/>
    <x v="0"/>
    <x v="1"/>
    <d v="2020-11-17T00:00:00"/>
    <x v="1"/>
    <x v="1"/>
    <x v="0"/>
    <x v="1"/>
    <n v="24231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7350"/>
    <x v="2"/>
    <x v="0"/>
    <x v="2"/>
    <d v="2020-11-09T00:00:00"/>
    <x v="0"/>
    <x v="1"/>
    <x v="0"/>
    <x v="1"/>
    <n v="27350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7350"/>
    <x v="2"/>
    <x v="0"/>
    <x v="2"/>
    <d v="2020-11-17T00:00:00"/>
    <x v="1"/>
    <x v="1"/>
    <x v="0"/>
    <x v="1"/>
    <n v="27350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1849"/>
    <x v="2"/>
    <x v="0"/>
    <x v="3"/>
    <d v="2020-11-09T00:00:00"/>
    <x v="0"/>
    <x v="1"/>
    <x v="0"/>
    <x v="1"/>
    <n v="21849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1849"/>
    <x v="2"/>
    <x v="0"/>
    <x v="3"/>
    <d v="2020-11-17T00:00:00"/>
    <x v="1"/>
    <x v="1"/>
    <x v="0"/>
    <x v="1"/>
    <n v="21849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40636"/>
    <x v="2"/>
    <x v="0"/>
    <x v="4"/>
    <d v="2020-11-09T00:00:00"/>
    <x v="0"/>
    <x v="1"/>
    <x v="0"/>
    <x v="1"/>
    <n v="4063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40636"/>
    <x v="2"/>
    <x v="0"/>
    <x v="4"/>
    <d v="2020-11-17T00:00:00"/>
    <x v="1"/>
    <x v="1"/>
    <x v="0"/>
    <x v="1"/>
    <n v="4063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61605"/>
    <x v="2"/>
    <x v="0"/>
    <x v="5"/>
    <d v="2020-11-09T00:00:00"/>
    <x v="0"/>
    <x v="1"/>
    <x v="0"/>
    <x v="1"/>
    <n v="61605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61605"/>
    <x v="2"/>
    <x v="0"/>
    <x v="5"/>
    <d v="2020-11-17T00:00:00"/>
    <x v="1"/>
    <x v="1"/>
    <x v="0"/>
    <x v="1"/>
    <n v="61605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0394"/>
    <x v="2"/>
    <x v="0"/>
    <x v="6"/>
    <d v="2020-11-09T00:00:00"/>
    <x v="0"/>
    <x v="1"/>
    <x v="0"/>
    <x v="1"/>
    <n v="20394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0394"/>
    <x v="2"/>
    <x v="0"/>
    <x v="6"/>
    <d v="2020-11-17T00:00:00"/>
    <x v="1"/>
    <x v="1"/>
    <x v="0"/>
    <x v="1"/>
    <n v="20394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6350"/>
    <x v="2"/>
    <x v="0"/>
    <x v="8"/>
    <d v="2020-11-09T00:00:00"/>
    <x v="0"/>
    <x v="1"/>
    <x v="0"/>
    <x v="1"/>
    <n v="6350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6350"/>
    <x v="2"/>
    <x v="0"/>
    <x v="8"/>
    <d v="2020-11-17T00:00:00"/>
    <x v="1"/>
    <x v="1"/>
    <x v="0"/>
    <x v="1"/>
    <n v="6350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37903"/>
    <x v="2"/>
    <x v="0"/>
    <x v="9"/>
    <d v="2020-11-09T00:00:00"/>
    <x v="0"/>
    <x v="1"/>
    <x v="0"/>
    <x v="1"/>
    <n v="37903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37903"/>
    <x v="2"/>
    <x v="0"/>
    <x v="9"/>
    <d v="2020-11-17T00:00:00"/>
    <x v="1"/>
    <x v="1"/>
    <x v="0"/>
    <x v="1"/>
    <n v="37903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51280"/>
    <x v="2"/>
    <x v="0"/>
    <x v="10"/>
    <d v="2020-11-09T00:00:00"/>
    <x v="0"/>
    <x v="1"/>
    <x v="0"/>
    <x v="1"/>
    <n v="2307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51280"/>
    <x v="2"/>
    <x v="0"/>
    <x v="10"/>
    <d v="2020-11-17T00:00:00"/>
    <x v="1"/>
    <x v="1"/>
    <x v="0"/>
    <x v="1"/>
    <n v="2307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5016"/>
    <x v="2"/>
    <x v="0"/>
    <x v="11"/>
    <d v="2020-11-09T00:00:00"/>
    <x v="0"/>
    <x v="1"/>
    <x v="0"/>
    <x v="1"/>
    <n v="501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5016"/>
    <x v="2"/>
    <x v="0"/>
    <x v="11"/>
    <d v="2020-11-17T00:00:00"/>
    <x v="1"/>
    <x v="1"/>
    <x v="0"/>
    <x v="1"/>
    <n v="501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7903"/>
    <x v="2"/>
    <x v="1"/>
    <x v="1"/>
    <d v="2020-11-09T00:00:00"/>
    <x v="0"/>
    <x v="1"/>
    <x v="0"/>
    <x v="1"/>
    <n v="7903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7903"/>
    <x v="2"/>
    <x v="1"/>
    <x v="1"/>
    <d v="2020-11-17T00:00:00"/>
    <x v="1"/>
    <x v="1"/>
    <x v="0"/>
    <x v="1"/>
    <n v="7903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15163"/>
    <x v="2"/>
    <x v="1"/>
    <x v="2"/>
    <d v="2020-11-09T00:00:00"/>
    <x v="0"/>
    <x v="1"/>
    <x v="0"/>
    <x v="1"/>
    <n v="15163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15163"/>
    <x v="2"/>
    <x v="1"/>
    <x v="2"/>
    <d v="2020-11-17T00:00:00"/>
    <x v="1"/>
    <x v="1"/>
    <x v="0"/>
    <x v="1"/>
    <n v="15163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11766"/>
    <x v="2"/>
    <x v="1"/>
    <x v="3"/>
    <d v="2020-11-09T00:00:00"/>
    <x v="0"/>
    <x v="1"/>
    <x v="0"/>
    <x v="1"/>
    <n v="1176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11766"/>
    <x v="2"/>
    <x v="1"/>
    <x v="3"/>
    <d v="2020-11-17T00:00:00"/>
    <x v="1"/>
    <x v="1"/>
    <x v="0"/>
    <x v="1"/>
    <n v="1176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9064"/>
    <x v="2"/>
    <x v="1"/>
    <x v="4"/>
    <d v="2020-11-09T00:00:00"/>
    <x v="0"/>
    <x v="1"/>
    <x v="0"/>
    <x v="1"/>
    <n v="9064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9064"/>
    <x v="2"/>
    <x v="1"/>
    <x v="4"/>
    <d v="2020-11-17T00:00:00"/>
    <x v="1"/>
    <x v="1"/>
    <x v="0"/>
    <x v="1"/>
    <n v="9064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15158"/>
    <x v="2"/>
    <x v="1"/>
    <x v="5"/>
    <d v="2020-11-09T00:00:00"/>
    <x v="0"/>
    <x v="1"/>
    <x v="0"/>
    <x v="1"/>
    <n v="15158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15158"/>
    <x v="2"/>
    <x v="1"/>
    <x v="5"/>
    <d v="2020-11-17T00:00:00"/>
    <x v="1"/>
    <x v="1"/>
    <x v="0"/>
    <x v="1"/>
    <n v="15158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9643"/>
    <x v="2"/>
    <x v="1"/>
    <x v="6"/>
    <d v="2020-11-09T00:00:00"/>
    <x v="0"/>
    <x v="1"/>
    <x v="0"/>
    <x v="1"/>
    <n v="29643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9643"/>
    <x v="2"/>
    <x v="1"/>
    <x v="6"/>
    <d v="2020-11-17T00:00:00"/>
    <x v="1"/>
    <x v="1"/>
    <x v="0"/>
    <x v="1"/>
    <n v="29643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33077"/>
    <x v="2"/>
    <x v="1"/>
    <x v="7"/>
    <d v="2020-11-09T00:00:00"/>
    <x v="0"/>
    <x v="1"/>
    <x v="0"/>
    <x v="1"/>
    <n v="33077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33077"/>
    <x v="2"/>
    <x v="1"/>
    <x v="7"/>
    <d v="2020-11-17T00:00:00"/>
    <x v="1"/>
    <x v="1"/>
    <x v="0"/>
    <x v="1"/>
    <n v="33077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38566"/>
    <x v="2"/>
    <x v="1"/>
    <x v="8"/>
    <d v="2020-11-09T00:00:00"/>
    <x v="0"/>
    <x v="1"/>
    <x v="0"/>
    <x v="1"/>
    <n v="3856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38566"/>
    <x v="2"/>
    <x v="1"/>
    <x v="8"/>
    <d v="2020-11-17T00:00:00"/>
    <x v="1"/>
    <x v="1"/>
    <x v="0"/>
    <x v="1"/>
    <n v="3856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41696"/>
    <x v="2"/>
    <x v="1"/>
    <x v="9"/>
    <d v="2020-11-09T00:00:00"/>
    <x v="0"/>
    <x v="1"/>
    <x v="0"/>
    <x v="1"/>
    <n v="4169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41696"/>
    <x v="2"/>
    <x v="1"/>
    <x v="9"/>
    <d v="2020-11-17T00:00:00"/>
    <x v="1"/>
    <x v="1"/>
    <x v="0"/>
    <x v="1"/>
    <n v="41696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1"/>
    <x v="1"/>
    <n v="22589"/>
    <x v="2"/>
    <x v="1"/>
    <x v="10"/>
    <d v="2020-11-17T00:00:00"/>
    <x v="1"/>
    <x v="1"/>
    <x v="0"/>
    <x v="1"/>
    <n v="22589"/>
    <s v="С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18153"/>
    <x v="0"/>
    <x v="1"/>
    <x v="9"/>
    <d v="2020-11-09T00:00:00"/>
    <x v="0"/>
    <x v="1"/>
    <x v="0"/>
    <x v="1"/>
    <n v="18153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18153"/>
    <x v="0"/>
    <x v="1"/>
    <x v="9"/>
    <d v="2020-11-17T00:00:00"/>
    <x v="1"/>
    <x v="1"/>
    <x v="0"/>
    <x v="1"/>
    <n v="18153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8133"/>
    <x v="2"/>
    <x v="0"/>
    <x v="0"/>
    <d v="2020-11-09T00:00:00"/>
    <x v="0"/>
    <x v="1"/>
    <x v="0"/>
    <x v="1"/>
    <n v="8133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8133"/>
    <x v="2"/>
    <x v="0"/>
    <x v="0"/>
    <d v="2020-11-17T00:00:00"/>
    <x v="1"/>
    <x v="1"/>
    <x v="0"/>
    <x v="1"/>
    <n v="8133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34519"/>
    <x v="2"/>
    <x v="0"/>
    <x v="1"/>
    <d v="2020-11-09T00:00:00"/>
    <x v="0"/>
    <x v="1"/>
    <x v="0"/>
    <x v="1"/>
    <n v="34519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34519"/>
    <x v="2"/>
    <x v="0"/>
    <x v="1"/>
    <d v="2020-11-17T00:00:00"/>
    <x v="1"/>
    <x v="1"/>
    <x v="0"/>
    <x v="1"/>
    <n v="34519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22876"/>
    <x v="2"/>
    <x v="0"/>
    <x v="2"/>
    <d v="2020-11-09T00:00:00"/>
    <x v="0"/>
    <x v="1"/>
    <x v="0"/>
    <x v="1"/>
    <n v="22876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22876"/>
    <x v="2"/>
    <x v="0"/>
    <x v="2"/>
    <d v="2020-11-17T00:00:00"/>
    <x v="1"/>
    <x v="1"/>
    <x v="0"/>
    <x v="1"/>
    <n v="22876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34273"/>
    <x v="2"/>
    <x v="0"/>
    <x v="3"/>
    <d v="2020-11-09T00:00:00"/>
    <x v="0"/>
    <x v="1"/>
    <x v="0"/>
    <x v="1"/>
    <n v="34273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34273"/>
    <x v="2"/>
    <x v="0"/>
    <x v="3"/>
    <d v="2020-11-17T00:00:00"/>
    <x v="1"/>
    <x v="1"/>
    <x v="0"/>
    <x v="1"/>
    <n v="34273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61255"/>
    <x v="2"/>
    <x v="0"/>
    <x v="4"/>
    <d v="2020-11-09T00:00:00"/>
    <x v="0"/>
    <x v="1"/>
    <x v="0"/>
    <x v="1"/>
    <n v="61255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61255"/>
    <x v="2"/>
    <x v="0"/>
    <x v="4"/>
    <d v="2020-11-17T00:00:00"/>
    <x v="1"/>
    <x v="1"/>
    <x v="0"/>
    <x v="1"/>
    <n v="61255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26828"/>
    <x v="2"/>
    <x v="0"/>
    <x v="5"/>
    <d v="2020-11-09T00:00:00"/>
    <x v="0"/>
    <x v="1"/>
    <x v="0"/>
    <x v="1"/>
    <n v="26828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26828"/>
    <x v="2"/>
    <x v="0"/>
    <x v="5"/>
    <d v="2020-11-17T00:00:00"/>
    <x v="1"/>
    <x v="1"/>
    <x v="0"/>
    <x v="1"/>
    <n v="26828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42551"/>
    <x v="2"/>
    <x v="0"/>
    <x v="6"/>
    <d v="2020-11-09T00:00:00"/>
    <x v="0"/>
    <x v="1"/>
    <x v="0"/>
    <x v="1"/>
    <n v="42551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42551"/>
    <x v="2"/>
    <x v="0"/>
    <x v="6"/>
    <d v="2020-11-17T00:00:00"/>
    <x v="1"/>
    <x v="1"/>
    <x v="0"/>
    <x v="1"/>
    <n v="42551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2752"/>
    <x v="2"/>
    <x v="0"/>
    <x v="8"/>
    <d v="2020-11-09T00:00:00"/>
    <x v="0"/>
    <x v="1"/>
    <x v="0"/>
    <x v="1"/>
    <n v="2752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2752"/>
    <x v="2"/>
    <x v="0"/>
    <x v="8"/>
    <d v="2020-11-17T00:00:00"/>
    <x v="1"/>
    <x v="1"/>
    <x v="0"/>
    <x v="1"/>
    <n v="2752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78370"/>
    <x v="2"/>
    <x v="0"/>
    <x v="9"/>
    <d v="2020-11-09T00:00:00"/>
    <x v="0"/>
    <x v="1"/>
    <x v="0"/>
    <x v="1"/>
    <n v="78370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78370"/>
    <x v="2"/>
    <x v="0"/>
    <x v="9"/>
    <d v="2020-11-17T00:00:00"/>
    <x v="1"/>
    <x v="1"/>
    <x v="0"/>
    <x v="1"/>
    <n v="78370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72622"/>
    <x v="2"/>
    <x v="0"/>
    <x v="10"/>
    <d v="2020-11-09T00:00:00"/>
    <x v="0"/>
    <x v="1"/>
    <x v="0"/>
    <x v="1"/>
    <n v="32679.899999999998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72622"/>
    <x v="2"/>
    <x v="0"/>
    <x v="10"/>
    <d v="2020-11-17T00:00:00"/>
    <x v="1"/>
    <x v="1"/>
    <x v="0"/>
    <x v="1"/>
    <n v="32679.899999999998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31302"/>
    <x v="2"/>
    <x v="0"/>
    <x v="11"/>
    <d v="2020-11-09T00:00:00"/>
    <x v="0"/>
    <x v="1"/>
    <x v="0"/>
    <x v="1"/>
    <n v="31302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31302"/>
    <x v="2"/>
    <x v="0"/>
    <x v="11"/>
    <d v="2020-11-17T00:00:00"/>
    <x v="1"/>
    <x v="1"/>
    <x v="0"/>
    <x v="1"/>
    <n v="31302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52619"/>
    <x v="2"/>
    <x v="1"/>
    <x v="0"/>
    <d v="2020-11-09T00:00:00"/>
    <x v="0"/>
    <x v="1"/>
    <x v="0"/>
    <x v="1"/>
    <n v="52619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52619"/>
    <x v="2"/>
    <x v="1"/>
    <x v="0"/>
    <d v="2020-11-17T00:00:00"/>
    <x v="1"/>
    <x v="1"/>
    <x v="0"/>
    <x v="1"/>
    <n v="52619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32613"/>
    <x v="2"/>
    <x v="1"/>
    <x v="1"/>
    <d v="2020-11-09T00:00:00"/>
    <x v="0"/>
    <x v="1"/>
    <x v="0"/>
    <x v="1"/>
    <n v="32613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32613"/>
    <x v="2"/>
    <x v="1"/>
    <x v="1"/>
    <d v="2020-11-17T00:00:00"/>
    <x v="1"/>
    <x v="1"/>
    <x v="0"/>
    <x v="1"/>
    <n v="32613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72028"/>
    <x v="2"/>
    <x v="1"/>
    <x v="2"/>
    <d v="2020-11-09T00:00:00"/>
    <x v="0"/>
    <x v="1"/>
    <x v="0"/>
    <x v="1"/>
    <n v="72028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72028"/>
    <x v="2"/>
    <x v="1"/>
    <x v="2"/>
    <d v="2020-11-17T00:00:00"/>
    <x v="1"/>
    <x v="1"/>
    <x v="0"/>
    <x v="1"/>
    <n v="72028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44452"/>
    <x v="2"/>
    <x v="1"/>
    <x v="3"/>
    <d v="2020-11-09T00:00:00"/>
    <x v="0"/>
    <x v="1"/>
    <x v="0"/>
    <x v="1"/>
    <n v="44452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44452"/>
    <x v="2"/>
    <x v="1"/>
    <x v="3"/>
    <d v="2020-11-17T00:00:00"/>
    <x v="1"/>
    <x v="1"/>
    <x v="0"/>
    <x v="1"/>
    <n v="44452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51578"/>
    <x v="2"/>
    <x v="1"/>
    <x v="4"/>
    <d v="2020-11-09T00:00:00"/>
    <x v="0"/>
    <x v="1"/>
    <x v="0"/>
    <x v="1"/>
    <n v="51578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51578"/>
    <x v="2"/>
    <x v="1"/>
    <x v="4"/>
    <d v="2020-11-17T00:00:00"/>
    <x v="1"/>
    <x v="1"/>
    <x v="0"/>
    <x v="1"/>
    <n v="51578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52448"/>
    <x v="2"/>
    <x v="1"/>
    <x v="5"/>
    <d v="2020-11-09T00:00:00"/>
    <x v="0"/>
    <x v="1"/>
    <x v="0"/>
    <x v="1"/>
    <n v="52448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52448"/>
    <x v="2"/>
    <x v="1"/>
    <x v="5"/>
    <d v="2020-11-17T00:00:00"/>
    <x v="1"/>
    <x v="1"/>
    <x v="0"/>
    <x v="1"/>
    <n v="52448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144542"/>
    <x v="2"/>
    <x v="1"/>
    <x v="6"/>
    <d v="2020-11-09T00:00:00"/>
    <x v="0"/>
    <x v="1"/>
    <x v="0"/>
    <x v="1"/>
    <n v="144542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144542"/>
    <x v="2"/>
    <x v="1"/>
    <x v="6"/>
    <d v="2020-11-17T00:00:00"/>
    <x v="1"/>
    <x v="1"/>
    <x v="0"/>
    <x v="1"/>
    <n v="144542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58155"/>
    <x v="2"/>
    <x v="1"/>
    <x v="7"/>
    <d v="2020-11-09T00:00:00"/>
    <x v="0"/>
    <x v="1"/>
    <x v="0"/>
    <x v="1"/>
    <n v="58155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58155"/>
    <x v="2"/>
    <x v="1"/>
    <x v="7"/>
    <d v="2020-11-17T00:00:00"/>
    <x v="1"/>
    <x v="1"/>
    <x v="0"/>
    <x v="1"/>
    <n v="58155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98271"/>
    <x v="2"/>
    <x v="1"/>
    <x v="8"/>
    <d v="2020-11-09T00:00:00"/>
    <x v="0"/>
    <x v="1"/>
    <x v="0"/>
    <x v="1"/>
    <n v="98271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98271"/>
    <x v="2"/>
    <x v="1"/>
    <x v="8"/>
    <d v="2020-11-17T00:00:00"/>
    <x v="1"/>
    <x v="1"/>
    <x v="0"/>
    <x v="1"/>
    <n v="98271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93860"/>
    <x v="2"/>
    <x v="1"/>
    <x v="9"/>
    <d v="2020-11-09T00:00:00"/>
    <x v="0"/>
    <x v="1"/>
    <x v="0"/>
    <x v="1"/>
    <n v="93860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93860"/>
    <x v="2"/>
    <x v="1"/>
    <x v="9"/>
    <d v="2020-11-17T00:00:00"/>
    <x v="1"/>
    <x v="1"/>
    <x v="0"/>
    <x v="1"/>
    <n v="93860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2"/>
    <x v="1"/>
    <n v="13867"/>
    <x v="2"/>
    <x v="1"/>
    <x v="10"/>
    <d v="2020-11-17T00:00:00"/>
    <x v="1"/>
    <x v="1"/>
    <x v="0"/>
    <x v="1"/>
    <n v="13867"/>
    <s v="У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3464"/>
    <x v="2"/>
    <x v="0"/>
    <x v="1"/>
    <d v="2020-11-09T00:00:00"/>
    <x v="0"/>
    <x v="1"/>
    <x v="0"/>
    <x v="1"/>
    <n v="3464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3464"/>
    <x v="2"/>
    <x v="0"/>
    <x v="1"/>
    <d v="2020-11-17T00:00:00"/>
    <x v="1"/>
    <x v="1"/>
    <x v="0"/>
    <x v="1"/>
    <n v="3464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33"/>
    <x v="2"/>
    <x v="0"/>
    <x v="2"/>
    <d v="2020-11-09T00:00:00"/>
    <x v="0"/>
    <x v="1"/>
    <x v="0"/>
    <x v="1"/>
    <n v="133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33"/>
    <x v="2"/>
    <x v="0"/>
    <x v="2"/>
    <d v="2020-11-17T00:00:00"/>
    <x v="1"/>
    <x v="1"/>
    <x v="0"/>
    <x v="1"/>
    <n v="133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590"/>
    <x v="2"/>
    <x v="0"/>
    <x v="3"/>
    <d v="2020-11-09T00:00:00"/>
    <x v="0"/>
    <x v="1"/>
    <x v="0"/>
    <x v="1"/>
    <n v="259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590"/>
    <x v="2"/>
    <x v="0"/>
    <x v="3"/>
    <d v="2020-11-17T00:00:00"/>
    <x v="1"/>
    <x v="1"/>
    <x v="0"/>
    <x v="1"/>
    <n v="259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1338"/>
    <x v="2"/>
    <x v="0"/>
    <x v="4"/>
    <d v="2020-11-09T00:00:00"/>
    <x v="0"/>
    <x v="1"/>
    <x v="0"/>
    <x v="1"/>
    <n v="11338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1338"/>
    <x v="2"/>
    <x v="0"/>
    <x v="4"/>
    <d v="2020-11-17T00:00:00"/>
    <x v="1"/>
    <x v="1"/>
    <x v="0"/>
    <x v="1"/>
    <n v="11338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8367"/>
    <x v="2"/>
    <x v="0"/>
    <x v="5"/>
    <d v="2020-11-09T00:00:00"/>
    <x v="0"/>
    <x v="1"/>
    <x v="0"/>
    <x v="1"/>
    <n v="8367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8367"/>
    <x v="2"/>
    <x v="0"/>
    <x v="5"/>
    <d v="2020-11-17T00:00:00"/>
    <x v="1"/>
    <x v="1"/>
    <x v="0"/>
    <x v="1"/>
    <n v="8367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4651"/>
    <x v="2"/>
    <x v="0"/>
    <x v="9"/>
    <d v="2020-11-09T00:00:00"/>
    <x v="0"/>
    <x v="1"/>
    <x v="0"/>
    <x v="1"/>
    <n v="4651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4651"/>
    <x v="2"/>
    <x v="0"/>
    <x v="9"/>
    <d v="2020-11-17T00:00:00"/>
    <x v="1"/>
    <x v="1"/>
    <x v="0"/>
    <x v="1"/>
    <n v="4651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6000"/>
    <x v="2"/>
    <x v="0"/>
    <x v="10"/>
    <d v="2020-11-09T00:00:00"/>
    <x v="0"/>
    <x v="1"/>
    <x v="0"/>
    <x v="1"/>
    <n v="720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6000"/>
    <x v="2"/>
    <x v="0"/>
    <x v="10"/>
    <d v="2020-11-17T00:00:00"/>
    <x v="1"/>
    <x v="1"/>
    <x v="0"/>
    <x v="1"/>
    <n v="720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500"/>
    <x v="2"/>
    <x v="0"/>
    <x v="11"/>
    <d v="2020-11-09T00:00:00"/>
    <x v="0"/>
    <x v="1"/>
    <x v="0"/>
    <x v="1"/>
    <n v="250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500"/>
    <x v="2"/>
    <x v="0"/>
    <x v="11"/>
    <d v="2020-11-17T00:00:00"/>
    <x v="1"/>
    <x v="1"/>
    <x v="0"/>
    <x v="1"/>
    <n v="250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0500"/>
    <x v="2"/>
    <x v="1"/>
    <x v="0"/>
    <d v="2020-11-09T00:00:00"/>
    <x v="0"/>
    <x v="1"/>
    <x v="0"/>
    <x v="1"/>
    <n v="1050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0500"/>
    <x v="2"/>
    <x v="1"/>
    <x v="0"/>
    <d v="2020-11-17T00:00:00"/>
    <x v="1"/>
    <x v="1"/>
    <x v="0"/>
    <x v="1"/>
    <n v="1050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0601"/>
    <x v="2"/>
    <x v="1"/>
    <x v="1"/>
    <d v="2020-11-09T00:00:00"/>
    <x v="0"/>
    <x v="1"/>
    <x v="0"/>
    <x v="1"/>
    <n v="20601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0601"/>
    <x v="2"/>
    <x v="1"/>
    <x v="1"/>
    <d v="2020-11-17T00:00:00"/>
    <x v="1"/>
    <x v="1"/>
    <x v="0"/>
    <x v="1"/>
    <n v="20601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000"/>
    <x v="2"/>
    <x v="1"/>
    <x v="2"/>
    <d v="2020-11-09T00:00:00"/>
    <x v="0"/>
    <x v="1"/>
    <x v="0"/>
    <x v="1"/>
    <n v="200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000"/>
    <x v="2"/>
    <x v="1"/>
    <x v="2"/>
    <d v="2020-11-17T00:00:00"/>
    <x v="1"/>
    <x v="1"/>
    <x v="0"/>
    <x v="1"/>
    <n v="200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068"/>
    <x v="2"/>
    <x v="1"/>
    <x v="3"/>
    <d v="2020-11-09T00:00:00"/>
    <x v="0"/>
    <x v="1"/>
    <x v="0"/>
    <x v="1"/>
    <n v="2068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068"/>
    <x v="2"/>
    <x v="1"/>
    <x v="3"/>
    <d v="2020-11-17T00:00:00"/>
    <x v="1"/>
    <x v="1"/>
    <x v="0"/>
    <x v="1"/>
    <n v="2068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5661"/>
    <x v="2"/>
    <x v="1"/>
    <x v="4"/>
    <d v="2020-11-09T00:00:00"/>
    <x v="0"/>
    <x v="1"/>
    <x v="0"/>
    <x v="1"/>
    <n v="15661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5661"/>
    <x v="2"/>
    <x v="1"/>
    <x v="4"/>
    <d v="2020-11-17T00:00:00"/>
    <x v="1"/>
    <x v="1"/>
    <x v="0"/>
    <x v="1"/>
    <n v="15661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2670"/>
    <x v="2"/>
    <x v="1"/>
    <x v="5"/>
    <d v="2020-11-09T00:00:00"/>
    <x v="0"/>
    <x v="1"/>
    <x v="0"/>
    <x v="1"/>
    <n v="1267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2670"/>
    <x v="2"/>
    <x v="1"/>
    <x v="5"/>
    <d v="2020-11-17T00:00:00"/>
    <x v="1"/>
    <x v="1"/>
    <x v="0"/>
    <x v="1"/>
    <n v="12670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43464"/>
    <x v="2"/>
    <x v="1"/>
    <x v="6"/>
    <d v="2020-11-09T00:00:00"/>
    <x v="0"/>
    <x v="1"/>
    <x v="0"/>
    <x v="1"/>
    <n v="43464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43464"/>
    <x v="2"/>
    <x v="1"/>
    <x v="6"/>
    <d v="2020-11-17T00:00:00"/>
    <x v="1"/>
    <x v="1"/>
    <x v="0"/>
    <x v="1"/>
    <n v="43464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0185"/>
    <x v="2"/>
    <x v="1"/>
    <x v="7"/>
    <d v="2020-11-09T00:00:00"/>
    <x v="0"/>
    <x v="1"/>
    <x v="0"/>
    <x v="1"/>
    <n v="10185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10185"/>
    <x v="2"/>
    <x v="1"/>
    <x v="7"/>
    <d v="2020-11-17T00:00:00"/>
    <x v="1"/>
    <x v="1"/>
    <x v="0"/>
    <x v="1"/>
    <n v="10185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8777"/>
    <x v="2"/>
    <x v="1"/>
    <x v="8"/>
    <d v="2020-11-09T00:00:00"/>
    <x v="0"/>
    <x v="1"/>
    <x v="0"/>
    <x v="1"/>
    <n v="8777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8777"/>
    <x v="2"/>
    <x v="1"/>
    <x v="8"/>
    <d v="2020-11-17T00:00:00"/>
    <x v="1"/>
    <x v="1"/>
    <x v="0"/>
    <x v="1"/>
    <n v="8777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8155"/>
    <x v="2"/>
    <x v="1"/>
    <x v="9"/>
    <d v="2020-11-09T00:00:00"/>
    <x v="0"/>
    <x v="1"/>
    <x v="0"/>
    <x v="1"/>
    <n v="28155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8155"/>
    <x v="2"/>
    <x v="1"/>
    <x v="9"/>
    <d v="2020-11-17T00:00:00"/>
    <x v="1"/>
    <x v="1"/>
    <x v="0"/>
    <x v="1"/>
    <n v="28155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3"/>
    <x v="2"/>
    <n v="20078"/>
    <x v="2"/>
    <x v="1"/>
    <x v="10"/>
    <d v="2020-11-17T00:00:00"/>
    <x v="1"/>
    <x v="1"/>
    <x v="0"/>
    <x v="1"/>
    <n v="20078"/>
    <s v="М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9000"/>
    <x v="0"/>
    <x v="1"/>
    <x v="9"/>
    <d v="2020-11-09T00:00:00"/>
    <x v="0"/>
    <x v="1"/>
    <x v="0"/>
    <x v="1"/>
    <n v="9000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9000"/>
    <x v="0"/>
    <x v="1"/>
    <x v="9"/>
    <d v="2020-11-17T00:00:00"/>
    <x v="1"/>
    <x v="1"/>
    <x v="0"/>
    <x v="1"/>
    <n v="9000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7011"/>
    <x v="2"/>
    <x v="0"/>
    <x v="11"/>
    <d v="2020-11-09T00:00:00"/>
    <x v="0"/>
    <x v="1"/>
    <x v="0"/>
    <x v="1"/>
    <n v="7011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7011"/>
    <x v="2"/>
    <x v="0"/>
    <x v="11"/>
    <d v="2020-11-17T00:00:00"/>
    <x v="1"/>
    <x v="1"/>
    <x v="0"/>
    <x v="1"/>
    <n v="7011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250"/>
    <x v="2"/>
    <x v="1"/>
    <x v="0"/>
    <d v="2020-11-09T00:00:00"/>
    <x v="0"/>
    <x v="1"/>
    <x v="0"/>
    <x v="1"/>
    <n v="1250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250"/>
    <x v="2"/>
    <x v="1"/>
    <x v="0"/>
    <d v="2020-11-17T00:00:00"/>
    <x v="1"/>
    <x v="1"/>
    <x v="0"/>
    <x v="1"/>
    <n v="1250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0546"/>
    <x v="2"/>
    <x v="1"/>
    <x v="1"/>
    <d v="2020-11-09T00:00:00"/>
    <x v="0"/>
    <x v="1"/>
    <x v="0"/>
    <x v="1"/>
    <n v="10546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0546"/>
    <x v="2"/>
    <x v="1"/>
    <x v="1"/>
    <d v="2020-11-17T00:00:00"/>
    <x v="1"/>
    <x v="1"/>
    <x v="0"/>
    <x v="1"/>
    <n v="10546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2712"/>
    <x v="2"/>
    <x v="1"/>
    <x v="2"/>
    <d v="2020-11-09T00:00:00"/>
    <x v="0"/>
    <x v="1"/>
    <x v="0"/>
    <x v="1"/>
    <n v="12712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2712"/>
    <x v="2"/>
    <x v="1"/>
    <x v="2"/>
    <d v="2020-11-17T00:00:00"/>
    <x v="1"/>
    <x v="1"/>
    <x v="0"/>
    <x v="1"/>
    <n v="12712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314"/>
    <x v="2"/>
    <x v="1"/>
    <x v="3"/>
    <d v="2020-11-09T00:00:00"/>
    <x v="0"/>
    <x v="1"/>
    <x v="0"/>
    <x v="1"/>
    <n v="1314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314"/>
    <x v="2"/>
    <x v="1"/>
    <x v="3"/>
    <d v="2020-11-17T00:00:00"/>
    <x v="1"/>
    <x v="1"/>
    <x v="0"/>
    <x v="1"/>
    <n v="1314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893"/>
    <x v="2"/>
    <x v="1"/>
    <x v="5"/>
    <d v="2020-11-09T00:00:00"/>
    <x v="0"/>
    <x v="1"/>
    <x v="0"/>
    <x v="1"/>
    <n v="893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893"/>
    <x v="2"/>
    <x v="1"/>
    <x v="5"/>
    <d v="2020-11-17T00:00:00"/>
    <x v="1"/>
    <x v="1"/>
    <x v="0"/>
    <x v="1"/>
    <n v="893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6460"/>
    <x v="2"/>
    <x v="1"/>
    <x v="6"/>
    <d v="2020-11-09T00:00:00"/>
    <x v="0"/>
    <x v="1"/>
    <x v="0"/>
    <x v="1"/>
    <n v="16460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6460"/>
    <x v="2"/>
    <x v="1"/>
    <x v="6"/>
    <d v="2020-11-17T00:00:00"/>
    <x v="1"/>
    <x v="1"/>
    <x v="0"/>
    <x v="1"/>
    <n v="16460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2764"/>
    <x v="2"/>
    <x v="1"/>
    <x v="7"/>
    <d v="2020-11-09T00:00:00"/>
    <x v="0"/>
    <x v="1"/>
    <x v="0"/>
    <x v="1"/>
    <n v="2764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2764"/>
    <x v="2"/>
    <x v="1"/>
    <x v="7"/>
    <d v="2020-11-17T00:00:00"/>
    <x v="1"/>
    <x v="1"/>
    <x v="0"/>
    <x v="1"/>
    <n v="2764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9717"/>
    <x v="2"/>
    <x v="1"/>
    <x v="8"/>
    <d v="2020-11-09T00:00:00"/>
    <x v="0"/>
    <x v="1"/>
    <x v="0"/>
    <x v="1"/>
    <n v="19717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9717"/>
    <x v="2"/>
    <x v="1"/>
    <x v="8"/>
    <d v="2020-11-17T00:00:00"/>
    <x v="1"/>
    <x v="1"/>
    <x v="0"/>
    <x v="1"/>
    <n v="19717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4"/>
    <x v="1"/>
    <n v="11500"/>
    <x v="2"/>
    <x v="1"/>
    <x v="10"/>
    <d v="2020-11-17T00:00:00"/>
    <x v="1"/>
    <x v="1"/>
    <x v="0"/>
    <x v="1"/>
    <n v="11500"/>
    <s v="В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5"/>
    <x v="2"/>
    <n v="10925"/>
    <x v="0"/>
    <x v="1"/>
    <x v="9"/>
    <d v="2020-11-09T00:00:00"/>
    <x v="0"/>
    <x v="1"/>
    <x v="0"/>
    <x v="1"/>
    <n v="10925"/>
    <s v="Ц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5"/>
    <x v="2"/>
    <n v="10925"/>
    <x v="0"/>
    <x v="1"/>
    <x v="9"/>
    <d v="2020-11-17T00:00:00"/>
    <x v="1"/>
    <x v="1"/>
    <x v="0"/>
    <x v="1"/>
    <n v="10925"/>
    <s v="Ц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5"/>
    <x v="2"/>
    <n v="295"/>
    <x v="2"/>
    <x v="1"/>
    <x v="4"/>
    <d v="2020-11-09T00:00:00"/>
    <x v="0"/>
    <x v="1"/>
    <x v="0"/>
    <x v="1"/>
    <n v="295"/>
    <s v="Ц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5"/>
    <x v="2"/>
    <n v="295"/>
    <x v="2"/>
    <x v="1"/>
    <x v="4"/>
    <d v="2020-11-17T00:00:00"/>
    <x v="1"/>
    <x v="1"/>
    <x v="0"/>
    <x v="1"/>
    <n v="295"/>
    <s v="Ц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5"/>
    <x v="2"/>
    <n v="6435"/>
    <x v="2"/>
    <x v="1"/>
    <x v="10"/>
    <d v="2020-11-17T00:00:00"/>
    <x v="1"/>
    <x v="1"/>
    <x v="0"/>
    <x v="1"/>
    <n v="6435"/>
    <s v="Ц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914"/>
    <x v="2"/>
    <x v="0"/>
    <x v="0"/>
    <d v="2020-11-09T00:00:00"/>
    <x v="0"/>
    <x v="1"/>
    <x v="0"/>
    <x v="1"/>
    <n v="2914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914"/>
    <x v="2"/>
    <x v="0"/>
    <x v="0"/>
    <d v="2020-11-17T00:00:00"/>
    <x v="1"/>
    <x v="1"/>
    <x v="0"/>
    <x v="1"/>
    <n v="2914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51883"/>
    <x v="2"/>
    <x v="0"/>
    <x v="1"/>
    <d v="2020-11-09T00:00:00"/>
    <x v="0"/>
    <x v="1"/>
    <x v="0"/>
    <x v="1"/>
    <n v="51883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51883"/>
    <x v="2"/>
    <x v="0"/>
    <x v="1"/>
    <d v="2020-11-17T00:00:00"/>
    <x v="1"/>
    <x v="1"/>
    <x v="0"/>
    <x v="1"/>
    <n v="51883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30364"/>
    <x v="2"/>
    <x v="0"/>
    <x v="2"/>
    <d v="2020-11-09T00:00:00"/>
    <x v="0"/>
    <x v="1"/>
    <x v="0"/>
    <x v="1"/>
    <n v="30364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30364"/>
    <x v="2"/>
    <x v="0"/>
    <x v="2"/>
    <d v="2020-11-17T00:00:00"/>
    <x v="1"/>
    <x v="1"/>
    <x v="0"/>
    <x v="1"/>
    <n v="30364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16516"/>
    <x v="2"/>
    <x v="0"/>
    <x v="3"/>
    <d v="2020-11-09T00:00:00"/>
    <x v="0"/>
    <x v="1"/>
    <x v="0"/>
    <x v="1"/>
    <n v="216516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16516"/>
    <x v="2"/>
    <x v="0"/>
    <x v="3"/>
    <d v="2020-11-17T00:00:00"/>
    <x v="1"/>
    <x v="1"/>
    <x v="0"/>
    <x v="1"/>
    <n v="216516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7579"/>
    <x v="2"/>
    <x v="0"/>
    <x v="4"/>
    <d v="2020-11-09T00:00:00"/>
    <x v="0"/>
    <x v="1"/>
    <x v="0"/>
    <x v="1"/>
    <n v="7579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7579"/>
    <x v="2"/>
    <x v="0"/>
    <x v="4"/>
    <d v="2020-11-17T00:00:00"/>
    <x v="1"/>
    <x v="1"/>
    <x v="0"/>
    <x v="1"/>
    <n v="7579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64987"/>
    <x v="2"/>
    <x v="0"/>
    <x v="5"/>
    <d v="2020-11-09T00:00:00"/>
    <x v="0"/>
    <x v="1"/>
    <x v="0"/>
    <x v="1"/>
    <n v="64987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64987"/>
    <x v="2"/>
    <x v="0"/>
    <x v="5"/>
    <d v="2020-11-17T00:00:00"/>
    <x v="1"/>
    <x v="1"/>
    <x v="0"/>
    <x v="1"/>
    <n v="64987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3679"/>
    <x v="2"/>
    <x v="0"/>
    <x v="6"/>
    <d v="2020-11-09T00:00:00"/>
    <x v="0"/>
    <x v="1"/>
    <x v="0"/>
    <x v="1"/>
    <n v="23679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3679"/>
    <x v="2"/>
    <x v="0"/>
    <x v="6"/>
    <d v="2020-11-17T00:00:00"/>
    <x v="1"/>
    <x v="1"/>
    <x v="0"/>
    <x v="1"/>
    <n v="23679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30000"/>
    <x v="2"/>
    <x v="0"/>
    <x v="8"/>
    <d v="2020-11-09T00:00:00"/>
    <x v="0"/>
    <x v="1"/>
    <x v="0"/>
    <x v="1"/>
    <n v="30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30000"/>
    <x v="2"/>
    <x v="0"/>
    <x v="8"/>
    <d v="2020-11-17T00:00:00"/>
    <x v="1"/>
    <x v="1"/>
    <x v="0"/>
    <x v="1"/>
    <n v="30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50527"/>
    <x v="2"/>
    <x v="0"/>
    <x v="9"/>
    <d v="2020-11-09T00:00:00"/>
    <x v="0"/>
    <x v="1"/>
    <x v="0"/>
    <x v="1"/>
    <n v="50527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50527"/>
    <x v="2"/>
    <x v="0"/>
    <x v="9"/>
    <d v="2020-11-17T00:00:00"/>
    <x v="1"/>
    <x v="1"/>
    <x v="0"/>
    <x v="1"/>
    <n v="50527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5000"/>
    <x v="2"/>
    <x v="0"/>
    <x v="10"/>
    <d v="2020-11-09T00:00:00"/>
    <x v="0"/>
    <x v="1"/>
    <x v="0"/>
    <x v="1"/>
    <n v="1125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5000"/>
    <x v="2"/>
    <x v="0"/>
    <x v="10"/>
    <d v="2020-11-17T00:00:00"/>
    <x v="1"/>
    <x v="1"/>
    <x v="0"/>
    <x v="1"/>
    <n v="1125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5000"/>
    <x v="2"/>
    <x v="1"/>
    <x v="0"/>
    <d v="2020-11-09T00:00:00"/>
    <x v="0"/>
    <x v="1"/>
    <x v="0"/>
    <x v="1"/>
    <n v="25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5000"/>
    <x v="2"/>
    <x v="1"/>
    <x v="0"/>
    <d v="2020-11-17T00:00:00"/>
    <x v="1"/>
    <x v="1"/>
    <x v="0"/>
    <x v="1"/>
    <n v="25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50000"/>
    <x v="2"/>
    <x v="1"/>
    <x v="1"/>
    <d v="2020-11-09T00:00:00"/>
    <x v="0"/>
    <x v="1"/>
    <x v="0"/>
    <x v="1"/>
    <n v="50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50000"/>
    <x v="2"/>
    <x v="1"/>
    <x v="1"/>
    <d v="2020-11-17T00:00:00"/>
    <x v="1"/>
    <x v="1"/>
    <x v="0"/>
    <x v="1"/>
    <n v="50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40441"/>
    <x v="2"/>
    <x v="1"/>
    <x v="2"/>
    <d v="2020-11-09T00:00:00"/>
    <x v="0"/>
    <x v="1"/>
    <x v="0"/>
    <x v="1"/>
    <n v="40441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40441"/>
    <x v="2"/>
    <x v="1"/>
    <x v="2"/>
    <d v="2020-11-17T00:00:00"/>
    <x v="1"/>
    <x v="1"/>
    <x v="0"/>
    <x v="1"/>
    <n v="40441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3011"/>
    <x v="2"/>
    <x v="1"/>
    <x v="3"/>
    <d v="2020-11-09T00:00:00"/>
    <x v="0"/>
    <x v="1"/>
    <x v="0"/>
    <x v="1"/>
    <n v="23011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3011"/>
    <x v="2"/>
    <x v="1"/>
    <x v="3"/>
    <d v="2020-11-17T00:00:00"/>
    <x v="1"/>
    <x v="1"/>
    <x v="0"/>
    <x v="1"/>
    <n v="23011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50000"/>
    <x v="2"/>
    <x v="1"/>
    <x v="4"/>
    <d v="2020-11-09T00:00:00"/>
    <x v="0"/>
    <x v="1"/>
    <x v="0"/>
    <x v="1"/>
    <n v="50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50000"/>
    <x v="2"/>
    <x v="1"/>
    <x v="4"/>
    <d v="2020-11-17T00:00:00"/>
    <x v="1"/>
    <x v="1"/>
    <x v="0"/>
    <x v="1"/>
    <n v="50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10000"/>
    <x v="2"/>
    <x v="1"/>
    <x v="5"/>
    <d v="2020-11-09T00:00:00"/>
    <x v="0"/>
    <x v="1"/>
    <x v="0"/>
    <x v="1"/>
    <n v="10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10000"/>
    <x v="2"/>
    <x v="1"/>
    <x v="5"/>
    <d v="2020-11-17T00:00:00"/>
    <x v="1"/>
    <x v="1"/>
    <x v="0"/>
    <x v="1"/>
    <n v="10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40000"/>
    <x v="2"/>
    <x v="1"/>
    <x v="6"/>
    <d v="2020-11-09T00:00:00"/>
    <x v="0"/>
    <x v="1"/>
    <x v="0"/>
    <x v="1"/>
    <n v="40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40000"/>
    <x v="2"/>
    <x v="1"/>
    <x v="6"/>
    <d v="2020-11-17T00:00:00"/>
    <x v="1"/>
    <x v="1"/>
    <x v="0"/>
    <x v="1"/>
    <n v="40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5000"/>
    <x v="2"/>
    <x v="1"/>
    <x v="7"/>
    <d v="2020-11-09T00:00:00"/>
    <x v="0"/>
    <x v="1"/>
    <x v="0"/>
    <x v="1"/>
    <n v="25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25000"/>
    <x v="2"/>
    <x v="1"/>
    <x v="7"/>
    <d v="2020-11-17T00:00:00"/>
    <x v="1"/>
    <x v="1"/>
    <x v="0"/>
    <x v="1"/>
    <n v="25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125000"/>
    <x v="2"/>
    <x v="1"/>
    <x v="8"/>
    <d v="2020-11-09T00:00:00"/>
    <x v="0"/>
    <x v="1"/>
    <x v="0"/>
    <x v="1"/>
    <n v="125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125000"/>
    <x v="2"/>
    <x v="1"/>
    <x v="8"/>
    <d v="2020-11-17T00:00:00"/>
    <x v="1"/>
    <x v="1"/>
    <x v="0"/>
    <x v="1"/>
    <n v="12500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3750"/>
    <x v="2"/>
    <x v="1"/>
    <x v="9"/>
    <d v="2020-11-09T00:00:00"/>
    <x v="0"/>
    <x v="1"/>
    <x v="0"/>
    <x v="1"/>
    <n v="375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6"/>
    <x v="2"/>
    <n v="3750"/>
    <x v="2"/>
    <x v="1"/>
    <x v="9"/>
    <d v="2020-11-17T00:00:00"/>
    <x v="1"/>
    <x v="1"/>
    <x v="0"/>
    <x v="1"/>
    <n v="3750"/>
    <s v="Ю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422"/>
    <x v="2"/>
    <x v="0"/>
    <x v="0"/>
    <d v="2020-11-09T00:00:00"/>
    <x v="0"/>
    <x v="1"/>
    <x v="0"/>
    <x v="1"/>
    <n v="342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422"/>
    <x v="2"/>
    <x v="0"/>
    <x v="0"/>
    <d v="2020-11-17T00:00:00"/>
    <x v="1"/>
    <x v="1"/>
    <x v="0"/>
    <x v="1"/>
    <n v="342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0777"/>
    <x v="2"/>
    <x v="0"/>
    <x v="1"/>
    <d v="2020-11-09T00:00:00"/>
    <x v="0"/>
    <x v="1"/>
    <x v="0"/>
    <x v="1"/>
    <n v="10777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0777"/>
    <x v="2"/>
    <x v="0"/>
    <x v="1"/>
    <d v="2020-11-17T00:00:00"/>
    <x v="1"/>
    <x v="1"/>
    <x v="0"/>
    <x v="1"/>
    <n v="10777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23414"/>
    <x v="2"/>
    <x v="0"/>
    <x v="2"/>
    <d v="2020-11-09T00:00:00"/>
    <x v="0"/>
    <x v="1"/>
    <x v="0"/>
    <x v="1"/>
    <n v="23414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23414"/>
    <x v="2"/>
    <x v="0"/>
    <x v="2"/>
    <d v="2020-11-17T00:00:00"/>
    <x v="1"/>
    <x v="1"/>
    <x v="0"/>
    <x v="1"/>
    <n v="23414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8612"/>
    <x v="2"/>
    <x v="0"/>
    <x v="3"/>
    <d v="2020-11-09T00:00:00"/>
    <x v="0"/>
    <x v="1"/>
    <x v="0"/>
    <x v="1"/>
    <n v="3861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8612"/>
    <x v="2"/>
    <x v="0"/>
    <x v="3"/>
    <d v="2020-11-17T00:00:00"/>
    <x v="1"/>
    <x v="1"/>
    <x v="0"/>
    <x v="1"/>
    <n v="3861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4427"/>
    <x v="2"/>
    <x v="0"/>
    <x v="4"/>
    <d v="2020-11-09T00:00:00"/>
    <x v="0"/>
    <x v="1"/>
    <x v="0"/>
    <x v="1"/>
    <n v="14427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4427"/>
    <x v="2"/>
    <x v="0"/>
    <x v="4"/>
    <d v="2020-11-17T00:00:00"/>
    <x v="1"/>
    <x v="1"/>
    <x v="0"/>
    <x v="1"/>
    <n v="14427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102"/>
    <x v="2"/>
    <x v="0"/>
    <x v="5"/>
    <d v="2020-11-09T00:00:00"/>
    <x v="0"/>
    <x v="1"/>
    <x v="0"/>
    <x v="1"/>
    <n v="110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102"/>
    <x v="2"/>
    <x v="0"/>
    <x v="5"/>
    <d v="2020-11-17T00:00:00"/>
    <x v="1"/>
    <x v="1"/>
    <x v="0"/>
    <x v="1"/>
    <n v="110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5852"/>
    <x v="2"/>
    <x v="0"/>
    <x v="6"/>
    <d v="2020-11-09T00:00:00"/>
    <x v="0"/>
    <x v="1"/>
    <x v="0"/>
    <x v="1"/>
    <n v="585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5852"/>
    <x v="2"/>
    <x v="0"/>
    <x v="6"/>
    <d v="2020-11-17T00:00:00"/>
    <x v="1"/>
    <x v="1"/>
    <x v="0"/>
    <x v="1"/>
    <n v="585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82873"/>
    <x v="2"/>
    <x v="0"/>
    <x v="8"/>
    <d v="2020-11-09T00:00:00"/>
    <x v="0"/>
    <x v="1"/>
    <x v="0"/>
    <x v="1"/>
    <n v="82873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82873"/>
    <x v="2"/>
    <x v="0"/>
    <x v="8"/>
    <d v="2020-11-17T00:00:00"/>
    <x v="1"/>
    <x v="1"/>
    <x v="0"/>
    <x v="1"/>
    <n v="82873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67"/>
    <x v="2"/>
    <x v="0"/>
    <x v="9"/>
    <d v="2020-11-09T00:00:00"/>
    <x v="0"/>
    <x v="1"/>
    <x v="0"/>
    <x v="1"/>
    <n v="367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67"/>
    <x v="2"/>
    <x v="0"/>
    <x v="9"/>
    <d v="2020-11-17T00:00:00"/>
    <x v="1"/>
    <x v="1"/>
    <x v="0"/>
    <x v="1"/>
    <n v="367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446"/>
    <x v="2"/>
    <x v="0"/>
    <x v="10"/>
    <d v="2020-11-09T00:00:00"/>
    <x v="0"/>
    <x v="1"/>
    <x v="0"/>
    <x v="1"/>
    <n v="1550.7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446"/>
    <x v="2"/>
    <x v="0"/>
    <x v="10"/>
    <d v="2020-11-17T00:00:00"/>
    <x v="1"/>
    <x v="1"/>
    <x v="0"/>
    <x v="1"/>
    <n v="1550.7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29538"/>
    <x v="2"/>
    <x v="0"/>
    <x v="11"/>
    <d v="2020-11-09T00:00:00"/>
    <x v="0"/>
    <x v="1"/>
    <x v="0"/>
    <x v="1"/>
    <n v="29538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29538"/>
    <x v="2"/>
    <x v="0"/>
    <x v="11"/>
    <d v="2020-11-17T00:00:00"/>
    <x v="1"/>
    <x v="1"/>
    <x v="0"/>
    <x v="1"/>
    <n v="29538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2801"/>
    <x v="2"/>
    <x v="1"/>
    <x v="0"/>
    <d v="2020-11-09T00:00:00"/>
    <x v="0"/>
    <x v="1"/>
    <x v="0"/>
    <x v="1"/>
    <n v="2801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2801"/>
    <x v="2"/>
    <x v="1"/>
    <x v="0"/>
    <d v="2020-11-17T00:00:00"/>
    <x v="1"/>
    <x v="1"/>
    <x v="0"/>
    <x v="1"/>
    <n v="2801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4719"/>
    <x v="2"/>
    <x v="1"/>
    <x v="1"/>
    <d v="2020-11-09T00:00:00"/>
    <x v="0"/>
    <x v="1"/>
    <x v="0"/>
    <x v="1"/>
    <n v="14719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4719"/>
    <x v="2"/>
    <x v="1"/>
    <x v="1"/>
    <d v="2020-11-17T00:00:00"/>
    <x v="1"/>
    <x v="1"/>
    <x v="0"/>
    <x v="1"/>
    <n v="14719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7122"/>
    <x v="2"/>
    <x v="1"/>
    <x v="2"/>
    <d v="2020-11-09T00:00:00"/>
    <x v="0"/>
    <x v="1"/>
    <x v="0"/>
    <x v="1"/>
    <n v="3712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7122"/>
    <x v="2"/>
    <x v="1"/>
    <x v="2"/>
    <d v="2020-11-17T00:00:00"/>
    <x v="1"/>
    <x v="1"/>
    <x v="0"/>
    <x v="1"/>
    <n v="3712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5553"/>
    <x v="2"/>
    <x v="1"/>
    <x v="3"/>
    <d v="2020-11-09T00:00:00"/>
    <x v="0"/>
    <x v="1"/>
    <x v="0"/>
    <x v="1"/>
    <n v="15553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5553"/>
    <x v="2"/>
    <x v="1"/>
    <x v="3"/>
    <d v="2020-11-17T00:00:00"/>
    <x v="1"/>
    <x v="1"/>
    <x v="0"/>
    <x v="1"/>
    <n v="15553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7522"/>
    <x v="2"/>
    <x v="1"/>
    <x v="4"/>
    <d v="2020-11-09T00:00:00"/>
    <x v="0"/>
    <x v="1"/>
    <x v="0"/>
    <x v="1"/>
    <n v="1752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7522"/>
    <x v="2"/>
    <x v="1"/>
    <x v="4"/>
    <d v="2020-11-17T00:00:00"/>
    <x v="1"/>
    <x v="1"/>
    <x v="0"/>
    <x v="1"/>
    <n v="1752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6063"/>
    <x v="2"/>
    <x v="1"/>
    <x v="5"/>
    <d v="2020-11-09T00:00:00"/>
    <x v="0"/>
    <x v="1"/>
    <x v="0"/>
    <x v="1"/>
    <n v="6063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6063"/>
    <x v="2"/>
    <x v="1"/>
    <x v="5"/>
    <d v="2020-11-17T00:00:00"/>
    <x v="1"/>
    <x v="1"/>
    <x v="0"/>
    <x v="1"/>
    <n v="6063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504"/>
    <x v="2"/>
    <x v="1"/>
    <x v="6"/>
    <d v="2020-11-09T00:00:00"/>
    <x v="0"/>
    <x v="1"/>
    <x v="0"/>
    <x v="1"/>
    <n v="3504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504"/>
    <x v="2"/>
    <x v="1"/>
    <x v="6"/>
    <d v="2020-11-17T00:00:00"/>
    <x v="1"/>
    <x v="1"/>
    <x v="0"/>
    <x v="1"/>
    <n v="3504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8782"/>
    <x v="2"/>
    <x v="1"/>
    <x v="7"/>
    <d v="2020-11-09T00:00:00"/>
    <x v="0"/>
    <x v="1"/>
    <x v="0"/>
    <x v="1"/>
    <n v="1878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18782"/>
    <x v="2"/>
    <x v="1"/>
    <x v="7"/>
    <d v="2020-11-17T00:00:00"/>
    <x v="1"/>
    <x v="1"/>
    <x v="0"/>
    <x v="1"/>
    <n v="18782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2415"/>
    <x v="2"/>
    <x v="1"/>
    <x v="8"/>
    <d v="2020-11-09T00:00:00"/>
    <x v="0"/>
    <x v="1"/>
    <x v="0"/>
    <x v="1"/>
    <n v="32415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32415"/>
    <x v="2"/>
    <x v="1"/>
    <x v="8"/>
    <d v="2020-11-17T00:00:00"/>
    <x v="1"/>
    <x v="1"/>
    <x v="0"/>
    <x v="1"/>
    <n v="32415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23000"/>
    <x v="2"/>
    <x v="1"/>
    <x v="9"/>
    <d v="2020-11-09T00:00:00"/>
    <x v="0"/>
    <x v="1"/>
    <x v="0"/>
    <x v="1"/>
    <n v="23000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23000"/>
    <x v="2"/>
    <x v="1"/>
    <x v="9"/>
    <d v="2020-11-17T00:00:00"/>
    <x v="1"/>
    <x v="1"/>
    <x v="0"/>
    <x v="1"/>
    <n v="23000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7"/>
    <x v="1"/>
    <n v="24750"/>
    <x v="2"/>
    <x v="1"/>
    <x v="10"/>
    <d v="2020-11-17T00:00:00"/>
    <x v="1"/>
    <x v="1"/>
    <x v="0"/>
    <x v="1"/>
    <n v="24750"/>
    <s v="ЗПФО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22376"/>
    <x v="0"/>
    <x v="1"/>
    <x v="9"/>
    <d v="2020-11-09T00:00:00"/>
    <x v="0"/>
    <x v="1"/>
    <x v="0"/>
    <x v="1"/>
    <n v="22376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22376"/>
    <x v="0"/>
    <x v="1"/>
    <x v="9"/>
    <d v="2020-11-17T00:00:00"/>
    <x v="1"/>
    <x v="1"/>
    <x v="0"/>
    <x v="1"/>
    <n v="22376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7503"/>
    <x v="2"/>
    <x v="1"/>
    <x v="0"/>
    <d v="2020-11-09T00:00:00"/>
    <x v="0"/>
    <x v="1"/>
    <x v="0"/>
    <x v="1"/>
    <n v="7503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7503"/>
    <x v="2"/>
    <x v="1"/>
    <x v="0"/>
    <d v="2020-11-17T00:00:00"/>
    <x v="1"/>
    <x v="1"/>
    <x v="0"/>
    <x v="1"/>
    <n v="7503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5424"/>
    <x v="2"/>
    <x v="1"/>
    <x v="3"/>
    <d v="2020-11-09T00:00:00"/>
    <x v="0"/>
    <x v="1"/>
    <x v="0"/>
    <x v="1"/>
    <n v="5424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5424"/>
    <x v="2"/>
    <x v="1"/>
    <x v="3"/>
    <d v="2020-11-17T00:00:00"/>
    <x v="1"/>
    <x v="1"/>
    <x v="0"/>
    <x v="1"/>
    <n v="5424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32839"/>
    <x v="2"/>
    <x v="1"/>
    <x v="4"/>
    <d v="2020-11-09T00:00:00"/>
    <x v="0"/>
    <x v="1"/>
    <x v="0"/>
    <x v="1"/>
    <n v="32839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32839"/>
    <x v="2"/>
    <x v="1"/>
    <x v="4"/>
    <d v="2020-11-17T00:00:00"/>
    <x v="1"/>
    <x v="1"/>
    <x v="0"/>
    <x v="1"/>
    <n v="32839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25707"/>
    <x v="2"/>
    <x v="1"/>
    <x v="5"/>
    <d v="2020-11-09T00:00:00"/>
    <x v="0"/>
    <x v="1"/>
    <x v="0"/>
    <x v="1"/>
    <n v="25707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25707"/>
    <x v="2"/>
    <x v="1"/>
    <x v="5"/>
    <d v="2020-11-17T00:00:00"/>
    <x v="1"/>
    <x v="1"/>
    <x v="0"/>
    <x v="1"/>
    <n v="25707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6057"/>
    <x v="2"/>
    <x v="1"/>
    <x v="7"/>
    <d v="2020-11-09T00:00:00"/>
    <x v="0"/>
    <x v="1"/>
    <x v="0"/>
    <x v="1"/>
    <n v="6057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6057"/>
    <x v="2"/>
    <x v="1"/>
    <x v="7"/>
    <d v="2020-11-17T00:00:00"/>
    <x v="1"/>
    <x v="1"/>
    <x v="0"/>
    <x v="1"/>
    <n v="6057"/>
    <s v="ДФО                                               "/>
    <x v="1"/>
  </r>
  <r>
    <x v="1"/>
    <s v="ПРом                                                                                                "/>
    <s v="Пром-дистр                                                                                          "/>
    <x v="8"/>
    <x v="1"/>
    <n v="12880"/>
    <x v="2"/>
    <x v="1"/>
    <x v="10"/>
    <d v="2020-11-17T00:00:00"/>
    <x v="1"/>
    <x v="1"/>
    <x v="0"/>
    <x v="1"/>
    <n v="12880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3044"/>
    <x v="0"/>
    <x v="0"/>
    <x v="0"/>
    <d v="2020-11-09T00:00:00"/>
    <x v="0"/>
    <x v="1"/>
    <x v="0"/>
    <x v="1"/>
    <n v="3304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3044"/>
    <x v="0"/>
    <x v="0"/>
    <x v="0"/>
    <d v="2020-11-17T00:00:00"/>
    <x v="1"/>
    <x v="1"/>
    <x v="0"/>
    <x v="1"/>
    <n v="3304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7250"/>
    <x v="0"/>
    <x v="0"/>
    <x v="1"/>
    <d v="2020-11-09T00:00:00"/>
    <x v="0"/>
    <x v="1"/>
    <x v="0"/>
    <x v="1"/>
    <n v="27250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7250"/>
    <x v="0"/>
    <x v="0"/>
    <x v="1"/>
    <d v="2020-11-17T00:00:00"/>
    <x v="1"/>
    <x v="1"/>
    <x v="0"/>
    <x v="1"/>
    <n v="27250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87514"/>
    <x v="0"/>
    <x v="0"/>
    <x v="2"/>
    <d v="2020-11-09T00:00:00"/>
    <x v="0"/>
    <x v="1"/>
    <x v="0"/>
    <x v="1"/>
    <n v="8751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87514"/>
    <x v="0"/>
    <x v="0"/>
    <x v="2"/>
    <d v="2020-11-17T00:00:00"/>
    <x v="1"/>
    <x v="1"/>
    <x v="0"/>
    <x v="1"/>
    <n v="8751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7556"/>
    <x v="0"/>
    <x v="0"/>
    <x v="3"/>
    <d v="2020-11-09T00:00:00"/>
    <x v="0"/>
    <x v="1"/>
    <x v="0"/>
    <x v="1"/>
    <n v="6755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7556"/>
    <x v="0"/>
    <x v="0"/>
    <x v="3"/>
    <d v="2020-11-17T00:00:00"/>
    <x v="1"/>
    <x v="1"/>
    <x v="0"/>
    <x v="1"/>
    <n v="6755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0798"/>
    <x v="0"/>
    <x v="0"/>
    <x v="4"/>
    <d v="2020-11-09T00:00:00"/>
    <x v="0"/>
    <x v="1"/>
    <x v="0"/>
    <x v="1"/>
    <n v="4079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0798"/>
    <x v="0"/>
    <x v="0"/>
    <x v="4"/>
    <d v="2020-11-17T00:00:00"/>
    <x v="1"/>
    <x v="1"/>
    <x v="0"/>
    <x v="1"/>
    <n v="4079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09534"/>
    <x v="0"/>
    <x v="0"/>
    <x v="5"/>
    <d v="2020-11-09T00:00:00"/>
    <x v="0"/>
    <x v="1"/>
    <x v="0"/>
    <x v="1"/>
    <n v="10953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09534"/>
    <x v="0"/>
    <x v="0"/>
    <x v="5"/>
    <d v="2020-11-17T00:00:00"/>
    <x v="1"/>
    <x v="1"/>
    <x v="0"/>
    <x v="1"/>
    <n v="10953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33725"/>
    <x v="0"/>
    <x v="0"/>
    <x v="6"/>
    <d v="2020-11-09T00:00:00"/>
    <x v="0"/>
    <x v="1"/>
    <x v="0"/>
    <x v="1"/>
    <n v="133725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33725"/>
    <x v="0"/>
    <x v="0"/>
    <x v="6"/>
    <d v="2020-11-17T00:00:00"/>
    <x v="1"/>
    <x v="1"/>
    <x v="0"/>
    <x v="1"/>
    <n v="133725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70847"/>
    <x v="0"/>
    <x v="0"/>
    <x v="7"/>
    <d v="2020-11-09T00:00:00"/>
    <x v="0"/>
    <x v="1"/>
    <x v="0"/>
    <x v="1"/>
    <n v="7084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70847"/>
    <x v="0"/>
    <x v="0"/>
    <x v="7"/>
    <d v="2020-11-17T00:00:00"/>
    <x v="1"/>
    <x v="1"/>
    <x v="0"/>
    <x v="1"/>
    <n v="7084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1158"/>
    <x v="0"/>
    <x v="0"/>
    <x v="8"/>
    <d v="2020-11-09T00:00:00"/>
    <x v="0"/>
    <x v="1"/>
    <x v="0"/>
    <x v="1"/>
    <n v="6115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1158"/>
    <x v="0"/>
    <x v="0"/>
    <x v="8"/>
    <d v="2020-11-17T00:00:00"/>
    <x v="1"/>
    <x v="1"/>
    <x v="0"/>
    <x v="1"/>
    <n v="6115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9538"/>
    <x v="0"/>
    <x v="0"/>
    <x v="9"/>
    <d v="2020-11-09T00:00:00"/>
    <x v="0"/>
    <x v="1"/>
    <x v="0"/>
    <x v="1"/>
    <n v="6953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9538"/>
    <x v="0"/>
    <x v="0"/>
    <x v="9"/>
    <d v="2020-11-17T00:00:00"/>
    <x v="1"/>
    <x v="1"/>
    <x v="0"/>
    <x v="1"/>
    <n v="6953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0310"/>
    <x v="0"/>
    <x v="0"/>
    <x v="10"/>
    <d v="2020-11-09T00:00:00"/>
    <x v="0"/>
    <x v="1"/>
    <x v="0"/>
    <x v="1"/>
    <n v="27139.5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0310"/>
    <x v="0"/>
    <x v="0"/>
    <x v="10"/>
    <d v="2020-11-17T00:00:00"/>
    <x v="1"/>
    <x v="1"/>
    <x v="0"/>
    <x v="1"/>
    <n v="27139.5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70724"/>
    <x v="0"/>
    <x v="0"/>
    <x v="11"/>
    <d v="2020-11-09T00:00:00"/>
    <x v="0"/>
    <x v="1"/>
    <x v="0"/>
    <x v="1"/>
    <n v="17072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70724"/>
    <x v="0"/>
    <x v="0"/>
    <x v="11"/>
    <d v="2020-11-17T00:00:00"/>
    <x v="1"/>
    <x v="1"/>
    <x v="0"/>
    <x v="1"/>
    <n v="17072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8109"/>
    <x v="0"/>
    <x v="1"/>
    <x v="0"/>
    <d v="2020-11-09T00:00:00"/>
    <x v="0"/>
    <x v="1"/>
    <x v="0"/>
    <x v="1"/>
    <n v="38109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8109"/>
    <x v="0"/>
    <x v="1"/>
    <x v="0"/>
    <d v="2020-11-17T00:00:00"/>
    <x v="1"/>
    <x v="1"/>
    <x v="0"/>
    <x v="1"/>
    <n v="38109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5608"/>
    <x v="0"/>
    <x v="1"/>
    <x v="1"/>
    <d v="2020-11-09T00:00:00"/>
    <x v="0"/>
    <x v="1"/>
    <x v="0"/>
    <x v="1"/>
    <n v="4560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5608"/>
    <x v="0"/>
    <x v="1"/>
    <x v="1"/>
    <d v="2020-11-17T00:00:00"/>
    <x v="1"/>
    <x v="1"/>
    <x v="0"/>
    <x v="1"/>
    <n v="4560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99423"/>
    <x v="0"/>
    <x v="1"/>
    <x v="2"/>
    <d v="2020-11-09T00:00:00"/>
    <x v="0"/>
    <x v="1"/>
    <x v="0"/>
    <x v="1"/>
    <n v="99423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99423"/>
    <x v="0"/>
    <x v="1"/>
    <x v="2"/>
    <d v="2020-11-17T00:00:00"/>
    <x v="1"/>
    <x v="1"/>
    <x v="0"/>
    <x v="1"/>
    <n v="99423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6352"/>
    <x v="0"/>
    <x v="1"/>
    <x v="3"/>
    <d v="2020-11-09T00:00:00"/>
    <x v="0"/>
    <x v="1"/>
    <x v="0"/>
    <x v="1"/>
    <n v="46352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6352"/>
    <x v="0"/>
    <x v="1"/>
    <x v="3"/>
    <d v="2020-11-17T00:00:00"/>
    <x v="1"/>
    <x v="1"/>
    <x v="0"/>
    <x v="1"/>
    <n v="46352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01397"/>
    <x v="0"/>
    <x v="1"/>
    <x v="4"/>
    <d v="2020-11-09T00:00:00"/>
    <x v="0"/>
    <x v="1"/>
    <x v="0"/>
    <x v="1"/>
    <n v="10139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01397"/>
    <x v="0"/>
    <x v="1"/>
    <x v="4"/>
    <d v="2020-11-17T00:00:00"/>
    <x v="1"/>
    <x v="1"/>
    <x v="0"/>
    <x v="1"/>
    <n v="10139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8574"/>
    <x v="0"/>
    <x v="1"/>
    <x v="5"/>
    <d v="2020-11-09T00:00:00"/>
    <x v="0"/>
    <x v="1"/>
    <x v="0"/>
    <x v="1"/>
    <n v="4857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8574"/>
    <x v="0"/>
    <x v="1"/>
    <x v="5"/>
    <d v="2020-11-17T00:00:00"/>
    <x v="1"/>
    <x v="1"/>
    <x v="0"/>
    <x v="1"/>
    <n v="4857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86088"/>
    <x v="0"/>
    <x v="1"/>
    <x v="6"/>
    <d v="2020-11-09T00:00:00"/>
    <x v="0"/>
    <x v="1"/>
    <x v="0"/>
    <x v="1"/>
    <n v="8608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86088"/>
    <x v="0"/>
    <x v="1"/>
    <x v="6"/>
    <d v="2020-11-17T00:00:00"/>
    <x v="1"/>
    <x v="1"/>
    <x v="0"/>
    <x v="1"/>
    <n v="8608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56787"/>
    <x v="0"/>
    <x v="1"/>
    <x v="7"/>
    <d v="2020-11-09T00:00:00"/>
    <x v="0"/>
    <x v="1"/>
    <x v="0"/>
    <x v="1"/>
    <n v="5678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56787"/>
    <x v="0"/>
    <x v="1"/>
    <x v="7"/>
    <d v="2020-11-17T00:00:00"/>
    <x v="1"/>
    <x v="1"/>
    <x v="0"/>
    <x v="1"/>
    <n v="5678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81338"/>
    <x v="0"/>
    <x v="1"/>
    <x v="8"/>
    <d v="2020-11-09T00:00:00"/>
    <x v="0"/>
    <x v="1"/>
    <x v="0"/>
    <x v="1"/>
    <n v="8133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81338"/>
    <x v="0"/>
    <x v="1"/>
    <x v="8"/>
    <d v="2020-11-17T00:00:00"/>
    <x v="1"/>
    <x v="1"/>
    <x v="0"/>
    <x v="1"/>
    <n v="8133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90740"/>
    <x v="0"/>
    <x v="1"/>
    <x v="9"/>
    <d v="2020-11-09T00:00:00"/>
    <x v="0"/>
    <x v="1"/>
    <x v="0"/>
    <x v="1"/>
    <n v="90740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90740"/>
    <x v="0"/>
    <x v="1"/>
    <x v="9"/>
    <d v="2020-11-17T00:00:00"/>
    <x v="1"/>
    <x v="1"/>
    <x v="0"/>
    <x v="1"/>
    <n v="90740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7903"/>
    <x v="0"/>
    <x v="1"/>
    <x v="10"/>
    <d v="2020-11-09T00:00:00"/>
    <x v="0"/>
    <x v="1"/>
    <x v="0"/>
    <x v="1"/>
    <n v="7903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0052"/>
    <x v="0"/>
    <x v="1"/>
    <x v="10"/>
    <d v="2020-11-17T00:00:00"/>
    <x v="1"/>
    <x v="1"/>
    <x v="0"/>
    <x v="1"/>
    <n v="40052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5965"/>
    <x v="1"/>
    <x v="0"/>
    <x v="0"/>
    <d v="2020-11-09T00:00:00"/>
    <x v="0"/>
    <x v="1"/>
    <x v="0"/>
    <x v="1"/>
    <n v="35965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86121"/>
    <x v="1"/>
    <x v="0"/>
    <x v="0"/>
    <d v="2020-11-17T00:00:00"/>
    <x v="1"/>
    <x v="1"/>
    <x v="0"/>
    <x v="1"/>
    <n v="86121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0077"/>
    <x v="1"/>
    <x v="0"/>
    <x v="1"/>
    <d v="2020-11-09T00:00:00"/>
    <x v="0"/>
    <x v="1"/>
    <x v="0"/>
    <x v="1"/>
    <n v="3007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0864"/>
    <x v="1"/>
    <x v="0"/>
    <x v="1"/>
    <d v="2020-11-17T00:00:00"/>
    <x v="1"/>
    <x v="1"/>
    <x v="0"/>
    <x v="1"/>
    <n v="6086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2856"/>
    <x v="1"/>
    <x v="0"/>
    <x v="2"/>
    <d v="2020-11-09T00:00:00"/>
    <x v="0"/>
    <x v="1"/>
    <x v="0"/>
    <x v="1"/>
    <n v="2285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8856"/>
    <x v="1"/>
    <x v="0"/>
    <x v="2"/>
    <d v="2020-11-17T00:00:00"/>
    <x v="1"/>
    <x v="1"/>
    <x v="0"/>
    <x v="1"/>
    <n v="4885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381"/>
    <x v="1"/>
    <x v="0"/>
    <x v="3"/>
    <d v="2020-11-09T00:00:00"/>
    <x v="0"/>
    <x v="1"/>
    <x v="0"/>
    <x v="1"/>
    <n v="4381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8757"/>
    <x v="1"/>
    <x v="0"/>
    <x v="3"/>
    <d v="2020-11-17T00:00:00"/>
    <x v="1"/>
    <x v="1"/>
    <x v="0"/>
    <x v="1"/>
    <n v="2875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5377"/>
    <x v="1"/>
    <x v="0"/>
    <x v="4"/>
    <d v="2020-11-09T00:00:00"/>
    <x v="0"/>
    <x v="1"/>
    <x v="0"/>
    <x v="1"/>
    <n v="1537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18818"/>
    <x v="1"/>
    <x v="0"/>
    <x v="4"/>
    <d v="2020-11-17T00:00:00"/>
    <x v="1"/>
    <x v="1"/>
    <x v="0"/>
    <x v="1"/>
    <n v="11881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4517"/>
    <x v="1"/>
    <x v="0"/>
    <x v="5"/>
    <d v="2020-11-09T00:00:00"/>
    <x v="0"/>
    <x v="1"/>
    <x v="0"/>
    <x v="1"/>
    <n v="1451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3998"/>
    <x v="1"/>
    <x v="0"/>
    <x v="5"/>
    <d v="2020-11-17T00:00:00"/>
    <x v="1"/>
    <x v="1"/>
    <x v="0"/>
    <x v="1"/>
    <n v="2399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4656"/>
    <x v="1"/>
    <x v="0"/>
    <x v="6"/>
    <d v="2020-11-09T00:00:00"/>
    <x v="0"/>
    <x v="1"/>
    <x v="0"/>
    <x v="1"/>
    <n v="3465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4656"/>
    <x v="1"/>
    <x v="0"/>
    <x v="6"/>
    <d v="2020-11-17T00:00:00"/>
    <x v="1"/>
    <x v="1"/>
    <x v="0"/>
    <x v="1"/>
    <n v="3465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79898"/>
    <x v="1"/>
    <x v="0"/>
    <x v="7"/>
    <d v="2020-11-09T00:00:00"/>
    <x v="0"/>
    <x v="1"/>
    <x v="0"/>
    <x v="1"/>
    <n v="7989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79898"/>
    <x v="1"/>
    <x v="0"/>
    <x v="7"/>
    <d v="2020-11-17T00:00:00"/>
    <x v="1"/>
    <x v="1"/>
    <x v="0"/>
    <x v="1"/>
    <n v="7989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92294"/>
    <x v="1"/>
    <x v="0"/>
    <x v="8"/>
    <d v="2020-11-09T00:00:00"/>
    <x v="0"/>
    <x v="1"/>
    <x v="0"/>
    <x v="1"/>
    <n v="9229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92294"/>
    <x v="1"/>
    <x v="0"/>
    <x v="8"/>
    <d v="2020-11-17T00:00:00"/>
    <x v="1"/>
    <x v="1"/>
    <x v="0"/>
    <x v="1"/>
    <n v="9229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9086"/>
    <x v="1"/>
    <x v="0"/>
    <x v="9"/>
    <d v="2020-11-09T00:00:00"/>
    <x v="0"/>
    <x v="1"/>
    <x v="0"/>
    <x v="1"/>
    <n v="6908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69086"/>
    <x v="1"/>
    <x v="0"/>
    <x v="9"/>
    <d v="2020-11-17T00:00:00"/>
    <x v="1"/>
    <x v="1"/>
    <x v="0"/>
    <x v="1"/>
    <n v="6908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76024"/>
    <x v="1"/>
    <x v="0"/>
    <x v="10"/>
    <d v="2020-11-09T00:00:00"/>
    <x v="0"/>
    <x v="1"/>
    <x v="0"/>
    <x v="1"/>
    <n v="79210.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76024"/>
    <x v="1"/>
    <x v="0"/>
    <x v="10"/>
    <d v="2020-11-17T00:00:00"/>
    <x v="1"/>
    <x v="1"/>
    <x v="0"/>
    <x v="1"/>
    <n v="79210.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51819"/>
    <x v="1"/>
    <x v="0"/>
    <x v="11"/>
    <d v="2020-11-09T00:00:00"/>
    <x v="0"/>
    <x v="1"/>
    <x v="0"/>
    <x v="1"/>
    <n v="151819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51819"/>
    <x v="1"/>
    <x v="0"/>
    <x v="11"/>
    <d v="2020-11-17T00:00:00"/>
    <x v="1"/>
    <x v="1"/>
    <x v="0"/>
    <x v="1"/>
    <n v="151819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63524"/>
    <x v="1"/>
    <x v="1"/>
    <x v="0"/>
    <d v="2020-11-09T00:00:00"/>
    <x v="0"/>
    <x v="1"/>
    <x v="0"/>
    <x v="1"/>
    <n v="26352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63524"/>
    <x v="1"/>
    <x v="1"/>
    <x v="0"/>
    <d v="2020-11-17T00:00:00"/>
    <x v="1"/>
    <x v="1"/>
    <x v="0"/>
    <x v="1"/>
    <n v="26352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08894"/>
    <x v="1"/>
    <x v="1"/>
    <x v="1"/>
    <d v="2020-11-09T00:00:00"/>
    <x v="0"/>
    <x v="1"/>
    <x v="0"/>
    <x v="1"/>
    <n v="30889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08894"/>
    <x v="1"/>
    <x v="1"/>
    <x v="1"/>
    <d v="2020-11-17T00:00:00"/>
    <x v="1"/>
    <x v="1"/>
    <x v="0"/>
    <x v="1"/>
    <n v="30889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97146"/>
    <x v="1"/>
    <x v="1"/>
    <x v="2"/>
    <d v="2020-11-09T00:00:00"/>
    <x v="0"/>
    <x v="1"/>
    <x v="0"/>
    <x v="1"/>
    <n v="49714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97146"/>
    <x v="1"/>
    <x v="1"/>
    <x v="2"/>
    <d v="2020-11-17T00:00:00"/>
    <x v="1"/>
    <x v="1"/>
    <x v="0"/>
    <x v="1"/>
    <n v="49714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10329"/>
    <x v="1"/>
    <x v="1"/>
    <x v="3"/>
    <d v="2020-11-09T00:00:00"/>
    <x v="0"/>
    <x v="1"/>
    <x v="0"/>
    <x v="1"/>
    <n v="310329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310329"/>
    <x v="1"/>
    <x v="1"/>
    <x v="3"/>
    <d v="2020-11-17T00:00:00"/>
    <x v="1"/>
    <x v="1"/>
    <x v="0"/>
    <x v="1"/>
    <n v="310329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79187"/>
    <x v="1"/>
    <x v="1"/>
    <x v="4"/>
    <d v="2020-11-09T00:00:00"/>
    <x v="0"/>
    <x v="1"/>
    <x v="0"/>
    <x v="1"/>
    <n v="27918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79187"/>
    <x v="1"/>
    <x v="1"/>
    <x v="4"/>
    <d v="2020-11-17T00:00:00"/>
    <x v="1"/>
    <x v="1"/>
    <x v="0"/>
    <x v="1"/>
    <n v="279187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65351"/>
    <x v="1"/>
    <x v="1"/>
    <x v="5"/>
    <d v="2020-11-09T00:00:00"/>
    <x v="0"/>
    <x v="1"/>
    <x v="0"/>
    <x v="1"/>
    <n v="265351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265351"/>
    <x v="1"/>
    <x v="1"/>
    <x v="5"/>
    <d v="2020-11-17T00:00:00"/>
    <x v="1"/>
    <x v="1"/>
    <x v="0"/>
    <x v="1"/>
    <n v="265351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585038"/>
    <x v="1"/>
    <x v="1"/>
    <x v="6"/>
    <d v="2020-11-09T00:00:00"/>
    <x v="0"/>
    <x v="1"/>
    <x v="0"/>
    <x v="1"/>
    <n v="58503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585038"/>
    <x v="1"/>
    <x v="1"/>
    <x v="6"/>
    <d v="2020-11-17T00:00:00"/>
    <x v="1"/>
    <x v="1"/>
    <x v="0"/>
    <x v="1"/>
    <n v="585038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90320"/>
    <x v="1"/>
    <x v="1"/>
    <x v="7"/>
    <d v="2020-11-09T00:00:00"/>
    <x v="0"/>
    <x v="1"/>
    <x v="0"/>
    <x v="1"/>
    <n v="490320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490320"/>
    <x v="1"/>
    <x v="1"/>
    <x v="7"/>
    <d v="2020-11-17T00:00:00"/>
    <x v="1"/>
    <x v="1"/>
    <x v="0"/>
    <x v="1"/>
    <n v="490320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995964"/>
    <x v="1"/>
    <x v="1"/>
    <x v="8"/>
    <d v="2020-11-09T00:00:00"/>
    <x v="0"/>
    <x v="1"/>
    <x v="0"/>
    <x v="1"/>
    <n v="99596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995964"/>
    <x v="1"/>
    <x v="1"/>
    <x v="8"/>
    <d v="2020-11-17T00:00:00"/>
    <x v="1"/>
    <x v="1"/>
    <x v="0"/>
    <x v="1"/>
    <n v="995964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703186"/>
    <x v="1"/>
    <x v="1"/>
    <x v="9"/>
    <d v="2020-11-09T00:00:00"/>
    <x v="0"/>
    <x v="1"/>
    <x v="0"/>
    <x v="1"/>
    <n v="70318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703186"/>
    <x v="1"/>
    <x v="1"/>
    <x v="9"/>
    <d v="2020-11-17T00:00:00"/>
    <x v="1"/>
    <x v="1"/>
    <x v="0"/>
    <x v="1"/>
    <n v="703186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51871"/>
    <x v="1"/>
    <x v="1"/>
    <x v="10"/>
    <d v="2020-11-09T00:00:00"/>
    <x v="0"/>
    <x v="1"/>
    <x v="0"/>
    <x v="1"/>
    <n v="51871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0"/>
    <x v="2"/>
    <n v="138429"/>
    <x v="1"/>
    <x v="1"/>
    <x v="10"/>
    <d v="2020-11-17T00:00:00"/>
    <x v="1"/>
    <x v="1"/>
    <x v="0"/>
    <x v="1"/>
    <n v="138429"/>
    <s v="СЗ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28094"/>
    <x v="1"/>
    <x v="0"/>
    <x v="0"/>
    <d v="2020-11-09T00:00:00"/>
    <x v="0"/>
    <x v="1"/>
    <x v="0"/>
    <x v="1"/>
    <n v="28094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28094"/>
    <x v="1"/>
    <x v="0"/>
    <x v="0"/>
    <d v="2020-11-17T00:00:00"/>
    <x v="1"/>
    <x v="1"/>
    <x v="0"/>
    <x v="1"/>
    <n v="28094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16919"/>
    <x v="1"/>
    <x v="0"/>
    <x v="1"/>
    <d v="2020-11-09T00:00:00"/>
    <x v="0"/>
    <x v="1"/>
    <x v="0"/>
    <x v="1"/>
    <n v="16919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16919"/>
    <x v="1"/>
    <x v="0"/>
    <x v="1"/>
    <d v="2020-11-17T00:00:00"/>
    <x v="1"/>
    <x v="1"/>
    <x v="0"/>
    <x v="1"/>
    <n v="16919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41749"/>
    <x v="1"/>
    <x v="0"/>
    <x v="2"/>
    <d v="2020-11-09T00:00:00"/>
    <x v="0"/>
    <x v="1"/>
    <x v="0"/>
    <x v="1"/>
    <n v="41749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41749"/>
    <x v="1"/>
    <x v="0"/>
    <x v="2"/>
    <d v="2020-11-17T00:00:00"/>
    <x v="1"/>
    <x v="1"/>
    <x v="0"/>
    <x v="1"/>
    <n v="41749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18178"/>
    <x v="1"/>
    <x v="0"/>
    <x v="3"/>
    <d v="2020-11-09T00:00:00"/>
    <x v="0"/>
    <x v="1"/>
    <x v="0"/>
    <x v="1"/>
    <n v="18178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18178"/>
    <x v="1"/>
    <x v="0"/>
    <x v="3"/>
    <d v="2020-11-17T00:00:00"/>
    <x v="1"/>
    <x v="1"/>
    <x v="0"/>
    <x v="1"/>
    <n v="18178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7157"/>
    <x v="1"/>
    <x v="0"/>
    <x v="4"/>
    <d v="2020-11-09T00:00:00"/>
    <x v="0"/>
    <x v="1"/>
    <x v="0"/>
    <x v="1"/>
    <n v="37157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7157"/>
    <x v="1"/>
    <x v="0"/>
    <x v="4"/>
    <d v="2020-11-17T00:00:00"/>
    <x v="1"/>
    <x v="1"/>
    <x v="0"/>
    <x v="1"/>
    <n v="37157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9613"/>
    <x v="1"/>
    <x v="0"/>
    <x v="5"/>
    <d v="2020-11-09T00:00:00"/>
    <x v="0"/>
    <x v="1"/>
    <x v="0"/>
    <x v="1"/>
    <n v="39613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9613"/>
    <x v="1"/>
    <x v="0"/>
    <x v="5"/>
    <d v="2020-11-17T00:00:00"/>
    <x v="1"/>
    <x v="1"/>
    <x v="0"/>
    <x v="1"/>
    <n v="39613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60931"/>
    <x v="1"/>
    <x v="0"/>
    <x v="6"/>
    <d v="2020-11-09T00:00:00"/>
    <x v="0"/>
    <x v="1"/>
    <x v="0"/>
    <x v="1"/>
    <n v="6093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60931"/>
    <x v="1"/>
    <x v="0"/>
    <x v="6"/>
    <d v="2020-11-17T00:00:00"/>
    <x v="1"/>
    <x v="1"/>
    <x v="0"/>
    <x v="1"/>
    <n v="6093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3681"/>
    <x v="1"/>
    <x v="0"/>
    <x v="7"/>
    <d v="2020-11-09T00:00:00"/>
    <x v="0"/>
    <x v="1"/>
    <x v="0"/>
    <x v="1"/>
    <n v="3368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3681"/>
    <x v="1"/>
    <x v="0"/>
    <x v="7"/>
    <d v="2020-11-17T00:00:00"/>
    <x v="1"/>
    <x v="1"/>
    <x v="0"/>
    <x v="1"/>
    <n v="3368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64651"/>
    <x v="1"/>
    <x v="0"/>
    <x v="8"/>
    <d v="2020-11-09T00:00:00"/>
    <x v="0"/>
    <x v="1"/>
    <x v="0"/>
    <x v="1"/>
    <n v="6465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64651"/>
    <x v="1"/>
    <x v="0"/>
    <x v="8"/>
    <d v="2020-11-17T00:00:00"/>
    <x v="1"/>
    <x v="1"/>
    <x v="0"/>
    <x v="1"/>
    <n v="6465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63228"/>
    <x v="1"/>
    <x v="0"/>
    <x v="9"/>
    <d v="2020-11-09T00:00:00"/>
    <x v="0"/>
    <x v="1"/>
    <x v="0"/>
    <x v="1"/>
    <n v="63228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63228"/>
    <x v="1"/>
    <x v="0"/>
    <x v="9"/>
    <d v="2020-11-17T00:00:00"/>
    <x v="1"/>
    <x v="1"/>
    <x v="0"/>
    <x v="1"/>
    <n v="63228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129128"/>
    <x v="1"/>
    <x v="0"/>
    <x v="10"/>
    <d v="2020-11-09T00:00:00"/>
    <x v="0"/>
    <x v="1"/>
    <x v="0"/>
    <x v="1"/>
    <n v="58107.6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129128"/>
    <x v="1"/>
    <x v="0"/>
    <x v="10"/>
    <d v="2020-11-17T00:00:00"/>
    <x v="1"/>
    <x v="1"/>
    <x v="0"/>
    <x v="1"/>
    <n v="58107.6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83675"/>
    <x v="1"/>
    <x v="0"/>
    <x v="11"/>
    <d v="2020-11-09T00:00:00"/>
    <x v="0"/>
    <x v="1"/>
    <x v="0"/>
    <x v="1"/>
    <n v="83675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83675"/>
    <x v="1"/>
    <x v="0"/>
    <x v="11"/>
    <d v="2020-11-17T00:00:00"/>
    <x v="1"/>
    <x v="1"/>
    <x v="0"/>
    <x v="1"/>
    <n v="83675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574939"/>
    <x v="1"/>
    <x v="1"/>
    <x v="0"/>
    <d v="2020-11-09T00:00:00"/>
    <x v="0"/>
    <x v="1"/>
    <x v="0"/>
    <x v="1"/>
    <n v="574939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574939"/>
    <x v="1"/>
    <x v="1"/>
    <x v="0"/>
    <d v="2020-11-17T00:00:00"/>
    <x v="1"/>
    <x v="1"/>
    <x v="0"/>
    <x v="1"/>
    <n v="574939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267491"/>
    <x v="1"/>
    <x v="1"/>
    <x v="1"/>
    <d v="2020-11-09T00:00:00"/>
    <x v="0"/>
    <x v="1"/>
    <x v="0"/>
    <x v="1"/>
    <n v="26749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267491"/>
    <x v="1"/>
    <x v="1"/>
    <x v="1"/>
    <d v="2020-11-17T00:00:00"/>
    <x v="1"/>
    <x v="1"/>
    <x v="0"/>
    <x v="1"/>
    <n v="26749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293746"/>
    <x v="1"/>
    <x v="1"/>
    <x v="2"/>
    <d v="2020-11-09T00:00:00"/>
    <x v="0"/>
    <x v="1"/>
    <x v="0"/>
    <x v="1"/>
    <n v="293746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293746"/>
    <x v="1"/>
    <x v="1"/>
    <x v="2"/>
    <d v="2020-11-17T00:00:00"/>
    <x v="1"/>
    <x v="1"/>
    <x v="0"/>
    <x v="1"/>
    <n v="293746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39822"/>
    <x v="1"/>
    <x v="1"/>
    <x v="3"/>
    <d v="2020-11-09T00:00:00"/>
    <x v="0"/>
    <x v="1"/>
    <x v="0"/>
    <x v="1"/>
    <n v="339822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39822"/>
    <x v="1"/>
    <x v="1"/>
    <x v="3"/>
    <d v="2020-11-17T00:00:00"/>
    <x v="1"/>
    <x v="1"/>
    <x v="0"/>
    <x v="1"/>
    <n v="339822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196273"/>
    <x v="1"/>
    <x v="1"/>
    <x v="4"/>
    <d v="2020-11-09T00:00:00"/>
    <x v="0"/>
    <x v="1"/>
    <x v="0"/>
    <x v="1"/>
    <n v="196273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196273"/>
    <x v="1"/>
    <x v="1"/>
    <x v="4"/>
    <d v="2020-11-17T00:00:00"/>
    <x v="1"/>
    <x v="1"/>
    <x v="0"/>
    <x v="1"/>
    <n v="196273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98228"/>
    <x v="1"/>
    <x v="1"/>
    <x v="5"/>
    <d v="2020-11-09T00:00:00"/>
    <x v="0"/>
    <x v="1"/>
    <x v="0"/>
    <x v="1"/>
    <n v="398228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98228"/>
    <x v="1"/>
    <x v="1"/>
    <x v="5"/>
    <d v="2020-11-17T00:00:00"/>
    <x v="1"/>
    <x v="1"/>
    <x v="0"/>
    <x v="1"/>
    <n v="398228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274045"/>
    <x v="1"/>
    <x v="1"/>
    <x v="6"/>
    <d v="2020-11-09T00:00:00"/>
    <x v="0"/>
    <x v="1"/>
    <x v="0"/>
    <x v="1"/>
    <n v="274045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274045"/>
    <x v="1"/>
    <x v="1"/>
    <x v="6"/>
    <d v="2020-11-17T00:00:00"/>
    <x v="1"/>
    <x v="1"/>
    <x v="0"/>
    <x v="1"/>
    <n v="274045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08160"/>
    <x v="1"/>
    <x v="1"/>
    <x v="7"/>
    <d v="2020-11-09T00:00:00"/>
    <x v="0"/>
    <x v="1"/>
    <x v="0"/>
    <x v="1"/>
    <n v="308160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08160"/>
    <x v="1"/>
    <x v="1"/>
    <x v="7"/>
    <d v="2020-11-17T00:00:00"/>
    <x v="1"/>
    <x v="1"/>
    <x v="0"/>
    <x v="1"/>
    <n v="308160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441291"/>
    <x v="1"/>
    <x v="1"/>
    <x v="8"/>
    <d v="2020-11-09T00:00:00"/>
    <x v="0"/>
    <x v="1"/>
    <x v="0"/>
    <x v="1"/>
    <n v="44129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441291"/>
    <x v="1"/>
    <x v="1"/>
    <x v="8"/>
    <d v="2020-11-17T00:00:00"/>
    <x v="1"/>
    <x v="1"/>
    <x v="0"/>
    <x v="1"/>
    <n v="44129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526173"/>
    <x v="1"/>
    <x v="1"/>
    <x v="9"/>
    <d v="2020-11-09T00:00:00"/>
    <x v="0"/>
    <x v="1"/>
    <x v="0"/>
    <x v="1"/>
    <n v="526173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735411"/>
    <x v="1"/>
    <x v="1"/>
    <x v="9"/>
    <d v="2020-11-17T00:00:00"/>
    <x v="1"/>
    <x v="1"/>
    <x v="0"/>
    <x v="1"/>
    <n v="735411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107745"/>
    <x v="1"/>
    <x v="1"/>
    <x v="10"/>
    <d v="2020-11-09T00:00:00"/>
    <x v="0"/>
    <x v="1"/>
    <x v="0"/>
    <x v="1"/>
    <n v="107745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1"/>
    <x v="1"/>
    <n v="320322"/>
    <x v="1"/>
    <x v="1"/>
    <x v="10"/>
    <d v="2020-11-17T00:00:00"/>
    <x v="1"/>
    <x v="1"/>
    <x v="0"/>
    <x v="1"/>
    <n v="320322"/>
    <s v="С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31102"/>
    <x v="1"/>
    <x v="0"/>
    <x v="0"/>
    <d v="2020-11-09T00:00:00"/>
    <x v="0"/>
    <x v="1"/>
    <x v="0"/>
    <x v="1"/>
    <n v="31102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9050"/>
    <x v="1"/>
    <x v="0"/>
    <x v="0"/>
    <d v="2020-11-17T00:00:00"/>
    <x v="1"/>
    <x v="1"/>
    <x v="0"/>
    <x v="1"/>
    <n v="49050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0084"/>
    <x v="1"/>
    <x v="0"/>
    <x v="1"/>
    <d v="2020-11-09T00:00:00"/>
    <x v="0"/>
    <x v="1"/>
    <x v="0"/>
    <x v="1"/>
    <n v="20084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6384"/>
    <x v="1"/>
    <x v="0"/>
    <x v="1"/>
    <d v="2020-11-17T00:00:00"/>
    <x v="1"/>
    <x v="1"/>
    <x v="0"/>
    <x v="1"/>
    <n v="26384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9745"/>
    <x v="1"/>
    <x v="0"/>
    <x v="2"/>
    <d v="2020-11-09T00:00:00"/>
    <x v="0"/>
    <x v="1"/>
    <x v="0"/>
    <x v="1"/>
    <n v="29745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38008"/>
    <x v="1"/>
    <x v="0"/>
    <x v="2"/>
    <d v="2020-11-17T00:00:00"/>
    <x v="1"/>
    <x v="1"/>
    <x v="0"/>
    <x v="1"/>
    <n v="38008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19354"/>
    <x v="1"/>
    <x v="0"/>
    <x v="3"/>
    <d v="2020-11-09T00:00:00"/>
    <x v="0"/>
    <x v="1"/>
    <x v="0"/>
    <x v="1"/>
    <n v="19354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4634"/>
    <x v="1"/>
    <x v="0"/>
    <x v="3"/>
    <d v="2020-11-17T00:00:00"/>
    <x v="1"/>
    <x v="1"/>
    <x v="0"/>
    <x v="1"/>
    <n v="24634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5016"/>
    <x v="1"/>
    <x v="0"/>
    <x v="4"/>
    <d v="2020-11-09T00:00:00"/>
    <x v="0"/>
    <x v="1"/>
    <x v="0"/>
    <x v="1"/>
    <n v="25016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36557"/>
    <x v="1"/>
    <x v="0"/>
    <x v="4"/>
    <d v="2020-11-17T00:00:00"/>
    <x v="1"/>
    <x v="1"/>
    <x v="0"/>
    <x v="1"/>
    <n v="36557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0404"/>
    <x v="1"/>
    <x v="0"/>
    <x v="5"/>
    <d v="2020-11-09T00:00:00"/>
    <x v="0"/>
    <x v="1"/>
    <x v="0"/>
    <x v="1"/>
    <n v="20404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32677"/>
    <x v="1"/>
    <x v="0"/>
    <x v="5"/>
    <d v="2020-11-17T00:00:00"/>
    <x v="1"/>
    <x v="1"/>
    <x v="0"/>
    <x v="1"/>
    <n v="32677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16211"/>
    <x v="1"/>
    <x v="0"/>
    <x v="6"/>
    <d v="2020-11-09T00:00:00"/>
    <x v="0"/>
    <x v="1"/>
    <x v="0"/>
    <x v="1"/>
    <n v="16211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16211"/>
    <x v="1"/>
    <x v="0"/>
    <x v="6"/>
    <d v="2020-11-17T00:00:00"/>
    <x v="1"/>
    <x v="1"/>
    <x v="0"/>
    <x v="1"/>
    <n v="16211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39822"/>
    <x v="1"/>
    <x v="0"/>
    <x v="7"/>
    <d v="2020-11-09T00:00:00"/>
    <x v="0"/>
    <x v="1"/>
    <x v="0"/>
    <x v="1"/>
    <n v="39822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39822"/>
    <x v="1"/>
    <x v="0"/>
    <x v="7"/>
    <d v="2020-11-17T00:00:00"/>
    <x v="1"/>
    <x v="1"/>
    <x v="0"/>
    <x v="1"/>
    <n v="39822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79018"/>
    <x v="1"/>
    <x v="0"/>
    <x v="8"/>
    <d v="2020-11-09T00:00:00"/>
    <x v="0"/>
    <x v="1"/>
    <x v="0"/>
    <x v="1"/>
    <n v="79018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79018"/>
    <x v="1"/>
    <x v="0"/>
    <x v="8"/>
    <d v="2020-11-17T00:00:00"/>
    <x v="1"/>
    <x v="1"/>
    <x v="0"/>
    <x v="1"/>
    <n v="79018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37797"/>
    <x v="1"/>
    <x v="0"/>
    <x v="9"/>
    <d v="2020-11-09T00:00:00"/>
    <x v="0"/>
    <x v="1"/>
    <x v="0"/>
    <x v="1"/>
    <n v="37797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37797"/>
    <x v="1"/>
    <x v="0"/>
    <x v="9"/>
    <d v="2020-11-17T00:00:00"/>
    <x v="1"/>
    <x v="1"/>
    <x v="0"/>
    <x v="1"/>
    <n v="37797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50064"/>
    <x v="1"/>
    <x v="0"/>
    <x v="10"/>
    <d v="2020-11-09T00:00:00"/>
    <x v="0"/>
    <x v="1"/>
    <x v="0"/>
    <x v="1"/>
    <n v="22528.799999999999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50064"/>
    <x v="1"/>
    <x v="0"/>
    <x v="10"/>
    <d v="2020-11-17T00:00:00"/>
    <x v="1"/>
    <x v="1"/>
    <x v="0"/>
    <x v="1"/>
    <n v="22528.799999999999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84800"/>
    <x v="1"/>
    <x v="0"/>
    <x v="11"/>
    <d v="2020-11-09T00:00:00"/>
    <x v="0"/>
    <x v="1"/>
    <x v="0"/>
    <x v="1"/>
    <n v="484800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84800"/>
    <x v="1"/>
    <x v="0"/>
    <x v="11"/>
    <d v="2020-11-17T00:00:00"/>
    <x v="1"/>
    <x v="1"/>
    <x v="0"/>
    <x v="1"/>
    <n v="484800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104901"/>
    <x v="1"/>
    <x v="1"/>
    <x v="0"/>
    <d v="2020-11-09T00:00:00"/>
    <x v="0"/>
    <x v="1"/>
    <x v="0"/>
    <x v="1"/>
    <n v="104901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104901"/>
    <x v="1"/>
    <x v="1"/>
    <x v="0"/>
    <d v="2020-11-17T00:00:00"/>
    <x v="1"/>
    <x v="1"/>
    <x v="0"/>
    <x v="1"/>
    <n v="104901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81112"/>
    <x v="1"/>
    <x v="1"/>
    <x v="1"/>
    <d v="2020-11-09T00:00:00"/>
    <x v="0"/>
    <x v="1"/>
    <x v="0"/>
    <x v="1"/>
    <n v="481112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81112"/>
    <x v="1"/>
    <x v="1"/>
    <x v="1"/>
    <d v="2020-11-17T00:00:00"/>
    <x v="1"/>
    <x v="1"/>
    <x v="0"/>
    <x v="1"/>
    <n v="481112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94843"/>
    <x v="1"/>
    <x v="1"/>
    <x v="2"/>
    <d v="2020-11-09T00:00:00"/>
    <x v="0"/>
    <x v="1"/>
    <x v="0"/>
    <x v="1"/>
    <n v="294843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94843"/>
    <x v="1"/>
    <x v="1"/>
    <x v="2"/>
    <d v="2020-11-17T00:00:00"/>
    <x v="1"/>
    <x v="1"/>
    <x v="0"/>
    <x v="1"/>
    <n v="294843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65190"/>
    <x v="1"/>
    <x v="1"/>
    <x v="3"/>
    <d v="2020-11-09T00:00:00"/>
    <x v="0"/>
    <x v="1"/>
    <x v="0"/>
    <x v="1"/>
    <n v="265190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65190"/>
    <x v="1"/>
    <x v="1"/>
    <x v="3"/>
    <d v="2020-11-17T00:00:00"/>
    <x v="1"/>
    <x v="1"/>
    <x v="0"/>
    <x v="1"/>
    <n v="265190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42418"/>
    <x v="1"/>
    <x v="1"/>
    <x v="4"/>
    <d v="2020-11-09T00:00:00"/>
    <x v="0"/>
    <x v="1"/>
    <x v="0"/>
    <x v="1"/>
    <n v="242418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242418"/>
    <x v="1"/>
    <x v="1"/>
    <x v="4"/>
    <d v="2020-11-17T00:00:00"/>
    <x v="1"/>
    <x v="1"/>
    <x v="0"/>
    <x v="1"/>
    <n v="242418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508604"/>
    <x v="1"/>
    <x v="1"/>
    <x v="5"/>
    <d v="2020-11-09T00:00:00"/>
    <x v="0"/>
    <x v="1"/>
    <x v="0"/>
    <x v="1"/>
    <n v="508604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508604"/>
    <x v="1"/>
    <x v="1"/>
    <x v="5"/>
    <d v="2020-11-17T00:00:00"/>
    <x v="1"/>
    <x v="1"/>
    <x v="0"/>
    <x v="1"/>
    <n v="508604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34908"/>
    <x v="1"/>
    <x v="1"/>
    <x v="6"/>
    <d v="2020-11-09T00:00:00"/>
    <x v="0"/>
    <x v="1"/>
    <x v="0"/>
    <x v="1"/>
    <n v="434908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34908"/>
    <x v="1"/>
    <x v="1"/>
    <x v="6"/>
    <d v="2020-11-17T00:00:00"/>
    <x v="1"/>
    <x v="1"/>
    <x v="0"/>
    <x v="1"/>
    <n v="434908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30485"/>
    <x v="1"/>
    <x v="1"/>
    <x v="7"/>
    <d v="2020-11-09T00:00:00"/>
    <x v="0"/>
    <x v="1"/>
    <x v="0"/>
    <x v="1"/>
    <n v="430485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30485"/>
    <x v="1"/>
    <x v="1"/>
    <x v="7"/>
    <d v="2020-11-17T00:00:00"/>
    <x v="1"/>
    <x v="1"/>
    <x v="0"/>
    <x v="1"/>
    <n v="430485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709409"/>
    <x v="1"/>
    <x v="1"/>
    <x v="8"/>
    <d v="2020-11-09T00:00:00"/>
    <x v="0"/>
    <x v="1"/>
    <x v="0"/>
    <x v="1"/>
    <n v="709409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709409"/>
    <x v="1"/>
    <x v="1"/>
    <x v="8"/>
    <d v="2020-11-17T00:00:00"/>
    <x v="1"/>
    <x v="1"/>
    <x v="0"/>
    <x v="1"/>
    <n v="709409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92816"/>
    <x v="1"/>
    <x v="1"/>
    <x v="9"/>
    <d v="2020-11-09T00:00:00"/>
    <x v="0"/>
    <x v="1"/>
    <x v="0"/>
    <x v="1"/>
    <n v="492816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492816"/>
    <x v="1"/>
    <x v="1"/>
    <x v="9"/>
    <d v="2020-11-17T00:00:00"/>
    <x v="1"/>
    <x v="1"/>
    <x v="0"/>
    <x v="1"/>
    <n v="492816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85369"/>
    <x v="1"/>
    <x v="1"/>
    <x v="10"/>
    <d v="2020-11-09T00:00:00"/>
    <x v="0"/>
    <x v="1"/>
    <x v="0"/>
    <x v="1"/>
    <n v="85369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3"/>
    <x v="2"/>
    <n v="155864"/>
    <x v="1"/>
    <x v="1"/>
    <x v="10"/>
    <d v="2020-11-17T00:00:00"/>
    <x v="1"/>
    <x v="1"/>
    <x v="0"/>
    <x v="1"/>
    <n v="155864"/>
    <s v="М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2633"/>
    <x v="1"/>
    <x v="0"/>
    <x v="0"/>
    <d v="2020-11-09T00:00:00"/>
    <x v="0"/>
    <x v="1"/>
    <x v="0"/>
    <x v="1"/>
    <n v="2633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80526"/>
    <x v="1"/>
    <x v="0"/>
    <x v="0"/>
    <d v="2020-11-17T00:00:00"/>
    <x v="1"/>
    <x v="1"/>
    <x v="0"/>
    <x v="1"/>
    <n v="80526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7797"/>
    <x v="1"/>
    <x v="0"/>
    <x v="1"/>
    <d v="2020-11-09T00:00:00"/>
    <x v="0"/>
    <x v="1"/>
    <x v="0"/>
    <x v="1"/>
    <n v="7797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22382"/>
    <x v="1"/>
    <x v="0"/>
    <x v="1"/>
    <d v="2020-11-17T00:00:00"/>
    <x v="1"/>
    <x v="1"/>
    <x v="0"/>
    <x v="1"/>
    <n v="22382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5325"/>
    <x v="1"/>
    <x v="0"/>
    <x v="2"/>
    <d v="2020-11-09T00:00:00"/>
    <x v="0"/>
    <x v="1"/>
    <x v="0"/>
    <x v="1"/>
    <n v="15325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52756"/>
    <x v="1"/>
    <x v="0"/>
    <x v="2"/>
    <d v="2020-11-17T00:00:00"/>
    <x v="1"/>
    <x v="1"/>
    <x v="0"/>
    <x v="1"/>
    <n v="52756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28818"/>
    <x v="1"/>
    <x v="0"/>
    <x v="3"/>
    <d v="2020-11-17T00:00:00"/>
    <x v="1"/>
    <x v="1"/>
    <x v="0"/>
    <x v="1"/>
    <n v="28818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9713"/>
    <x v="1"/>
    <x v="0"/>
    <x v="4"/>
    <d v="2020-11-09T00:00:00"/>
    <x v="0"/>
    <x v="1"/>
    <x v="0"/>
    <x v="1"/>
    <n v="9713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82908"/>
    <x v="1"/>
    <x v="0"/>
    <x v="4"/>
    <d v="2020-11-17T00:00:00"/>
    <x v="1"/>
    <x v="1"/>
    <x v="0"/>
    <x v="1"/>
    <n v="82908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9481"/>
    <x v="1"/>
    <x v="0"/>
    <x v="5"/>
    <d v="2020-11-09T00:00:00"/>
    <x v="0"/>
    <x v="1"/>
    <x v="0"/>
    <x v="1"/>
    <n v="19481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63207"/>
    <x v="1"/>
    <x v="0"/>
    <x v="5"/>
    <d v="2020-11-17T00:00:00"/>
    <x v="1"/>
    <x v="1"/>
    <x v="0"/>
    <x v="1"/>
    <n v="63207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3427"/>
    <x v="1"/>
    <x v="0"/>
    <x v="6"/>
    <d v="2020-11-09T00:00:00"/>
    <x v="0"/>
    <x v="1"/>
    <x v="0"/>
    <x v="1"/>
    <n v="13427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3427"/>
    <x v="1"/>
    <x v="0"/>
    <x v="6"/>
    <d v="2020-11-17T00:00:00"/>
    <x v="1"/>
    <x v="1"/>
    <x v="0"/>
    <x v="1"/>
    <n v="13427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42056"/>
    <x v="1"/>
    <x v="0"/>
    <x v="7"/>
    <d v="2020-11-09T00:00:00"/>
    <x v="0"/>
    <x v="1"/>
    <x v="0"/>
    <x v="1"/>
    <n v="42056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42056"/>
    <x v="1"/>
    <x v="0"/>
    <x v="7"/>
    <d v="2020-11-17T00:00:00"/>
    <x v="1"/>
    <x v="1"/>
    <x v="0"/>
    <x v="1"/>
    <n v="42056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48784"/>
    <x v="1"/>
    <x v="0"/>
    <x v="8"/>
    <d v="2020-11-09T00:00:00"/>
    <x v="0"/>
    <x v="1"/>
    <x v="0"/>
    <x v="1"/>
    <n v="48784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48784"/>
    <x v="1"/>
    <x v="0"/>
    <x v="8"/>
    <d v="2020-11-17T00:00:00"/>
    <x v="1"/>
    <x v="1"/>
    <x v="0"/>
    <x v="1"/>
    <n v="48784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49276"/>
    <x v="1"/>
    <x v="0"/>
    <x v="9"/>
    <d v="2020-11-09T00:00:00"/>
    <x v="0"/>
    <x v="1"/>
    <x v="0"/>
    <x v="1"/>
    <n v="49276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49276"/>
    <x v="1"/>
    <x v="0"/>
    <x v="9"/>
    <d v="2020-11-17T00:00:00"/>
    <x v="1"/>
    <x v="1"/>
    <x v="0"/>
    <x v="1"/>
    <n v="49276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74911"/>
    <x v="1"/>
    <x v="0"/>
    <x v="10"/>
    <d v="2020-11-09T00:00:00"/>
    <x v="0"/>
    <x v="1"/>
    <x v="0"/>
    <x v="1"/>
    <n v="33709.950000000004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74911"/>
    <x v="1"/>
    <x v="0"/>
    <x v="10"/>
    <d v="2020-11-17T00:00:00"/>
    <x v="1"/>
    <x v="1"/>
    <x v="0"/>
    <x v="1"/>
    <n v="33709.950000000004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44182"/>
    <x v="1"/>
    <x v="0"/>
    <x v="11"/>
    <d v="2020-11-09T00:00:00"/>
    <x v="0"/>
    <x v="1"/>
    <x v="0"/>
    <x v="1"/>
    <n v="44182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44182"/>
    <x v="1"/>
    <x v="0"/>
    <x v="11"/>
    <d v="2020-11-17T00:00:00"/>
    <x v="1"/>
    <x v="1"/>
    <x v="0"/>
    <x v="1"/>
    <n v="44182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22889"/>
    <x v="1"/>
    <x v="1"/>
    <x v="0"/>
    <d v="2020-11-09T00:00:00"/>
    <x v="0"/>
    <x v="1"/>
    <x v="0"/>
    <x v="1"/>
    <n v="122889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22889"/>
    <x v="1"/>
    <x v="1"/>
    <x v="0"/>
    <d v="2020-11-17T00:00:00"/>
    <x v="1"/>
    <x v="1"/>
    <x v="0"/>
    <x v="1"/>
    <n v="122889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15141"/>
    <x v="1"/>
    <x v="1"/>
    <x v="1"/>
    <d v="2020-11-09T00:00:00"/>
    <x v="0"/>
    <x v="1"/>
    <x v="0"/>
    <x v="1"/>
    <n v="115141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15141"/>
    <x v="1"/>
    <x v="1"/>
    <x v="1"/>
    <d v="2020-11-17T00:00:00"/>
    <x v="1"/>
    <x v="1"/>
    <x v="0"/>
    <x v="1"/>
    <n v="115141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239763"/>
    <x v="1"/>
    <x v="1"/>
    <x v="2"/>
    <d v="2020-11-09T00:00:00"/>
    <x v="0"/>
    <x v="1"/>
    <x v="0"/>
    <x v="1"/>
    <n v="239763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239763"/>
    <x v="1"/>
    <x v="1"/>
    <x v="2"/>
    <d v="2020-11-17T00:00:00"/>
    <x v="1"/>
    <x v="1"/>
    <x v="0"/>
    <x v="1"/>
    <n v="239763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311342"/>
    <x v="1"/>
    <x v="1"/>
    <x v="3"/>
    <d v="2020-11-09T00:00:00"/>
    <x v="0"/>
    <x v="1"/>
    <x v="0"/>
    <x v="1"/>
    <n v="311342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311342"/>
    <x v="1"/>
    <x v="1"/>
    <x v="3"/>
    <d v="2020-11-17T00:00:00"/>
    <x v="1"/>
    <x v="1"/>
    <x v="0"/>
    <x v="1"/>
    <n v="311342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85638"/>
    <x v="1"/>
    <x v="1"/>
    <x v="4"/>
    <d v="2020-11-09T00:00:00"/>
    <x v="0"/>
    <x v="1"/>
    <x v="0"/>
    <x v="1"/>
    <n v="185638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85638"/>
    <x v="1"/>
    <x v="1"/>
    <x v="4"/>
    <d v="2020-11-17T00:00:00"/>
    <x v="1"/>
    <x v="1"/>
    <x v="0"/>
    <x v="1"/>
    <n v="185638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236792"/>
    <x v="1"/>
    <x v="1"/>
    <x v="5"/>
    <d v="2020-11-09T00:00:00"/>
    <x v="0"/>
    <x v="1"/>
    <x v="0"/>
    <x v="1"/>
    <n v="236792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236792"/>
    <x v="1"/>
    <x v="1"/>
    <x v="5"/>
    <d v="2020-11-17T00:00:00"/>
    <x v="1"/>
    <x v="1"/>
    <x v="0"/>
    <x v="1"/>
    <n v="236792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254900"/>
    <x v="1"/>
    <x v="1"/>
    <x v="6"/>
    <d v="2020-11-09T00:00:00"/>
    <x v="0"/>
    <x v="1"/>
    <x v="0"/>
    <x v="1"/>
    <n v="254900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254900"/>
    <x v="1"/>
    <x v="1"/>
    <x v="6"/>
    <d v="2020-11-17T00:00:00"/>
    <x v="1"/>
    <x v="1"/>
    <x v="0"/>
    <x v="1"/>
    <n v="254900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80438"/>
    <x v="1"/>
    <x v="1"/>
    <x v="7"/>
    <d v="2020-11-09T00:00:00"/>
    <x v="0"/>
    <x v="1"/>
    <x v="0"/>
    <x v="1"/>
    <n v="180438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80438"/>
    <x v="1"/>
    <x v="1"/>
    <x v="7"/>
    <d v="2020-11-17T00:00:00"/>
    <x v="1"/>
    <x v="1"/>
    <x v="0"/>
    <x v="1"/>
    <n v="180438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56598"/>
    <x v="1"/>
    <x v="1"/>
    <x v="8"/>
    <d v="2020-11-09T00:00:00"/>
    <x v="0"/>
    <x v="1"/>
    <x v="0"/>
    <x v="1"/>
    <n v="156598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156598"/>
    <x v="1"/>
    <x v="1"/>
    <x v="8"/>
    <d v="2020-11-17T00:00:00"/>
    <x v="1"/>
    <x v="1"/>
    <x v="0"/>
    <x v="1"/>
    <n v="156598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358863"/>
    <x v="1"/>
    <x v="1"/>
    <x v="9"/>
    <d v="2020-11-09T00:00:00"/>
    <x v="0"/>
    <x v="1"/>
    <x v="0"/>
    <x v="1"/>
    <n v="358863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358863"/>
    <x v="1"/>
    <x v="1"/>
    <x v="9"/>
    <d v="2020-11-17T00:00:00"/>
    <x v="1"/>
    <x v="1"/>
    <x v="0"/>
    <x v="1"/>
    <n v="358863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98893"/>
    <x v="1"/>
    <x v="1"/>
    <x v="10"/>
    <d v="2020-11-09T00:00:00"/>
    <x v="0"/>
    <x v="1"/>
    <x v="0"/>
    <x v="1"/>
    <n v="98893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4"/>
    <x v="1"/>
    <n v="226493"/>
    <x v="1"/>
    <x v="1"/>
    <x v="10"/>
    <d v="2020-11-17T00:00:00"/>
    <x v="1"/>
    <x v="1"/>
    <x v="0"/>
    <x v="1"/>
    <n v="226493"/>
    <s v="ВПФО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8248"/>
    <x v="1"/>
    <x v="0"/>
    <x v="0"/>
    <d v="2020-11-09T00:00:00"/>
    <x v="0"/>
    <x v="1"/>
    <x v="0"/>
    <x v="1"/>
    <n v="28248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8248"/>
    <x v="1"/>
    <x v="0"/>
    <x v="0"/>
    <d v="2020-11-17T00:00:00"/>
    <x v="1"/>
    <x v="1"/>
    <x v="0"/>
    <x v="1"/>
    <n v="28248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1640"/>
    <x v="1"/>
    <x v="0"/>
    <x v="1"/>
    <d v="2020-11-09T00:00:00"/>
    <x v="0"/>
    <x v="1"/>
    <x v="0"/>
    <x v="1"/>
    <n v="11640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1640"/>
    <x v="1"/>
    <x v="0"/>
    <x v="1"/>
    <d v="2020-11-17T00:00:00"/>
    <x v="1"/>
    <x v="1"/>
    <x v="0"/>
    <x v="1"/>
    <n v="11640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40130"/>
    <x v="1"/>
    <x v="0"/>
    <x v="2"/>
    <d v="2020-11-09T00:00:00"/>
    <x v="0"/>
    <x v="1"/>
    <x v="0"/>
    <x v="1"/>
    <n v="40130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40130"/>
    <x v="1"/>
    <x v="0"/>
    <x v="2"/>
    <d v="2020-11-17T00:00:00"/>
    <x v="1"/>
    <x v="1"/>
    <x v="0"/>
    <x v="1"/>
    <n v="40130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30693"/>
    <x v="1"/>
    <x v="0"/>
    <x v="3"/>
    <d v="2020-11-09T00:00:00"/>
    <x v="0"/>
    <x v="1"/>
    <x v="0"/>
    <x v="1"/>
    <n v="30693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30693"/>
    <x v="1"/>
    <x v="0"/>
    <x v="3"/>
    <d v="2020-11-17T00:00:00"/>
    <x v="1"/>
    <x v="1"/>
    <x v="0"/>
    <x v="1"/>
    <n v="30693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9846"/>
    <x v="1"/>
    <x v="0"/>
    <x v="4"/>
    <d v="2020-11-09T00:00:00"/>
    <x v="0"/>
    <x v="1"/>
    <x v="0"/>
    <x v="1"/>
    <n v="29846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9846"/>
    <x v="1"/>
    <x v="0"/>
    <x v="4"/>
    <d v="2020-11-17T00:00:00"/>
    <x v="1"/>
    <x v="1"/>
    <x v="0"/>
    <x v="1"/>
    <n v="29846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33436"/>
    <x v="1"/>
    <x v="0"/>
    <x v="5"/>
    <d v="2020-11-09T00:00:00"/>
    <x v="0"/>
    <x v="1"/>
    <x v="0"/>
    <x v="1"/>
    <n v="33436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33436"/>
    <x v="1"/>
    <x v="0"/>
    <x v="5"/>
    <d v="2020-11-17T00:00:00"/>
    <x v="1"/>
    <x v="1"/>
    <x v="0"/>
    <x v="1"/>
    <n v="33436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2072"/>
    <x v="1"/>
    <x v="0"/>
    <x v="6"/>
    <d v="2020-11-09T00:00:00"/>
    <x v="0"/>
    <x v="1"/>
    <x v="0"/>
    <x v="1"/>
    <n v="12072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2072"/>
    <x v="1"/>
    <x v="0"/>
    <x v="6"/>
    <d v="2020-11-17T00:00:00"/>
    <x v="1"/>
    <x v="1"/>
    <x v="0"/>
    <x v="1"/>
    <n v="12072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8124"/>
    <x v="1"/>
    <x v="0"/>
    <x v="7"/>
    <d v="2020-11-09T00:00:00"/>
    <x v="0"/>
    <x v="1"/>
    <x v="0"/>
    <x v="1"/>
    <n v="18124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8124"/>
    <x v="1"/>
    <x v="0"/>
    <x v="7"/>
    <d v="2020-11-17T00:00:00"/>
    <x v="1"/>
    <x v="1"/>
    <x v="0"/>
    <x v="1"/>
    <n v="18124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7999"/>
    <x v="1"/>
    <x v="0"/>
    <x v="8"/>
    <d v="2020-11-09T00:00:00"/>
    <x v="0"/>
    <x v="1"/>
    <x v="0"/>
    <x v="1"/>
    <n v="27999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7999"/>
    <x v="1"/>
    <x v="0"/>
    <x v="8"/>
    <d v="2020-11-17T00:00:00"/>
    <x v="1"/>
    <x v="1"/>
    <x v="0"/>
    <x v="1"/>
    <n v="27999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8897"/>
    <x v="1"/>
    <x v="0"/>
    <x v="9"/>
    <d v="2020-11-09T00:00:00"/>
    <x v="0"/>
    <x v="1"/>
    <x v="0"/>
    <x v="1"/>
    <n v="28897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8897"/>
    <x v="1"/>
    <x v="0"/>
    <x v="9"/>
    <d v="2020-11-17T00:00:00"/>
    <x v="1"/>
    <x v="1"/>
    <x v="0"/>
    <x v="1"/>
    <n v="28897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43810"/>
    <x v="1"/>
    <x v="0"/>
    <x v="10"/>
    <d v="2020-11-09T00:00:00"/>
    <x v="0"/>
    <x v="1"/>
    <x v="0"/>
    <x v="1"/>
    <n v="19714.5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43810"/>
    <x v="1"/>
    <x v="0"/>
    <x v="10"/>
    <d v="2020-11-17T00:00:00"/>
    <x v="1"/>
    <x v="1"/>
    <x v="0"/>
    <x v="1"/>
    <n v="19714.5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8442"/>
    <x v="1"/>
    <x v="0"/>
    <x v="11"/>
    <d v="2020-11-09T00:00:00"/>
    <x v="0"/>
    <x v="1"/>
    <x v="0"/>
    <x v="1"/>
    <n v="8442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8442"/>
    <x v="1"/>
    <x v="0"/>
    <x v="11"/>
    <d v="2020-11-17T00:00:00"/>
    <x v="1"/>
    <x v="1"/>
    <x v="0"/>
    <x v="1"/>
    <n v="8442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80196"/>
    <x v="1"/>
    <x v="1"/>
    <x v="0"/>
    <d v="2020-11-09T00:00:00"/>
    <x v="0"/>
    <x v="1"/>
    <x v="0"/>
    <x v="1"/>
    <n v="80196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80196"/>
    <x v="1"/>
    <x v="1"/>
    <x v="0"/>
    <d v="2020-11-17T00:00:00"/>
    <x v="1"/>
    <x v="1"/>
    <x v="0"/>
    <x v="1"/>
    <n v="80196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86063"/>
    <x v="1"/>
    <x v="1"/>
    <x v="1"/>
    <d v="2020-11-09T00:00:00"/>
    <x v="0"/>
    <x v="1"/>
    <x v="0"/>
    <x v="1"/>
    <n v="86063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86063"/>
    <x v="1"/>
    <x v="1"/>
    <x v="1"/>
    <d v="2020-11-17T00:00:00"/>
    <x v="1"/>
    <x v="1"/>
    <x v="0"/>
    <x v="1"/>
    <n v="86063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07837"/>
    <x v="1"/>
    <x v="1"/>
    <x v="2"/>
    <d v="2020-11-09T00:00:00"/>
    <x v="0"/>
    <x v="1"/>
    <x v="0"/>
    <x v="1"/>
    <n v="107837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07837"/>
    <x v="1"/>
    <x v="1"/>
    <x v="2"/>
    <d v="2020-11-17T00:00:00"/>
    <x v="1"/>
    <x v="1"/>
    <x v="0"/>
    <x v="1"/>
    <n v="107837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07429"/>
    <x v="1"/>
    <x v="1"/>
    <x v="3"/>
    <d v="2020-11-09T00:00:00"/>
    <x v="0"/>
    <x v="1"/>
    <x v="0"/>
    <x v="1"/>
    <n v="107429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07429"/>
    <x v="1"/>
    <x v="1"/>
    <x v="3"/>
    <d v="2020-11-17T00:00:00"/>
    <x v="1"/>
    <x v="1"/>
    <x v="0"/>
    <x v="1"/>
    <n v="107429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32749"/>
    <x v="1"/>
    <x v="1"/>
    <x v="4"/>
    <d v="2020-11-09T00:00:00"/>
    <x v="0"/>
    <x v="1"/>
    <x v="0"/>
    <x v="1"/>
    <n v="132749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32749"/>
    <x v="1"/>
    <x v="1"/>
    <x v="4"/>
    <d v="2020-11-17T00:00:00"/>
    <x v="1"/>
    <x v="1"/>
    <x v="0"/>
    <x v="1"/>
    <n v="132749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71021"/>
    <x v="1"/>
    <x v="1"/>
    <x v="5"/>
    <d v="2020-11-09T00:00:00"/>
    <x v="0"/>
    <x v="1"/>
    <x v="0"/>
    <x v="1"/>
    <n v="171021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171021"/>
    <x v="1"/>
    <x v="1"/>
    <x v="5"/>
    <d v="2020-11-17T00:00:00"/>
    <x v="1"/>
    <x v="1"/>
    <x v="0"/>
    <x v="1"/>
    <n v="171021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20253"/>
    <x v="1"/>
    <x v="1"/>
    <x v="6"/>
    <d v="2020-11-09T00:00:00"/>
    <x v="0"/>
    <x v="1"/>
    <x v="0"/>
    <x v="1"/>
    <n v="220253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20253"/>
    <x v="1"/>
    <x v="1"/>
    <x v="6"/>
    <d v="2020-11-17T00:00:00"/>
    <x v="1"/>
    <x v="1"/>
    <x v="0"/>
    <x v="1"/>
    <n v="220253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84765"/>
    <x v="1"/>
    <x v="1"/>
    <x v="7"/>
    <d v="2020-11-09T00:00:00"/>
    <x v="0"/>
    <x v="1"/>
    <x v="0"/>
    <x v="1"/>
    <n v="84765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84765"/>
    <x v="1"/>
    <x v="1"/>
    <x v="7"/>
    <d v="2020-11-17T00:00:00"/>
    <x v="1"/>
    <x v="1"/>
    <x v="0"/>
    <x v="1"/>
    <n v="84765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48779"/>
    <x v="1"/>
    <x v="1"/>
    <x v="8"/>
    <d v="2020-11-09T00:00:00"/>
    <x v="0"/>
    <x v="1"/>
    <x v="0"/>
    <x v="1"/>
    <n v="248779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48779"/>
    <x v="1"/>
    <x v="1"/>
    <x v="8"/>
    <d v="2020-11-17T00:00:00"/>
    <x v="1"/>
    <x v="1"/>
    <x v="0"/>
    <x v="1"/>
    <n v="248779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67659"/>
    <x v="1"/>
    <x v="1"/>
    <x v="9"/>
    <d v="2020-11-09T00:00:00"/>
    <x v="0"/>
    <x v="1"/>
    <x v="0"/>
    <x v="1"/>
    <n v="267659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267659"/>
    <x v="1"/>
    <x v="1"/>
    <x v="9"/>
    <d v="2020-11-17T00:00:00"/>
    <x v="1"/>
    <x v="1"/>
    <x v="0"/>
    <x v="1"/>
    <n v="267659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36025"/>
    <x v="1"/>
    <x v="1"/>
    <x v="10"/>
    <d v="2020-11-09T00:00:00"/>
    <x v="0"/>
    <x v="1"/>
    <x v="0"/>
    <x v="1"/>
    <n v="36025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6"/>
    <x v="2"/>
    <n v="64586"/>
    <x v="1"/>
    <x v="1"/>
    <x v="10"/>
    <d v="2020-11-17T00:00:00"/>
    <x v="1"/>
    <x v="1"/>
    <x v="0"/>
    <x v="1"/>
    <n v="64586"/>
    <s v="Ю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321"/>
    <x v="1"/>
    <x v="0"/>
    <x v="0"/>
    <d v="2020-11-09T00:00:00"/>
    <x v="0"/>
    <x v="1"/>
    <x v="0"/>
    <x v="1"/>
    <n v="1321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321"/>
    <x v="1"/>
    <x v="0"/>
    <x v="0"/>
    <d v="2020-11-17T00:00:00"/>
    <x v="1"/>
    <x v="1"/>
    <x v="0"/>
    <x v="1"/>
    <n v="1321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5997"/>
    <x v="1"/>
    <x v="0"/>
    <x v="1"/>
    <d v="2020-11-09T00:00:00"/>
    <x v="0"/>
    <x v="1"/>
    <x v="0"/>
    <x v="1"/>
    <n v="5997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5997"/>
    <x v="1"/>
    <x v="0"/>
    <x v="1"/>
    <d v="2020-11-17T00:00:00"/>
    <x v="1"/>
    <x v="1"/>
    <x v="0"/>
    <x v="1"/>
    <n v="5997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4261"/>
    <x v="1"/>
    <x v="0"/>
    <x v="2"/>
    <d v="2020-11-09T00:00:00"/>
    <x v="0"/>
    <x v="1"/>
    <x v="0"/>
    <x v="1"/>
    <n v="4261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4261"/>
    <x v="1"/>
    <x v="0"/>
    <x v="2"/>
    <d v="2020-11-17T00:00:00"/>
    <x v="1"/>
    <x v="1"/>
    <x v="0"/>
    <x v="1"/>
    <n v="4261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337"/>
    <x v="1"/>
    <x v="0"/>
    <x v="3"/>
    <d v="2020-11-09T00:00:00"/>
    <x v="0"/>
    <x v="1"/>
    <x v="0"/>
    <x v="1"/>
    <n v="1337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337"/>
    <x v="1"/>
    <x v="0"/>
    <x v="3"/>
    <d v="2020-11-17T00:00:00"/>
    <x v="1"/>
    <x v="1"/>
    <x v="0"/>
    <x v="1"/>
    <n v="1337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89815"/>
    <x v="1"/>
    <x v="0"/>
    <x v="4"/>
    <d v="2020-11-09T00:00:00"/>
    <x v="0"/>
    <x v="1"/>
    <x v="0"/>
    <x v="1"/>
    <n v="89815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89815"/>
    <x v="1"/>
    <x v="0"/>
    <x v="4"/>
    <d v="2020-11-17T00:00:00"/>
    <x v="1"/>
    <x v="1"/>
    <x v="0"/>
    <x v="1"/>
    <n v="89815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4548"/>
    <x v="1"/>
    <x v="0"/>
    <x v="5"/>
    <d v="2020-11-09T00:00:00"/>
    <x v="0"/>
    <x v="1"/>
    <x v="0"/>
    <x v="1"/>
    <n v="4548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4548"/>
    <x v="1"/>
    <x v="0"/>
    <x v="5"/>
    <d v="2020-11-17T00:00:00"/>
    <x v="1"/>
    <x v="1"/>
    <x v="0"/>
    <x v="1"/>
    <n v="4548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2015"/>
    <x v="1"/>
    <x v="0"/>
    <x v="6"/>
    <d v="2020-11-09T00:00:00"/>
    <x v="0"/>
    <x v="1"/>
    <x v="0"/>
    <x v="1"/>
    <n v="12015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2015"/>
    <x v="1"/>
    <x v="0"/>
    <x v="6"/>
    <d v="2020-11-17T00:00:00"/>
    <x v="1"/>
    <x v="1"/>
    <x v="0"/>
    <x v="1"/>
    <n v="12015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22670"/>
    <x v="1"/>
    <x v="0"/>
    <x v="7"/>
    <d v="2020-11-09T00:00:00"/>
    <x v="0"/>
    <x v="1"/>
    <x v="0"/>
    <x v="1"/>
    <n v="22670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22670"/>
    <x v="1"/>
    <x v="0"/>
    <x v="7"/>
    <d v="2020-11-17T00:00:00"/>
    <x v="1"/>
    <x v="1"/>
    <x v="0"/>
    <x v="1"/>
    <n v="22670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20505"/>
    <x v="1"/>
    <x v="0"/>
    <x v="8"/>
    <d v="2020-11-09T00:00:00"/>
    <x v="0"/>
    <x v="1"/>
    <x v="0"/>
    <x v="1"/>
    <n v="20505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20505"/>
    <x v="1"/>
    <x v="0"/>
    <x v="8"/>
    <d v="2020-11-17T00:00:00"/>
    <x v="1"/>
    <x v="1"/>
    <x v="0"/>
    <x v="1"/>
    <n v="20505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27370"/>
    <x v="1"/>
    <x v="0"/>
    <x v="9"/>
    <d v="2020-11-09T00:00:00"/>
    <x v="0"/>
    <x v="1"/>
    <x v="0"/>
    <x v="1"/>
    <n v="27370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27370"/>
    <x v="1"/>
    <x v="0"/>
    <x v="9"/>
    <d v="2020-11-17T00:00:00"/>
    <x v="1"/>
    <x v="1"/>
    <x v="0"/>
    <x v="1"/>
    <n v="27370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3490"/>
    <x v="1"/>
    <x v="0"/>
    <x v="10"/>
    <d v="2020-11-09T00:00:00"/>
    <x v="0"/>
    <x v="1"/>
    <x v="0"/>
    <x v="1"/>
    <n v="6070.5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3490"/>
    <x v="1"/>
    <x v="0"/>
    <x v="10"/>
    <d v="2020-11-17T00:00:00"/>
    <x v="1"/>
    <x v="1"/>
    <x v="0"/>
    <x v="1"/>
    <n v="6070.5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7891"/>
    <x v="1"/>
    <x v="0"/>
    <x v="11"/>
    <d v="2020-11-09T00:00:00"/>
    <x v="0"/>
    <x v="1"/>
    <x v="0"/>
    <x v="1"/>
    <n v="7891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7891"/>
    <x v="1"/>
    <x v="0"/>
    <x v="11"/>
    <d v="2020-11-17T00:00:00"/>
    <x v="1"/>
    <x v="1"/>
    <x v="0"/>
    <x v="1"/>
    <n v="7891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31609"/>
    <x v="1"/>
    <x v="1"/>
    <x v="0"/>
    <d v="2020-11-09T00:00:00"/>
    <x v="0"/>
    <x v="1"/>
    <x v="0"/>
    <x v="1"/>
    <n v="31609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31609"/>
    <x v="1"/>
    <x v="1"/>
    <x v="0"/>
    <d v="2020-11-17T00:00:00"/>
    <x v="1"/>
    <x v="1"/>
    <x v="0"/>
    <x v="1"/>
    <n v="31609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34534"/>
    <x v="1"/>
    <x v="1"/>
    <x v="1"/>
    <d v="2020-11-09T00:00:00"/>
    <x v="0"/>
    <x v="1"/>
    <x v="0"/>
    <x v="1"/>
    <n v="34534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34534"/>
    <x v="1"/>
    <x v="1"/>
    <x v="1"/>
    <d v="2020-11-17T00:00:00"/>
    <x v="1"/>
    <x v="1"/>
    <x v="0"/>
    <x v="1"/>
    <n v="34534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65373"/>
    <x v="1"/>
    <x v="1"/>
    <x v="2"/>
    <d v="2020-11-09T00:00:00"/>
    <x v="0"/>
    <x v="1"/>
    <x v="0"/>
    <x v="1"/>
    <n v="65373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65373"/>
    <x v="1"/>
    <x v="1"/>
    <x v="2"/>
    <d v="2020-11-17T00:00:00"/>
    <x v="1"/>
    <x v="1"/>
    <x v="0"/>
    <x v="1"/>
    <n v="65373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27072"/>
    <x v="1"/>
    <x v="1"/>
    <x v="3"/>
    <d v="2020-11-09T00:00:00"/>
    <x v="0"/>
    <x v="1"/>
    <x v="0"/>
    <x v="1"/>
    <n v="27072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27072"/>
    <x v="1"/>
    <x v="1"/>
    <x v="3"/>
    <d v="2020-11-17T00:00:00"/>
    <x v="1"/>
    <x v="1"/>
    <x v="0"/>
    <x v="1"/>
    <n v="27072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30097"/>
    <x v="1"/>
    <x v="1"/>
    <x v="4"/>
    <d v="2020-11-09T00:00:00"/>
    <x v="0"/>
    <x v="1"/>
    <x v="0"/>
    <x v="1"/>
    <n v="30097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30097"/>
    <x v="1"/>
    <x v="1"/>
    <x v="4"/>
    <d v="2020-11-17T00:00:00"/>
    <x v="1"/>
    <x v="1"/>
    <x v="0"/>
    <x v="1"/>
    <n v="30097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47395"/>
    <x v="1"/>
    <x v="1"/>
    <x v="5"/>
    <d v="2020-11-09T00:00:00"/>
    <x v="0"/>
    <x v="1"/>
    <x v="0"/>
    <x v="1"/>
    <n v="47395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47395"/>
    <x v="1"/>
    <x v="1"/>
    <x v="5"/>
    <d v="2020-11-17T00:00:00"/>
    <x v="1"/>
    <x v="1"/>
    <x v="0"/>
    <x v="1"/>
    <n v="47395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28591"/>
    <x v="1"/>
    <x v="1"/>
    <x v="6"/>
    <d v="2020-11-09T00:00:00"/>
    <x v="0"/>
    <x v="1"/>
    <x v="0"/>
    <x v="1"/>
    <n v="28591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28591"/>
    <x v="1"/>
    <x v="1"/>
    <x v="6"/>
    <d v="2020-11-17T00:00:00"/>
    <x v="1"/>
    <x v="1"/>
    <x v="0"/>
    <x v="1"/>
    <n v="28591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33219"/>
    <x v="1"/>
    <x v="1"/>
    <x v="7"/>
    <d v="2020-11-09T00:00:00"/>
    <x v="0"/>
    <x v="1"/>
    <x v="0"/>
    <x v="1"/>
    <n v="33219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33219"/>
    <x v="1"/>
    <x v="1"/>
    <x v="7"/>
    <d v="2020-11-17T00:00:00"/>
    <x v="1"/>
    <x v="1"/>
    <x v="0"/>
    <x v="1"/>
    <n v="33219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56506"/>
    <x v="1"/>
    <x v="1"/>
    <x v="8"/>
    <d v="2020-11-09T00:00:00"/>
    <x v="0"/>
    <x v="1"/>
    <x v="0"/>
    <x v="1"/>
    <n v="56506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56506"/>
    <x v="1"/>
    <x v="1"/>
    <x v="8"/>
    <d v="2020-11-17T00:00:00"/>
    <x v="1"/>
    <x v="1"/>
    <x v="0"/>
    <x v="1"/>
    <n v="56506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00080"/>
    <x v="1"/>
    <x v="1"/>
    <x v="9"/>
    <d v="2020-11-09T00:00:00"/>
    <x v="0"/>
    <x v="1"/>
    <x v="0"/>
    <x v="1"/>
    <n v="100080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00080"/>
    <x v="1"/>
    <x v="1"/>
    <x v="9"/>
    <d v="2020-11-17T00:00:00"/>
    <x v="1"/>
    <x v="1"/>
    <x v="0"/>
    <x v="1"/>
    <n v="100080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0804"/>
    <x v="1"/>
    <x v="1"/>
    <x v="10"/>
    <d v="2020-11-09T00:00:00"/>
    <x v="0"/>
    <x v="1"/>
    <x v="0"/>
    <x v="1"/>
    <n v="10804"/>
    <s v="ДФО                                               "/>
    <x v="1"/>
  </r>
  <r>
    <x v="1"/>
    <s v="ITK                                                                                                 "/>
    <s v="IT-дистр                                                                                            "/>
    <x v="8"/>
    <x v="1"/>
    <n v="16877"/>
    <x v="1"/>
    <x v="1"/>
    <x v="10"/>
    <d v="2020-11-17T00:00:00"/>
    <x v="1"/>
    <x v="1"/>
    <x v="0"/>
    <x v="1"/>
    <n v="16877"/>
    <s v="ДФО                                               "/>
    <x v="1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314810"/>
    <x v="0"/>
    <x v="0"/>
    <x v="0"/>
    <d v="2020-11-09T00:00:00"/>
    <x v="0"/>
    <x v="2"/>
    <x v="0"/>
    <x v="0"/>
    <n v="131481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314810"/>
    <x v="0"/>
    <x v="0"/>
    <x v="0"/>
    <d v="2020-11-17T00:00:00"/>
    <x v="1"/>
    <x v="2"/>
    <x v="0"/>
    <x v="0"/>
    <n v="131481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496868"/>
    <x v="0"/>
    <x v="0"/>
    <x v="1"/>
    <d v="2020-11-09T00:00:00"/>
    <x v="0"/>
    <x v="2"/>
    <x v="0"/>
    <x v="0"/>
    <n v="149686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496868"/>
    <x v="0"/>
    <x v="0"/>
    <x v="1"/>
    <d v="2020-11-17T00:00:00"/>
    <x v="1"/>
    <x v="2"/>
    <x v="0"/>
    <x v="0"/>
    <n v="149686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019032"/>
    <x v="0"/>
    <x v="0"/>
    <x v="2"/>
    <d v="2020-11-09T00:00:00"/>
    <x v="0"/>
    <x v="2"/>
    <x v="0"/>
    <x v="0"/>
    <n v="201903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019032"/>
    <x v="0"/>
    <x v="0"/>
    <x v="2"/>
    <d v="2020-11-17T00:00:00"/>
    <x v="1"/>
    <x v="2"/>
    <x v="0"/>
    <x v="0"/>
    <n v="201903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855253"/>
    <x v="0"/>
    <x v="0"/>
    <x v="3"/>
    <d v="2020-11-09T00:00:00"/>
    <x v="0"/>
    <x v="2"/>
    <x v="0"/>
    <x v="0"/>
    <n v="185525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855253"/>
    <x v="0"/>
    <x v="0"/>
    <x v="3"/>
    <d v="2020-11-17T00:00:00"/>
    <x v="1"/>
    <x v="2"/>
    <x v="0"/>
    <x v="0"/>
    <n v="185525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788080"/>
    <x v="0"/>
    <x v="0"/>
    <x v="4"/>
    <d v="2020-11-09T00:00:00"/>
    <x v="0"/>
    <x v="2"/>
    <x v="0"/>
    <x v="0"/>
    <n v="178808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788080"/>
    <x v="0"/>
    <x v="0"/>
    <x v="4"/>
    <d v="2020-11-17T00:00:00"/>
    <x v="1"/>
    <x v="2"/>
    <x v="0"/>
    <x v="0"/>
    <n v="178808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873464"/>
    <x v="0"/>
    <x v="0"/>
    <x v="5"/>
    <d v="2020-11-09T00:00:00"/>
    <x v="0"/>
    <x v="2"/>
    <x v="0"/>
    <x v="0"/>
    <n v="187346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873464"/>
    <x v="0"/>
    <x v="0"/>
    <x v="5"/>
    <d v="2020-11-17T00:00:00"/>
    <x v="1"/>
    <x v="2"/>
    <x v="0"/>
    <x v="0"/>
    <n v="187346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275701"/>
    <x v="0"/>
    <x v="0"/>
    <x v="6"/>
    <d v="2020-11-09T00:00:00"/>
    <x v="0"/>
    <x v="2"/>
    <x v="0"/>
    <x v="0"/>
    <n v="227570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275701"/>
    <x v="0"/>
    <x v="0"/>
    <x v="6"/>
    <d v="2020-11-17T00:00:00"/>
    <x v="1"/>
    <x v="2"/>
    <x v="0"/>
    <x v="0"/>
    <n v="227570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072772"/>
    <x v="0"/>
    <x v="0"/>
    <x v="7"/>
    <d v="2020-11-09T00:00:00"/>
    <x v="0"/>
    <x v="2"/>
    <x v="0"/>
    <x v="0"/>
    <n v="207277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072772"/>
    <x v="0"/>
    <x v="0"/>
    <x v="7"/>
    <d v="2020-11-17T00:00:00"/>
    <x v="1"/>
    <x v="2"/>
    <x v="0"/>
    <x v="0"/>
    <n v="207277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107904"/>
    <x v="0"/>
    <x v="0"/>
    <x v="8"/>
    <d v="2020-11-09T00:00:00"/>
    <x v="0"/>
    <x v="2"/>
    <x v="0"/>
    <x v="0"/>
    <n v="210790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107904"/>
    <x v="0"/>
    <x v="0"/>
    <x v="8"/>
    <d v="2020-11-17T00:00:00"/>
    <x v="1"/>
    <x v="2"/>
    <x v="0"/>
    <x v="0"/>
    <n v="210790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636839"/>
    <x v="0"/>
    <x v="0"/>
    <x v="9"/>
    <d v="2020-11-09T00:00:00"/>
    <x v="0"/>
    <x v="2"/>
    <x v="0"/>
    <x v="0"/>
    <n v="263683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636839"/>
    <x v="0"/>
    <x v="0"/>
    <x v="9"/>
    <d v="2020-11-17T00:00:00"/>
    <x v="1"/>
    <x v="2"/>
    <x v="0"/>
    <x v="0"/>
    <n v="263683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986169"/>
    <x v="0"/>
    <x v="0"/>
    <x v="10"/>
    <d v="2020-11-09T00:00:00"/>
    <x v="0"/>
    <x v="2"/>
    <x v="0"/>
    <x v="0"/>
    <n v="397233.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986169"/>
    <x v="0"/>
    <x v="0"/>
    <x v="10"/>
    <d v="2020-11-17T00:00:00"/>
    <x v="1"/>
    <x v="2"/>
    <x v="0"/>
    <x v="0"/>
    <n v="397233.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130738"/>
    <x v="0"/>
    <x v="0"/>
    <x v="11"/>
    <d v="2020-11-09T00:00:00"/>
    <x v="0"/>
    <x v="2"/>
    <x v="0"/>
    <x v="0"/>
    <n v="213073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130738"/>
    <x v="0"/>
    <x v="0"/>
    <x v="11"/>
    <d v="2020-11-17T00:00:00"/>
    <x v="1"/>
    <x v="2"/>
    <x v="0"/>
    <x v="0"/>
    <n v="213073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312161"/>
    <x v="0"/>
    <x v="1"/>
    <x v="0"/>
    <d v="2020-11-09T00:00:00"/>
    <x v="0"/>
    <x v="2"/>
    <x v="0"/>
    <x v="0"/>
    <n v="131216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312161"/>
    <x v="0"/>
    <x v="1"/>
    <x v="0"/>
    <d v="2020-11-17T00:00:00"/>
    <x v="1"/>
    <x v="2"/>
    <x v="0"/>
    <x v="0"/>
    <n v="131216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775980"/>
    <x v="0"/>
    <x v="1"/>
    <x v="1"/>
    <d v="2020-11-09T00:00:00"/>
    <x v="0"/>
    <x v="2"/>
    <x v="0"/>
    <x v="0"/>
    <n v="177598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775980"/>
    <x v="0"/>
    <x v="1"/>
    <x v="1"/>
    <d v="2020-11-17T00:00:00"/>
    <x v="1"/>
    <x v="2"/>
    <x v="0"/>
    <x v="0"/>
    <n v="177598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901656"/>
    <x v="0"/>
    <x v="1"/>
    <x v="2"/>
    <d v="2020-11-09T00:00:00"/>
    <x v="0"/>
    <x v="2"/>
    <x v="0"/>
    <x v="0"/>
    <n v="190165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901656"/>
    <x v="0"/>
    <x v="1"/>
    <x v="2"/>
    <d v="2020-11-17T00:00:00"/>
    <x v="1"/>
    <x v="2"/>
    <x v="0"/>
    <x v="0"/>
    <n v="190165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367075"/>
    <x v="0"/>
    <x v="1"/>
    <x v="3"/>
    <d v="2020-11-09T00:00:00"/>
    <x v="0"/>
    <x v="2"/>
    <x v="0"/>
    <x v="0"/>
    <n v="136707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367075"/>
    <x v="0"/>
    <x v="1"/>
    <x v="3"/>
    <d v="2020-11-17T00:00:00"/>
    <x v="1"/>
    <x v="2"/>
    <x v="0"/>
    <x v="0"/>
    <n v="136707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621495"/>
    <x v="0"/>
    <x v="1"/>
    <x v="4"/>
    <d v="2020-11-09T00:00:00"/>
    <x v="0"/>
    <x v="2"/>
    <x v="0"/>
    <x v="0"/>
    <n v="162149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1621495"/>
    <x v="0"/>
    <x v="1"/>
    <x v="4"/>
    <d v="2020-11-17T00:00:00"/>
    <x v="1"/>
    <x v="2"/>
    <x v="0"/>
    <x v="0"/>
    <n v="162149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221538"/>
    <x v="0"/>
    <x v="1"/>
    <x v="5"/>
    <d v="2020-11-09T00:00:00"/>
    <x v="0"/>
    <x v="2"/>
    <x v="0"/>
    <x v="0"/>
    <n v="222153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2221538"/>
    <x v="0"/>
    <x v="1"/>
    <x v="5"/>
    <d v="2020-11-17T00:00:00"/>
    <x v="1"/>
    <x v="2"/>
    <x v="0"/>
    <x v="0"/>
    <n v="222153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3432932"/>
    <x v="0"/>
    <x v="1"/>
    <x v="6"/>
    <d v="2020-11-09T00:00:00"/>
    <x v="0"/>
    <x v="2"/>
    <x v="0"/>
    <x v="0"/>
    <n v="343293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3432932"/>
    <x v="0"/>
    <x v="1"/>
    <x v="6"/>
    <d v="2020-11-17T00:00:00"/>
    <x v="1"/>
    <x v="2"/>
    <x v="0"/>
    <x v="0"/>
    <n v="343293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3126984"/>
    <x v="0"/>
    <x v="1"/>
    <x v="7"/>
    <d v="2020-11-09T00:00:00"/>
    <x v="0"/>
    <x v="2"/>
    <x v="0"/>
    <x v="0"/>
    <n v="312698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3126984"/>
    <x v="0"/>
    <x v="1"/>
    <x v="7"/>
    <d v="2020-11-17T00:00:00"/>
    <x v="1"/>
    <x v="2"/>
    <x v="0"/>
    <x v="0"/>
    <n v="312698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3286875"/>
    <x v="0"/>
    <x v="1"/>
    <x v="8"/>
    <d v="2020-11-09T00:00:00"/>
    <x v="0"/>
    <x v="2"/>
    <x v="0"/>
    <x v="0"/>
    <n v="328687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3286875"/>
    <x v="0"/>
    <x v="1"/>
    <x v="8"/>
    <d v="2020-11-17T00:00:00"/>
    <x v="1"/>
    <x v="2"/>
    <x v="0"/>
    <x v="0"/>
    <n v="328687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3822675"/>
    <x v="0"/>
    <x v="1"/>
    <x v="9"/>
    <d v="2020-11-09T00:00:00"/>
    <x v="0"/>
    <x v="2"/>
    <x v="0"/>
    <x v="0"/>
    <n v="382267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3822675"/>
    <x v="0"/>
    <x v="1"/>
    <x v="9"/>
    <d v="2020-11-17T00:00:00"/>
    <x v="1"/>
    <x v="2"/>
    <x v="0"/>
    <x v="0"/>
    <n v="382267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0"/>
    <x v="0"/>
    <n v="483141"/>
    <x v="0"/>
    <x v="1"/>
    <x v="10"/>
    <d v="2020-11-17T00:00:00"/>
    <x v="1"/>
    <x v="2"/>
    <x v="0"/>
    <x v="0"/>
    <n v="48314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141137"/>
    <x v="0"/>
    <x v="0"/>
    <x v="0"/>
    <d v="2020-11-09T00:00:00"/>
    <x v="0"/>
    <x v="2"/>
    <x v="0"/>
    <x v="0"/>
    <n v="14113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141137"/>
    <x v="0"/>
    <x v="0"/>
    <x v="0"/>
    <d v="2020-11-17T00:00:00"/>
    <x v="1"/>
    <x v="2"/>
    <x v="0"/>
    <x v="0"/>
    <n v="14113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176723"/>
    <x v="0"/>
    <x v="0"/>
    <x v="1"/>
    <d v="2020-11-09T00:00:00"/>
    <x v="0"/>
    <x v="2"/>
    <x v="0"/>
    <x v="0"/>
    <n v="17672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176723"/>
    <x v="0"/>
    <x v="0"/>
    <x v="1"/>
    <d v="2020-11-17T00:00:00"/>
    <x v="1"/>
    <x v="2"/>
    <x v="0"/>
    <x v="0"/>
    <n v="17672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190521"/>
    <x v="0"/>
    <x v="0"/>
    <x v="2"/>
    <d v="2020-11-09T00:00:00"/>
    <x v="0"/>
    <x v="2"/>
    <x v="0"/>
    <x v="0"/>
    <n v="19052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190521"/>
    <x v="0"/>
    <x v="0"/>
    <x v="2"/>
    <d v="2020-11-17T00:00:00"/>
    <x v="1"/>
    <x v="2"/>
    <x v="0"/>
    <x v="0"/>
    <n v="19052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96403"/>
    <x v="0"/>
    <x v="0"/>
    <x v="3"/>
    <d v="2020-11-09T00:00:00"/>
    <x v="0"/>
    <x v="2"/>
    <x v="0"/>
    <x v="0"/>
    <n v="29640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96403"/>
    <x v="0"/>
    <x v="0"/>
    <x v="3"/>
    <d v="2020-11-17T00:00:00"/>
    <x v="1"/>
    <x v="2"/>
    <x v="0"/>
    <x v="0"/>
    <n v="29640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18271"/>
    <x v="0"/>
    <x v="0"/>
    <x v="4"/>
    <d v="2020-11-09T00:00:00"/>
    <x v="0"/>
    <x v="2"/>
    <x v="0"/>
    <x v="0"/>
    <n v="21827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18271"/>
    <x v="0"/>
    <x v="0"/>
    <x v="4"/>
    <d v="2020-11-17T00:00:00"/>
    <x v="1"/>
    <x v="2"/>
    <x v="0"/>
    <x v="0"/>
    <n v="21827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417754"/>
    <x v="0"/>
    <x v="0"/>
    <x v="5"/>
    <d v="2020-11-09T00:00:00"/>
    <x v="0"/>
    <x v="2"/>
    <x v="0"/>
    <x v="0"/>
    <n v="41775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417754"/>
    <x v="0"/>
    <x v="0"/>
    <x v="5"/>
    <d v="2020-11-17T00:00:00"/>
    <x v="1"/>
    <x v="2"/>
    <x v="0"/>
    <x v="0"/>
    <n v="41775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09925"/>
    <x v="0"/>
    <x v="0"/>
    <x v="6"/>
    <d v="2020-11-09T00:00:00"/>
    <x v="0"/>
    <x v="2"/>
    <x v="0"/>
    <x v="0"/>
    <n v="30992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09925"/>
    <x v="0"/>
    <x v="0"/>
    <x v="6"/>
    <d v="2020-11-17T00:00:00"/>
    <x v="1"/>
    <x v="2"/>
    <x v="0"/>
    <x v="0"/>
    <n v="30992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03858"/>
    <x v="0"/>
    <x v="0"/>
    <x v="7"/>
    <d v="2020-11-09T00:00:00"/>
    <x v="0"/>
    <x v="2"/>
    <x v="0"/>
    <x v="0"/>
    <n v="30385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03858"/>
    <x v="0"/>
    <x v="0"/>
    <x v="7"/>
    <d v="2020-11-17T00:00:00"/>
    <x v="1"/>
    <x v="2"/>
    <x v="0"/>
    <x v="0"/>
    <n v="30385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63606"/>
    <x v="0"/>
    <x v="0"/>
    <x v="8"/>
    <d v="2020-11-09T00:00:00"/>
    <x v="0"/>
    <x v="2"/>
    <x v="0"/>
    <x v="0"/>
    <n v="36360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63606"/>
    <x v="0"/>
    <x v="0"/>
    <x v="8"/>
    <d v="2020-11-17T00:00:00"/>
    <x v="1"/>
    <x v="2"/>
    <x v="0"/>
    <x v="0"/>
    <n v="36360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95117"/>
    <x v="0"/>
    <x v="0"/>
    <x v="9"/>
    <d v="2020-11-09T00:00:00"/>
    <x v="0"/>
    <x v="2"/>
    <x v="0"/>
    <x v="0"/>
    <n v="39511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95117"/>
    <x v="0"/>
    <x v="0"/>
    <x v="9"/>
    <d v="2020-11-17T00:00:00"/>
    <x v="1"/>
    <x v="2"/>
    <x v="0"/>
    <x v="0"/>
    <n v="39511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13860"/>
    <x v="0"/>
    <x v="0"/>
    <x v="10"/>
    <d v="2020-11-09T00:00:00"/>
    <x v="0"/>
    <x v="2"/>
    <x v="0"/>
    <x v="0"/>
    <n v="6277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13860"/>
    <x v="0"/>
    <x v="0"/>
    <x v="10"/>
    <d v="2020-11-17T00:00:00"/>
    <x v="1"/>
    <x v="2"/>
    <x v="0"/>
    <x v="0"/>
    <n v="6277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63835"/>
    <x v="0"/>
    <x v="0"/>
    <x v="11"/>
    <d v="2020-11-09T00:00:00"/>
    <x v="0"/>
    <x v="2"/>
    <x v="0"/>
    <x v="0"/>
    <n v="26383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63835"/>
    <x v="0"/>
    <x v="0"/>
    <x v="11"/>
    <d v="2020-11-17T00:00:00"/>
    <x v="1"/>
    <x v="2"/>
    <x v="0"/>
    <x v="0"/>
    <n v="26383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15050"/>
    <x v="0"/>
    <x v="1"/>
    <x v="0"/>
    <d v="2020-11-09T00:00:00"/>
    <x v="0"/>
    <x v="2"/>
    <x v="0"/>
    <x v="0"/>
    <n v="21505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15050"/>
    <x v="0"/>
    <x v="1"/>
    <x v="0"/>
    <d v="2020-11-17T00:00:00"/>
    <x v="1"/>
    <x v="2"/>
    <x v="0"/>
    <x v="0"/>
    <n v="21505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43085"/>
    <x v="0"/>
    <x v="1"/>
    <x v="1"/>
    <d v="2020-11-09T00:00:00"/>
    <x v="0"/>
    <x v="2"/>
    <x v="0"/>
    <x v="0"/>
    <n v="24308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43085"/>
    <x v="0"/>
    <x v="1"/>
    <x v="1"/>
    <d v="2020-11-17T00:00:00"/>
    <x v="1"/>
    <x v="2"/>
    <x v="0"/>
    <x v="0"/>
    <n v="24308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178256"/>
    <x v="0"/>
    <x v="1"/>
    <x v="2"/>
    <d v="2020-11-09T00:00:00"/>
    <x v="0"/>
    <x v="2"/>
    <x v="0"/>
    <x v="0"/>
    <n v="17825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178256"/>
    <x v="0"/>
    <x v="1"/>
    <x v="2"/>
    <d v="2020-11-17T00:00:00"/>
    <x v="1"/>
    <x v="2"/>
    <x v="0"/>
    <x v="0"/>
    <n v="17825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46074"/>
    <x v="0"/>
    <x v="1"/>
    <x v="3"/>
    <d v="2020-11-09T00:00:00"/>
    <x v="0"/>
    <x v="2"/>
    <x v="0"/>
    <x v="0"/>
    <n v="24607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46074"/>
    <x v="0"/>
    <x v="1"/>
    <x v="3"/>
    <d v="2020-11-17T00:00:00"/>
    <x v="1"/>
    <x v="2"/>
    <x v="0"/>
    <x v="0"/>
    <n v="24607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79084"/>
    <x v="0"/>
    <x v="1"/>
    <x v="4"/>
    <d v="2020-11-09T00:00:00"/>
    <x v="0"/>
    <x v="2"/>
    <x v="0"/>
    <x v="0"/>
    <n v="27908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79084"/>
    <x v="0"/>
    <x v="1"/>
    <x v="4"/>
    <d v="2020-11-17T00:00:00"/>
    <x v="1"/>
    <x v="2"/>
    <x v="0"/>
    <x v="0"/>
    <n v="27908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21358"/>
    <x v="0"/>
    <x v="1"/>
    <x v="5"/>
    <d v="2020-11-09T00:00:00"/>
    <x v="0"/>
    <x v="2"/>
    <x v="0"/>
    <x v="0"/>
    <n v="32135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21358"/>
    <x v="0"/>
    <x v="1"/>
    <x v="5"/>
    <d v="2020-11-17T00:00:00"/>
    <x v="1"/>
    <x v="2"/>
    <x v="0"/>
    <x v="0"/>
    <n v="32135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63076"/>
    <x v="0"/>
    <x v="1"/>
    <x v="6"/>
    <d v="2020-11-09T00:00:00"/>
    <x v="0"/>
    <x v="2"/>
    <x v="0"/>
    <x v="0"/>
    <n v="2630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263076"/>
    <x v="0"/>
    <x v="1"/>
    <x v="6"/>
    <d v="2020-11-17T00:00:00"/>
    <x v="1"/>
    <x v="2"/>
    <x v="0"/>
    <x v="0"/>
    <n v="2630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20745"/>
    <x v="0"/>
    <x v="1"/>
    <x v="7"/>
    <d v="2020-11-09T00:00:00"/>
    <x v="0"/>
    <x v="2"/>
    <x v="0"/>
    <x v="0"/>
    <n v="32074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20745"/>
    <x v="0"/>
    <x v="1"/>
    <x v="7"/>
    <d v="2020-11-17T00:00:00"/>
    <x v="1"/>
    <x v="2"/>
    <x v="0"/>
    <x v="0"/>
    <n v="32074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40776"/>
    <x v="0"/>
    <x v="1"/>
    <x v="8"/>
    <d v="2020-11-09T00:00:00"/>
    <x v="0"/>
    <x v="2"/>
    <x v="0"/>
    <x v="0"/>
    <n v="3407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40776"/>
    <x v="0"/>
    <x v="1"/>
    <x v="8"/>
    <d v="2020-11-17T00:00:00"/>
    <x v="1"/>
    <x v="2"/>
    <x v="0"/>
    <x v="0"/>
    <n v="3407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33602"/>
    <x v="0"/>
    <x v="1"/>
    <x v="9"/>
    <d v="2020-11-09T00:00:00"/>
    <x v="0"/>
    <x v="2"/>
    <x v="0"/>
    <x v="0"/>
    <n v="3336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333602"/>
    <x v="0"/>
    <x v="1"/>
    <x v="9"/>
    <d v="2020-11-17T00:00:00"/>
    <x v="1"/>
    <x v="2"/>
    <x v="0"/>
    <x v="0"/>
    <n v="3336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1"/>
    <x v="0"/>
    <n v="58175"/>
    <x v="0"/>
    <x v="1"/>
    <x v="10"/>
    <d v="2020-11-17T00:00:00"/>
    <x v="1"/>
    <x v="2"/>
    <x v="0"/>
    <x v="0"/>
    <n v="5817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116894"/>
    <x v="0"/>
    <x v="0"/>
    <x v="0"/>
    <d v="2020-11-09T00:00:00"/>
    <x v="0"/>
    <x v="2"/>
    <x v="0"/>
    <x v="0"/>
    <n v="11689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116894"/>
    <x v="0"/>
    <x v="0"/>
    <x v="0"/>
    <d v="2020-11-17T00:00:00"/>
    <x v="1"/>
    <x v="2"/>
    <x v="0"/>
    <x v="0"/>
    <n v="11689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191262"/>
    <x v="0"/>
    <x v="0"/>
    <x v="1"/>
    <d v="2020-11-09T00:00:00"/>
    <x v="0"/>
    <x v="2"/>
    <x v="0"/>
    <x v="0"/>
    <n v="19126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191262"/>
    <x v="0"/>
    <x v="0"/>
    <x v="1"/>
    <d v="2020-11-17T00:00:00"/>
    <x v="1"/>
    <x v="2"/>
    <x v="0"/>
    <x v="0"/>
    <n v="19126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01726"/>
    <x v="0"/>
    <x v="0"/>
    <x v="2"/>
    <d v="2020-11-09T00:00:00"/>
    <x v="0"/>
    <x v="2"/>
    <x v="0"/>
    <x v="0"/>
    <n v="20172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01726"/>
    <x v="0"/>
    <x v="0"/>
    <x v="2"/>
    <d v="2020-11-17T00:00:00"/>
    <x v="1"/>
    <x v="2"/>
    <x v="0"/>
    <x v="0"/>
    <n v="20172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23664"/>
    <x v="0"/>
    <x v="0"/>
    <x v="3"/>
    <d v="2020-11-09T00:00:00"/>
    <x v="0"/>
    <x v="2"/>
    <x v="0"/>
    <x v="0"/>
    <n v="22366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23664"/>
    <x v="0"/>
    <x v="0"/>
    <x v="3"/>
    <d v="2020-11-17T00:00:00"/>
    <x v="1"/>
    <x v="2"/>
    <x v="0"/>
    <x v="0"/>
    <n v="22366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11294"/>
    <x v="0"/>
    <x v="0"/>
    <x v="4"/>
    <d v="2020-11-09T00:00:00"/>
    <x v="0"/>
    <x v="2"/>
    <x v="0"/>
    <x v="0"/>
    <n v="21129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11294"/>
    <x v="0"/>
    <x v="0"/>
    <x v="4"/>
    <d v="2020-11-17T00:00:00"/>
    <x v="1"/>
    <x v="2"/>
    <x v="0"/>
    <x v="0"/>
    <n v="21129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08678"/>
    <x v="0"/>
    <x v="0"/>
    <x v="5"/>
    <d v="2020-11-09T00:00:00"/>
    <x v="0"/>
    <x v="2"/>
    <x v="0"/>
    <x v="0"/>
    <n v="20867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08678"/>
    <x v="0"/>
    <x v="0"/>
    <x v="5"/>
    <d v="2020-11-17T00:00:00"/>
    <x v="1"/>
    <x v="2"/>
    <x v="0"/>
    <x v="0"/>
    <n v="20867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35106"/>
    <x v="0"/>
    <x v="0"/>
    <x v="6"/>
    <d v="2020-11-09T00:00:00"/>
    <x v="0"/>
    <x v="2"/>
    <x v="0"/>
    <x v="0"/>
    <n v="23510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35106"/>
    <x v="0"/>
    <x v="0"/>
    <x v="6"/>
    <d v="2020-11-17T00:00:00"/>
    <x v="1"/>
    <x v="2"/>
    <x v="0"/>
    <x v="0"/>
    <n v="23510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21709"/>
    <x v="0"/>
    <x v="0"/>
    <x v="7"/>
    <d v="2020-11-09T00:00:00"/>
    <x v="0"/>
    <x v="2"/>
    <x v="0"/>
    <x v="0"/>
    <n v="22170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21709"/>
    <x v="0"/>
    <x v="0"/>
    <x v="7"/>
    <d v="2020-11-17T00:00:00"/>
    <x v="1"/>
    <x v="2"/>
    <x v="0"/>
    <x v="0"/>
    <n v="22170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17574"/>
    <x v="0"/>
    <x v="0"/>
    <x v="8"/>
    <d v="2020-11-09T00:00:00"/>
    <x v="0"/>
    <x v="2"/>
    <x v="0"/>
    <x v="0"/>
    <n v="21757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17574"/>
    <x v="0"/>
    <x v="0"/>
    <x v="8"/>
    <d v="2020-11-17T00:00:00"/>
    <x v="1"/>
    <x v="2"/>
    <x v="0"/>
    <x v="0"/>
    <n v="21757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97879"/>
    <x v="0"/>
    <x v="0"/>
    <x v="9"/>
    <d v="2020-11-09T00:00:00"/>
    <x v="0"/>
    <x v="2"/>
    <x v="0"/>
    <x v="0"/>
    <n v="29787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97879"/>
    <x v="0"/>
    <x v="0"/>
    <x v="9"/>
    <d v="2020-11-17T00:00:00"/>
    <x v="1"/>
    <x v="2"/>
    <x v="0"/>
    <x v="0"/>
    <n v="29787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90517"/>
    <x v="0"/>
    <x v="0"/>
    <x v="10"/>
    <d v="2020-11-09T00:00:00"/>
    <x v="0"/>
    <x v="2"/>
    <x v="0"/>
    <x v="0"/>
    <n v="58103.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90517"/>
    <x v="0"/>
    <x v="0"/>
    <x v="10"/>
    <d v="2020-11-17T00:00:00"/>
    <x v="1"/>
    <x v="2"/>
    <x v="0"/>
    <x v="0"/>
    <n v="58103.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357100"/>
    <x v="0"/>
    <x v="0"/>
    <x v="11"/>
    <d v="2020-11-09T00:00:00"/>
    <x v="0"/>
    <x v="2"/>
    <x v="0"/>
    <x v="0"/>
    <n v="35710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357100"/>
    <x v="0"/>
    <x v="0"/>
    <x v="11"/>
    <d v="2020-11-17T00:00:00"/>
    <x v="1"/>
    <x v="2"/>
    <x v="0"/>
    <x v="0"/>
    <n v="35710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140970"/>
    <x v="0"/>
    <x v="1"/>
    <x v="0"/>
    <d v="2020-11-09T00:00:00"/>
    <x v="0"/>
    <x v="2"/>
    <x v="0"/>
    <x v="0"/>
    <n v="14097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140970"/>
    <x v="0"/>
    <x v="1"/>
    <x v="0"/>
    <d v="2020-11-17T00:00:00"/>
    <x v="1"/>
    <x v="2"/>
    <x v="0"/>
    <x v="0"/>
    <n v="14097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41227"/>
    <x v="0"/>
    <x v="1"/>
    <x v="1"/>
    <d v="2020-11-09T00:00:00"/>
    <x v="0"/>
    <x v="2"/>
    <x v="0"/>
    <x v="0"/>
    <n v="24122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41227"/>
    <x v="0"/>
    <x v="1"/>
    <x v="1"/>
    <d v="2020-11-17T00:00:00"/>
    <x v="1"/>
    <x v="2"/>
    <x v="0"/>
    <x v="0"/>
    <n v="24122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23395"/>
    <x v="0"/>
    <x v="1"/>
    <x v="2"/>
    <d v="2020-11-09T00:00:00"/>
    <x v="0"/>
    <x v="2"/>
    <x v="0"/>
    <x v="0"/>
    <n v="22339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23395"/>
    <x v="0"/>
    <x v="1"/>
    <x v="2"/>
    <d v="2020-11-17T00:00:00"/>
    <x v="1"/>
    <x v="2"/>
    <x v="0"/>
    <x v="0"/>
    <n v="22339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164277"/>
    <x v="0"/>
    <x v="1"/>
    <x v="3"/>
    <d v="2020-11-09T00:00:00"/>
    <x v="0"/>
    <x v="2"/>
    <x v="0"/>
    <x v="0"/>
    <n v="16427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164277"/>
    <x v="0"/>
    <x v="1"/>
    <x v="3"/>
    <d v="2020-11-17T00:00:00"/>
    <x v="1"/>
    <x v="2"/>
    <x v="0"/>
    <x v="0"/>
    <n v="16427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10943"/>
    <x v="0"/>
    <x v="1"/>
    <x v="4"/>
    <d v="2020-11-09T00:00:00"/>
    <x v="0"/>
    <x v="2"/>
    <x v="0"/>
    <x v="0"/>
    <n v="21094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10943"/>
    <x v="0"/>
    <x v="1"/>
    <x v="4"/>
    <d v="2020-11-17T00:00:00"/>
    <x v="1"/>
    <x v="2"/>
    <x v="0"/>
    <x v="0"/>
    <n v="21094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50971"/>
    <x v="0"/>
    <x v="1"/>
    <x v="5"/>
    <d v="2020-11-09T00:00:00"/>
    <x v="0"/>
    <x v="2"/>
    <x v="0"/>
    <x v="0"/>
    <n v="25097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50971"/>
    <x v="0"/>
    <x v="1"/>
    <x v="5"/>
    <d v="2020-11-17T00:00:00"/>
    <x v="1"/>
    <x v="2"/>
    <x v="0"/>
    <x v="0"/>
    <n v="25097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326116"/>
    <x v="0"/>
    <x v="1"/>
    <x v="6"/>
    <d v="2020-11-09T00:00:00"/>
    <x v="0"/>
    <x v="2"/>
    <x v="0"/>
    <x v="0"/>
    <n v="32611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326116"/>
    <x v="0"/>
    <x v="1"/>
    <x v="6"/>
    <d v="2020-11-17T00:00:00"/>
    <x v="1"/>
    <x v="2"/>
    <x v="0"/>
    <x v="0"/>
    <n v="32611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85339"/>
    <x v="0"/>
    <x v="1"/>
    <x v="7"/>
    <d v="2020-11-09T00:00:00"/>
    <x v="0"/>
    <x v="2"/>
    <x v="0"/>
    <x v="0"/>
    <n v="28533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285339"/>
    <x v="0"/>
    <x v="1"/>
    <x v="7"/>
    <d v="2020-11-17T00:00:00"/>
    <x v="1"/>
    <x v="2"/>
    <x v="0"/>
    <x v="0"/>
    <n v="28533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346881"/>
    <x v="0"/>
    <x v="1"/>
    <x v="8"/>
    <d v="2020-11-09T00:00:00"/>
    <x v="0"/>
    <x v="2"/>
    <x v="0"/>
    <x v="0"/>
    <n v="34688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346881"/>
    <x v="0"/>
    <x v="1"/>
    <x v="8"/>
    <d v="2020-11-17T00:00:00"/>
    <x v="1"/>
    <x v="2"/>
    <x v="0"/>
    <x v="0"/>
    <n v="34688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338629"/>
    <x v="0"/>
    <x v="1"/>
    <x v="9"/>
    <d v="2020-11-09T00:00:00"/>
    <x v="0"/>
    <x v="2"/>
    <x v="0"/>
    <x v="0"/>
    <n v="33862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338629"/>
    <x v="0"/>
    <x v="1"/>
    <x v="9"/>
    <d v="2020-11-17T00:00:00"/>
    <x v="1"/>
    <x v="2"/>
    <x v="0"/>
    <x v="0"/>
    <n v="33862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2"/>
    <x v="0"/>
    <n v="58228"/>
    <x v="0"/>
    <x v="1"/>
    <x v="10"/>
    <d v="2020-11-17T00:00:00"/>
    <x v="1"/>
    <x v="2"/>
    <x v="0"/>
    <x v="0"/>
    <n v="5822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14961"/>
    <x v="0"/>
    <x v="0"/>
    <x v="0"/>
    <d v="2020-11-09T00:00:00"/>
    <x v="0"/>
    <x v="2"/>
    <x v="0"/>
    <x v="0"/>
    <n v="31496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14961"/>
    <x v="0"/>
    <x v="0"/>
    <x v="0"/>
    <d v="2020-11-17T00:00:00"/>
    <x v="1"/>
    <x v="2"/>
    <x v="0"/>
    <x v="0"/>
    <n v="31496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29186"/>
    <x v="0"/>
    <x v="0"/>
    <x v="1"/>
    <d v="2020-11-09T00:00:00"/>
    <x v="0"/>
    <x v="2"/>
    <x v="0"/>
    <x v="0"/>
    <n v="32918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29186"/>
    <x v="0"/>
    <x v="0"/>
    <x v="1"/>
    <d v="2020-11-17T00:00:00"/>
    <x v="1"/>
    <x v="2"/>
    <x v="0"/>
    <x v="0"/>
    <n v="32918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86863"/>
    <x v="0"/>
    <x v="0"/>
    <x v="2"/>
    <d v="2020-11-09T00:00:00"/>
    <x v="0"/>
    <x v="2"/>
    <x v="0"/>
    <x v="0"/>
    <n v="38686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86863"/>
    <x v="0"/>
    <x v="0"/>
    <x v="2"/>
    <d v="2020-11-17T00:00:00"/>
    <x v="1"/>
    <x v="2"/>
    <x v="0"/>
    <x v="0"/>
    <n v="38686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494885"/>
    <x v="0"/>
    <x v="0"/>
    <x v="3"/>
    <d v="2020-11-09T00:00:00"/>
    <x v="0"/>
    <x v="2"/>
    <x v="0"/>
    <x v="0"/>
    <n v="49488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494885"/>
    <x v="0"/>
    <x v="0"/>
    <x v="3"/>
    <d v="2020-11-17T00:00:00"/>
    <x v="1"/>
    <x v="2"/>
    <x v="0"/>
    <x v="0"/>
    <n v="49488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90550"/>
    <x v="0"/>
    <x v="0"/>
    <x v="4"/>
    <d v="2020-11-09T00:00:00"/>
    <x v="0"/>
    <x v="2"/>
    <x v="0"/>
    <x v="0"/>
    <n v="39055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90550"/>
    <x v="0"/>
    <x v="0"/>
    <x v="4"/>
    <d v="2020-11-17T00:00:00"/>
    <x v="1"/>
    <x v="2"/>
    <x v="0"/>
    <x v="0"/>
    <n v="39055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447299"/>
    <x v="0"/>
    <x v="0"/>
    <x v="5"/>
    <d v="2020-11-09T00:00:00"/>
    <x v="0"/>
    <x v="2"/>
    <x v="0"/>
    <x v="0"/>
    <n v="44729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447299"/>
    <x v="0"/>
    <x v="0"/>
    <x v="5"/>
    <d v="2020-11-17T00:00:00"/>
    <x v="1"/>
    <x v="2"/>
    <x v="0"/>
    <x v="0"/>
    <n v="44729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567816"/>
    <x v="0"/>
    <x v="0"/>
    <x v="6"/>
    <d v="2020-11-09T00:00:00"/>
    <x v="0"/>
    <x v="2"/>
    <x v="0"/>
    <x v="0"/>
    <n v="56781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567816"/>
    <x v="0"/>
    <x v="0"/>
    <x v="6"/>
    <d v="2020-11-17T00:00:00"/>
    <x v="1"/>
    <x v="2"/>
    <x v="0"/>
    <x v="0"/>
    <n v="56781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554343"/>
    <x v="0"/>
    <x v="0"/>
    <x v="7"/>
    <d v="2020-11-09T00:00:00"/>
    <x v="0"/>
    <x v="2"/>
    <x v="0"/>
    <x v="0"/>
    <n v="55434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554343"/>
    <x v="0"/>
    <x v="0"/>
    <x v="7"/>
    <d v="2020-11-17T00:00:00"/>
    <x v="1"/>
    <x v="2"/>
    <x v="0"/>
    <x v="0"/>
    <n v="55434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545103"/>
    <x v="0"/>
    <x v="0"/>
    <x v="8"/>
    <d v="2020-11-09T00:00:00"/>
    <x v="0"/>
    <x v="2"/>
    <x v="0"/>
    <x v="0"/>
    <n v="54510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545103"/>
    <x v="0"/>
    <x v="0"/>
    <x v="8"/>
    <d v="2020-11-17T00:00:00"/>
    <x v="1"/>
    <x v="2"/>
    <x v="0"/>
    <x v="0"/>
    <n v="54510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620076"/>
    <x v="0"/>
    <x v="0"/>
    <x v="9"/>
    <d v="2020-11-09T00:00:00"/>
    <x v="0"/>
    <x v="2"/>
    <x v="0"/>
    <x v="0"/>
    <n v="6200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620076"/>
    <x v="0"/>
    <x v="0"/>
    <x v="9"/>
    <d v="2020-11-17T00:00:00"/>
    <x v="1"/>
    <x v="2"/>
    <x v="0"/>
    <x v="0"/>
    <n v="6200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607842"/>
    <x v="0"/>
    <x v="0"/>
    <x v="10"/>
    <d v="2020-11-09T00:00:00"/>
    <x v="0"/>
    <x v="2"/>
    <x v="0"/>
    <x v="0"/>
    <n v="121568.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607842"/>
    <x v="0"/>
    <x v="0"/>
    <x v="10"/>
    <d v="2020-11-17T00:00:00"/>
    <x v="1"/>
    <x v="2"/>
    <x v="0"/>
    <x v="0"/>
    <n v="121568.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572666"/>
    <x v="0"/>
    <x v="0"/>
    <x v="11"/>
    <d v="2020-11-09T00:00:00"/>
    <x v="0"/>
    <x v="2"/>
    <x v="0"/>
    <x v="0"/>
    <n v="57266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572666"/>
    <x v="0"/>
    <x v="0"/>
    <x v="11"/>
    <d v="2020-11-17T00:00:00"/>
    <x v="1"/>
    <x v="2"/>
    <x v="0"/>
    <x v="0"/>
    <n v="57266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40865"/>
    <x v="0"/>
    <x v="1"/>
    <x v="0"/>
    <d v="2020-11-09T00:00:00"/>
    <x v="0"/>
    <x v="2"/>
    <x v="0"/>
    <x v="0"/>
    <n v="34086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40865"/>
    <x v="0"/>
    <x v="1"/>
    <x v="0"/>
    <d v="2020-11-17T00:00:00"/>
    <x v="1"/>
    <x v="2"/>
    <x v="0"/>
    <x v="0"/>
    <n v="34086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452528"/>
    <x v="0"/>
    <x v="1"/>
    <x v="1"/>
    <d v="2020-11-09T00:00:00"/>
    <x v="0"/>
    <x v="2"/>
    <x v="0"/>
    <x v="0"/>
    <n v="45252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452528"/>
    <x v="0"/>
    <x v="1"/>
    <x v="1"/>
    <d v="2020-11-17T00:00:00"/>
    <x v="1"/>
    <x v="2"/>
    <x v="0"/>
    <x v="0"/>
    <n v="45252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81804"/>
    <x v="0"/>
    <x v="1"/>
    <x v="2"/>
    <d v="2020-11-09T00:00:00"/>
    <x v="0"/>
    <x v="2"/>
    <x v="0"/>
    <x v="0"/>
    <n v="38180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81804"/>
    <x v="0"/>
    <x v="1"/>
    <x v="2"/>
    <d v="2020-11-17T00:00:00"/>
    <x v="1"/>
    <x v="2"/>
    <x v="0"/>
    <x v="0"/>
    <n v="38180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93801"/>
    <x v="0"/>
    <x v="1"/>
    <x v="3"/>
    <d v="2020-11-09T00:00:00"/>
    <x v="0"/>
    <x v="2"/>
    <x v="0"/>
    <x v="0"/>
    <n v="39380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93801"/>
    <x v="0"/>
    <x v="1"/>
    <x v="3"/>
    <d v="2020-11-17T00:00:00"/>
    <x v="1"/>
    <x v="2"/>
    <x v="0"/>
    <x v="0"/>
    <n v="39380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46160"/>
    <x v="0"/>
    <x v="1"/>
    <x v="4"/>
    <d v="2020-11-09T00:00:00"/>
    <x v="0"/>
    <x v="2"/>
    <x v="0"/>
    <x v="0"/>
    <n v="34616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346160"/>
    <x v="0"/>
    <x v="1"/>
    <x v="4"/>
    <d v="2020-11-17T00:00:00"/>
    <x v="1"/>
    <x v="2"/>
    <x v="0"/>
    <x v="0"/>
    <n v="34616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514790"/>
    <x v="0"/>
    <x v="1"/>
    <x v="5"/>
    <d v="2020-11-09T00:00:00"/>
    <x v="0"/>
    <x v="2"/>
    <x v="0"/>
    <x v="0"/>
    <n v="51479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514790"/>
    <x v="0"/>
    <x v="1"/>
    <x v="5"/>
    <d v="2020-11-17T00:00:00"/>
    <x v="1"/>
    <x v="2"/>
    <x v="0"/>
    <x v="0"/>
    <n v="51479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671925"/>
    <x v="0"/>
    <x v="1"/>
    <x v="6"/>
    <d v="2020-11-09T00:00:00"/>
    <x v="0"/>
    <x v="2"/>
    <x v="0"/>
    <x v="0"/>
    <n v="67192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671925"/>
    <x v="0"/>
    <x v="1"/>
    <x v="6"/>
    <d v="2020-11-17T00:00:00"/>
    <x v="1"/>
    <x v="2"/>
    <x v="0"/>
    <x v="0"/>
    <n v="67192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652970"/>
    <x v="0"/>
    <x v="1"/>
    <x v="7"/>
    <d v="2020-11-09T00:00:00"/>
    <x v="0"/>
    <x v="2"/>
    <x v="0"/>
    <x v="0"/>
    <n v="65297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652970"/>
    <x v="0"/>
    <x v="1"/>
    <x v="7"/>
    <d v="2020-11-17T00:00:00"/>
    <x v="1"/>
    <x v="2"/>
    <x v="0"/>
    <x v="0"/>
    <n v="65297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698974"/>
    <x v="0"/>
    <x v="1"/>
    <x v="8"/>
    <d v="2020-11-09T00:00:00"/>
    <x v="0"/>
    <x v="2"/>
    <x v="0"/>
    <x v="0"/>
    <n v="69897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698974"/>
    <x v="0"/>
    <x v="1"/>
    <x v="8"/>
    <d v="2020-11-17T00:00:00"/>
    <x v="1"/>
    <x v="2"/>
    <x v="0"/>
    <x v="0"/>
    <n v="69897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872078"/>
    <x v="0"/>
    <x v="1"/>
    <x v="9"/>
    <d v="2020-11-09T00:00:00"/>
    <x v="0"/>
    <x v="2"/>
    <x v="0"/>
    <x v="0"/>
    <n v="87207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872078"/>
    <x v="0"/>
    <x v="1"/>
    <x v="9"/>
    <d v="2020-11-17T00:00:00"/>
    <x v="1"/>
    <x v="2"/>
    <x v="0"/>
    <x v="0"/>
    <n v="87207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4"/>
    <x v="0"/>
    <n v="132798"/>
    <x v="0"/>
    <x v="1"/>
    <x v="10"/>
    <d v="2020-11-17T00:00:00"/>
    <x v="1"/>
    <x v="2"/>
    <x v="0"/>
    <x v="0"/>
    <n v="13279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32199"/>
    <x v="0"/>
    <x v="0"/>
    <x v="0"/>
    <d v="2020-11-09T00:00:00"/>
    <x v="0"/>
    <x v="2"/>
    <x v="0"/>
    <x v="0"/>
    <n v="3219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32199"/>
    <x v="0"/>
    <x v="0"/>
    <x v="0"/>
    <d v="2020-11-17T00:00:00"/>
    <x v="1"/>
    <x v="2"/>
    <x v="0"/>
    <x v="0"/>
    <n v="3219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46576"/>
    <x v="0"/>
    <x v="0"/>
    <x v="1"/>
    <d v="2020-11-09T00:00:00"/>
    <x v="0"/>
    <x v="2"/>
    <x v="0"/>
    <x v="0"/>
    <n v="465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46576"/>
    <x v="0"/>
    <x v="0"/>
    <x v="1"/>
    <d v="2020-11-17T00:00:00"/>
    <x v="1"/>
    <x v="2"/>
    <x v="0"/>
    <x v="0"/>
    <n v="465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44249"/>
    <x v="0"/>
    <x v="0"/>
    <x v="2"/>
    <d v="2020-11-09T00:00:00"/>
    <x v="0"/>
    <x v="2"/>
    <x v="0"/>
    <x v="0"/>
    <n v="4424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44249"/>
    <x v="0"/>
    <x v="0"/>
    <x v="2"/>
    <d v="2020-11-17T00:00:00"/>
    <x v="1"/>
    <x v="2"/>
    <x v="0"/>
    <x v="0"/>
    <n v="4424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08790"/>
    <x v="0"/>
    <x v="0"/>
    <x v="3"/>
    <d v="2020-11-09T00:00:00"/>
    <x v="0"/>
    <x v="2"/>
    <x v="0"/>
    <x v="0"/>
    <n v="10879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08790"/>
    <x v="0"/>
    <x v="0"/>
    <x v="3"/>
    <d v="2020-11-17T00:00:00"/>
    <x v="1"/>
    <x v="2"/>
    <x v="0"/>
    <x v="0"/>
    <n v="10879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85923"/>
    <x v="0"/>
    <x v="0"/>
    <x v="4"/>
    <d v="2020-11-09T00:00:00"/>
    <x v="0"/>
    <x v="2"/>
    <x v="0"/>
    <x v="0"/>
    <n v="8592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85923"/>
    <x v="0"/>
    <x v="0"/>
    <x v="4"/>
    <d v="2020-11-17T00:00:00"/>
    <x v="1"/>
    <x v="2"/>
    <x v="0"/>
    <x v="0"/>
    <n v="8592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77741"/>
    <x v="0"/>
    <x v="0"/>
    <x v="5"/>
    <d v="2020-11-09T00:00:00"/>
    <x v="0"/>
    <x v="2"/>
    <x v="0"/>
    <x v="0"/>
    <n v="7774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77741"/>
    <x v="0"/>
    <x v="0"/>
    <x v="5"/>
    <d v="2020-11-17T00:00:00"/>
    <x v="1"/>
    <x v="2"/>
    <x v="0"/>
    <x v="0"/>
    <n v="7774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90923"/>
    <x v="0"/>
    <x v="0"/>
    <x v="6"/>
    <d v="2020-11-09T00:00:00"/>
    <x v="0"/>
    <x v="2"/>
    <x v="0"/>
    <x v="0"/>
    <n v="9092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90923"/>
    <x v="0"/>
    <x v="0"/>
    <x v="6"/>
    <d v="2020-11-17T00:00:00"/>
    <x v="1"/>
    <x v="2"/>
    <x v="0"/>
    <x v="0"/>
    <n v="9092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16126"/>
    <x v="0"/>
    <x v="0"/>
    <x v="7"/>
    <d v="2020-11-09T00:00:00"/>
    <x v="0"/>
    <x v="2"/>
    <x v="0"/>
    <x v="0"/>
    <n v="11612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16126"/>
    <x v="0"/>
    <x v="0"/>
    <x v="7"/>
    <d v="2020-11-17T00:00:00"/>
    <x v="1"/>
    <x v="2"/>
    <x v="0"/>
    <x v="0"/>
    <n v="11612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04702"/>
    <x v="0"/>
    <x v="0"/>
    <x v="8"/>
    <d v="2020-11-09T00:00:00"/>
    <x v="0"/>
    <x v="2"/>
    <x v="0"/>
    <x v="0"/>
    <n v="1047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04702"/>
    <x v="0"/>
    <x v="0"/>
    <x v="8"/>
    <d v="2020-11-17T00:00:00"/>
    <x v="1"/>
    <x v="2"/>
    <x v="0"/>
    <x v="0"/>
    <n v="1047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20373"/>
    <x v="0"/>
    <x v="0"/>
    <x v="9"/>
    <d v="2020-11-09T00:00:00"/>
    <x v="0"/>
    <x v="2"/>
    <x v="0"/>
    <x v="0"/>
    <n v="12037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20373"/>
    <x v="0"/>
    <x v="0"/>
    <x v="9"/>
    <d v="2020-11-17T00:00:00"/>
    <x v="1"/>
    <x v="2"/>
    <x v="0"/>
    <x v="0"/>
    <n v="12037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25420"/>
    <x v="0"/>
    <x v="0"/>
    <x v="10"/>
    <d v="2020-11-09T00:00:00"/>
    <x v="0"/>
    <x v="2"/>
    <x v="0"/>
    <x v="0"/>
    <n v="2508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25420"/>
    <x v="0"/>
    <x v="0"/>
    <x v="10"/>
    <d v="2020-11-17T00:00:00"/>
    <x v="1"/>
    <x v="2"/>
    <x v="0"/>
    <x v="0"/>
    <n v="2508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99302"/>
    <x v="0"/>
    <x v="0"/>
    <x v="11"/>
    <d v="2020-11-09T00:00:00"/>
    <x v="0"/>
    <x v="2"/>
    <x v="0"/>
    <x v="0"/>
    <n v="993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99302"/>
    <x v="0"/>
    <x v="0"/>
    <x v="11"/>
    <d v="2020-11-17T00:00:00"/>
    <x v="1"/>
    <x v="2"/>
    <x v="0"/>
    <x v="0"/>
    <n v="993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59936"/>
    <x v="0"/>
    <x v="1"/>
    <x v="0"/>
    <d v="2020-11-09T00:00:00"/>
    <x v="0"/>
    <x v="2"/>
    <x v="0"/>
    <x v="0"/>
    <n v="5993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59936"/>
    <x v="0"/>
    <x v="1"/>
    <x v="0"/>
    <d v="2020-11-17T00:00:00"/>
    <x v="1"/>
    <x v="2"/>
    <x v="0"/>
    <x v="0"/>
    <n v="5993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58170"/>
    <x v="0"/>
    <x v="1"/>
    <x v="1"/>
    <d v="2020-11-09T00:00:00"/>
    <x v="0"/>
    <x v="2"/>
    <x v="0"/>
    <x v="0"/>
    <n v="5817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58170"/>
    <x v="0"/>
    <x v="1"/>
    <x v="1"/>
    <d v="2020-11-17T00:00:00"/>
    <x v="1"/>
    <x v="2"/>
    <x v="0"/>
    <x v="0"/>
    <n v="5817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94925"/>
    <x v="0"/>
    <x v="1"/>
    <x v="2"/>
    <d v="2020-11-09T00:00:00"/>
    <x v="0"/>
    <x v="2"/>
    <x v="0"/>
    <x v="0"/>
    <n v="9492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94925"/>
    <x v="0"/>
    <x v="1"/>
    <x v="2"/>
    <d v="2020-11-17T00:00:00"/>
    <x v="1"/>
    <x v="2"/>
    <x v="0"/>
    <x v="0"/>
    <n v="9492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59215"/>
    <x v="0"/>
    <x v="1"/>
    <x v="3"/>
    <d v="2020-11-09T00:00:00"/>
    <x v="0"/>
    <x v="2"/>
    <x v="0"/>
    <x v="0"/>
    <n v="5921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59215"/>
    <x v="0"/>
    <x v="1"/>
    <x v="3"/>
    <d v="2020-11-17T00:00:00"/>
    <x v="1"/>
    <x v="2"/>
    <x v="0"/>
    <x v="0"/>
    <n v="5921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66189"/>
    <x v="0"/>
    <x v="1"/>
    <x v="4"/>
    <d v="2020-11-09T00:00:00"/>
    <x v="0"/>
    <x v="2"/>
    <x v="0"/>
    <x v="0"/>
    <n v="6618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66189"/>
    <x v="0"/>
    <x v="1"/>
    <x v="4"/>
    <d v="2020-11-17T00:00:00"/>
    <x v="1"/>
    <x v="2"/>
    <x v="0"/>
    <x v="0"/>
    <n v="6618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89544"/>
    <x v="0"/>
    <x v="1"/>
    <x v="5"/>
    <d v="2020-11-09T00:00:00"/>
    <x v="0"/>
    <x v="2"/>
    <x v="0"/>
    <x v="0"/>
    <n v="8954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89544"/>
    <x v="0"/>
    <x v="1"/>
    <x v="5"/>
    <d v="2020-11-17T00:00:00"/>
    <x v="1"/>
    <x v="2"/>
    <x v="0"/>
    <x v="0"/>
    <n v="8954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26390"/>
    <x v="0"/>
    <x v="1"/>
    <x v="6"/>
    <d v="2020-11-09T00:00:00"/>
    <x v="0"/>
    <x v="2"/>
    <x v="0"/>
    <x v="0"/>
    <n v="12639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26390"/>
    <x v="0"/>
    <x v="1"/>
    <x v="6"/>
    <d v="2020-11-17T00:00:00"/>
    <x v="1"/>
    <x v="2"/>
    <x v="0"/>
    <x v="0"/>
    <n v="12639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95334"/>
    <x v="0"/>
    <x v="1"/>
    <x v="7"/>
    <d v="2020-11-09T00:00:00"/>
    <x v="0"/>
    <x v="2"/>
    <x v="0"/>
    <x v="0"/>
    <n v="9533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95334"/>
    <x v="0"/>
    <x v="1"/>
    <x v="7"/>
    <d v="2020-11-17T00:00:00"/>
    <x v="1"/>
    <x v="2"/>
    <x v="0"/>
    <x v="0"/>
    <n v="9533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00642"/>
    <x v="0"/>
    <x v="1"/>
    <x v="8"/>
    <d v="2020-11-09T00:00:00"/>
    <x v="0"/>
    <x v="2"/>
    <x v="0"/>
    <x v="0"/>
    <n v="10064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100642"/>
    <x v="0"/>
    <x v="1"/>
    <x v="8"/>
    <d v="2020-11-17T00:00:00"/>
    <x v="1"/>
    <x v="2"/>
    <x v="0"/>
    <x v="0"/>
    <n v="10064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94111"/>
    <x v="0"/>
    <x v="1"/>
    <x v="9"/>
    <d v="2020-11-09T00:00:00"/>
    <x v="0"/>
    <x v="2"/>
    <x v="0"/>
    <x v="0"/>
    <n v="9411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94111"/>
    <x v="0"/>
    <x v="1"/>
    <x v="9"/>
    <d v="2020-11-17T00:00:00"/>
    <x v="1"/>
    <x v="2"/>
    <x v="0"/>
    <x v="0"/>
    <n v="9411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5"/>
    <x v="0"/>
    <n v="23468"/>
    <x v="0"/>
    <x v="1"/>
    <x v="10"/>
    <d v="2020-11-17T00:00:00"/>
    <x v="1"/>
    <x v="2"/>
    <x v="0"/>
    <x v="0"/>
    <n v="2346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11202"/>
    <x v="0"/>
    <x v="0"/>
    <x v="0"/>
    <d v="2020-11-09T00:00:00"/>
    <x v="0"/>
    <x v="2"/>
    <x v="0"/>
    <x v="0"/>
    <n v="3112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00333"/>
    <x v="0"/>
    <x v="0"/>
    <x v="0"/>
    <d v="2020-11-09T00:00:00"/>
    <x v="0"/>
    <x v="2"/>
    <x v="0"/>
    <x v="0"/>
    <n v="10033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11202"/>
    <x v="0"/>
    <x v="0"/>
    <x v="0"/>
    <d v="2020-11-17T00:00:00"/>
    <x v="1"/>
    <x v="2"/>
    <x v="0"/>
    <x v="0"/>
    <n v="3112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00333"/>
    <x v="0"/>
    <x v="0"/>
    <x v="0"/>
    <d v="2020-11-17T00:00:00"/>
    <x v="1"/>
    <x v="2"/>
    <x v="0"/>
    <x v="0"/>
    <n v="10033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73607"/>
    <x v="0"/>
    <x v="0"/>
    <x v="1"/>
    <d v="2020-11-09T00:00:00"/>
    <x v="0"/>
    <x v="2"/>
    <x v="0"/>
    <x v="0"/>
    <n v="47360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88526"/>
    <x v="0"/>
    <x v="0"/>
    <x v="1"/>
    <d v="2020-11-09T00:00:00"/>
    <x v="0"/>
    <x v="2"/>
    <x v="0"/>
    <x v="0"/>
    <n v="18852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73607"/>
    <x v="0"/>
    <x v="0"/>
    <x v="1"/>
    <d v="2020-11-17T00:00:00"/>
    <x v="1"/>
    <x v="2"/>
    <x v="0"/>
    <x v="0"/>
    <n v="47360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88526"/>
    <x v="0"/>
    <x v="0"/>
    <x v="1"/>
    <d v="2020-11-17T00:00:00"/>
    <x v="1"/>
    <x v="2"/>
    <x v="0"/>
    <x v="0"/>
    <n v="18852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46553"/>
    <x v="0"/>
    <x v="0"/>
    <x v="2"/>
    <d v="2020-11-09T00:00:00"/>
    <x v="0"/>
    <x v="2"/>
    <x v="0"/>
    <x v="0"/>
    <n v="44655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92003"/>
    <x v="0"/>
    <x v="0"/>
    <x v="2"/>
    <d v="2020-11-09T00:00:00"/>
    <x v="0"/>
    <x v="2"/>
    <x v="0"/>
    <x v="0"/>
    <n v="19200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46553"/>
    <x v="0"/>
    <x v="0"/>
    <x v="2"/>
    <d v="2020-11-17T00:00:00"/>
    <x v="1"/>
    <x v="2"/>
    <x v="0"/>
    <x v="0"/>
    <n v="44655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92003"/>
    <x v="0"/>
    <x v="0"/>
    <x v="2"/>
    <d v="2020-11-17T00:00:00"/>
    <x v="1"/>
    <x v="2"/>
    <x v="0"/>
    <x v="0"/>
    <n v="19200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38739"/>
    <x v="0"/>
    <x v="0"/>
    <x v="3"/>
    <d v="2020-11-09T00:00:00"/>
    <x v="0"/>
    <x v="2"/>
    <x v="0"/>
    <x v="0"/>
    <n v="43873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76188"/>
    <x v="0"/>
    <x v="0"/>
    <x v="3"/>
    <d v="2020-11-09T00:00:00"/>
    <x v="0"/>
    <x v="2"/>
    <x v="0"/>
    <x v="0"/>
    <n v="17618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38739"/>
    <x v="0"/>
    <x v="0"/>
    <x v="3"/>
    <d v="2020-11-17T00:00:00"/>
    <x v="1"/>
    <x v="2"/>
    <x v="0"/>
    <x v="0"/>
    <n v="43873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76188"/>
    <x v="0"/>
    <x v="0"/>
    <x v="3"/>
    <d v="2020-11-17T00:00:00"/>
    <x v="1"/>
    <x v="2"/>
    <x v="0"/>
    <x v="0"/>
    <n v="17618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92742"/>
    <x v="0"/>
    <x v="0"/>
    <x v="4"/>
    <d v="2020-11-09T00:00:00"/>
    <x v="0"/>
    <x v="2"/>
    <x v="0"/>
    <x v="0"/>
    <n v="39274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24030"/>
    <x v="0"/>
    <x v="0"/>
    <x v="4"/>
    <d v="2020-11-09T00:00:00"/>
    <x v="0"/>
    <x v="2"/>
    <x v="0"/>
    <x v="0"/>
    <n v="12403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92742"/>
    <x v="0"/>
    <x v="0"/>
    <x v="4"/>
    <d v="2020-11-17T00:00:00"/>
    <x v="1"/>
    <x v="2"/>
    <x v="0"/>
    <x v="0"/>
    <n v="39274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24030"/>
    <x v="0"/>
    <x v="0"/>
    <x v="4"/>
    <d v="2020-11-17T00:00:00"/>
    <x v="1"/>
    <x v="2"/>
    <x v="0"/>
    <x v="0"/>
    <n v="12403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64886"/>
    <x v="0"/>
    <x v="0"/>
    <x v="5"/>
    <d v="2020-11-09T00:00:00"/>
    <x v="0"/>
    <x v="2"/>
    <x v="0"/>
    <x v="0"/>
    <n v="36488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58002"/>
    <x v="0"/>
    <x v="0"/>
    <x v="5"/>
    <d v="2020-11-09T00:00:00"/>
    <x v="0"/>
    <x v="2"/>
    <x v="0"/>
    <x v="0"/>
    <n v="1580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64886"/>
    <x v="0"/>
    <x v="0"/>
    <x v="5"/>
    <d v="2020-11-17T00:00:00"/>
    <x v="1"/>
    <x v="2"/>
    <x v="0"/>
    <x v="0"/>
    <n v="36488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58002"/>
    <x v="0"/>
    <x v="0"/>
    <x v="5"/>
    <d v="2020-11-17T00:00:00"/>
    <x v="1"/>
    <x v="2"/>
    <x v="0"/>
    <x v="0"/>
    <n v="1580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72143"/>
    <x v="0"/>
    <x v="0"/>
    <x v="6"/>
    <d v="2020-11-09T00:00:00"/>
    <x v="0"/>
    <x v="2"/>
    <x v="0"/>
    <x v="0"/>
    <n v="47214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36307"/>
    <x v="0"/>
    <x v="0"/>
    <x v="6"/>
    <d v="2020-11-09T00:00:00"/>
    <x v="0"/>
    <x v="2"/>
    <x v="0"/>
    <x v="0"/>
    <n v="23630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72143"/>
    <x v="0"/>
    <x v="0"/>
    <x v="6"/>
    <d v="2020-11-17T00:00:00"/>
    <x v="1"/>
    <x v="2"/>
    <x v="0"/>
    <x v="0"/>
    <n v="47214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36307"/>
    <x v="0"/>
    <x v="0"/>
    <x v="6"/>
    <d v="2020-11-17T00:00:00"/>
    <x v="1"/>
    <x v="2"/>
    <x v="0"/>
    <x v="0"/>
    <n v="23630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50914"/>
    <x v="0"/>
    <x v="0"/>
    <x v="7"/>
    <d v="2020-11-09T00:00:00"/>
    <x v="0"/>
    <x v="2"/>
    <x v="0"/>
    <x v="0"/>
    <n v="45091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44212"/>
    <x v="0"/>
    <x v="0"/>
    <x v="7"/>
    <d v="2020-11-09T00:00:00"/>
    <x v="0"/>
    <x v="2"/>
    <x v="0"/>
    <x v="0"/>
    <n v="14421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50914"/>
    <x v="0"/>
    <x v="0"/>
    <x v="7"/>
    <d v="2020-11-17T00:00:00"/>
    <x v="1"/>
    <x v="2"/>
    <x v="0"/>
    <x v="0"/>
    <n v="45091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44212"/>
    <x v="0"/>
    <x v="0"/>
    <x v="7"/>
    <d v="2020-11-17T00:00:00"/>
    <x v="1"/>
    <x v="2"/>
    <x v="0"/>
    <x v="0"/>
    <n v="14421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62388"/>
    <x v="0"/>
    <x v="0"/>
    <x v="8"/>
    <d v="2020-11-09T00:00:00"/>
    <x v="0"/>
    <x v="2"/>
    <x v="0"/>
    <x v="0"/>
    <n v="46238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71850"/>
    <x v="0"/>
    <x v="0"/>
    <x v="8"/>
    <d v="2020-11-09T00:00:00"/>
    <x v="0"/>
    <x v="2"/>
    <x v="0"/>
    <x v="0"/>
    <n v="17185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62388"/>
    <x v="0"/>
    <x v="0"/>
    <x v="8"/>
    <d v="2020-11-17T00:00:00"/>
    <x v="1"/>
    <x v="2"/>
    <x v="0"/>
    <x v="0"/>
    <n v="46238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71850"/>
    <x v="0"/>
    <x v="0"/>
    <x v="8"/>
    <d v="2020-11-17T00:00:00"/>
    <x v="1"/>
    <x v="2"/>
    <x v="0"/>
    <x v="0"/>
    <n v="17185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542467"/>
    <x v="0"/>
    <x v="0"/>
    <x v="9"/>
    <d v="2020-11-09T00:00:00"/>
    <x v="0"/>
    <x v="2"/>
    <x v="0"/>
    <x v="0"/>
    <n v="54246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16519"/>
    <x v="0"/>
    <x v="0"/>
    <x v="9"/>
    <d v="2020-11-09T00:00:00"/>
    <x v="0"/>
    <x v="2"/>
    <x v="0"/>
    <x v="0"/>
    <n v="21651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542467"/>
    <x v="0"/>
    <x v="0"/>
    <x v="9"/>
    <d v="2020-11-17T00:00:00"/>
    <x v="1"/>
    <x v="2"/>
    <x v="0"/>
    <x v="0"/>
    <n v="54246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16519"/>
    <x v="0"/>
    <x v="0"/>
    <x v="9"/>
    <d v="2020-11-17T00:00:00"/>
    <x v="1"/>
    <x v="2"/>
    <x v="0"/>
    <x v="0"/>
    <n v="21651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77021"/>
    <x v="0"/>
    <x v="0"/>
    <x v="10"/>
    <d v="2020-11-09T00:00:00"/>
    <x v="0"/>
    <x v="2"/>
    <x v="0"/>
    <x v="0"/>
    <n v="95404.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24172"/>
    <x v="0"/>
    <x v="0"/>
    <x v="10"/>
    <d v="2020-11-09T00:00:00"/>
    <x v="0"/>
    <x v="2"/>
    <x v="0"/>
    <x v="0"/>
    <n v="44834.40000000000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77021"/>
    <x v="0"/>
    <x v="0"/>
    <x v="10"/>
    <d v="2020-11-17T00:00:00"/>
    <x v="1"/>
    <x v="2"/>
    <x v="0"/>
    <x v="0"/>
    <n v="95404.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24172"/>
    <x v="0"/>
    <x v="0"/>
    <x v="10"/>
    <d v="2020-11-17T00:00:00"/>
    <x v="1"/>
    <x v="2"/>
    <x v="0"/>
    <x v="0"/>
    <n v="44834.40000000000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601910"/>
    <x v="0"/>
    <x v="0"/>
    <x v="11"/>
    <d v="2020-11-09T00:00:00"/>
    <x v="0"/>
    <x v="2"/>
    <x v="0"/>
    <x v="0"/>
    <n v="60191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80304"/>
    <x v="0"/>
    <x v="0"/>
    <x v="11"/>
    <d v="2020-11-09T00:00:00"/>
    <x v="0"/>
    <x v="2"/>
    <x v="0"/>
    <x v="0"/>
    <n v="18030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601910"/>
    <x v="0"/>
    <x v="0"/>
    <x v="11"/>
    <d v="2020-11-17T00:00:00"/>
    <x v="1"/>
    <x v="2"/>
    <x v="0"/>
    <x v="0"/>
    <n v="60191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80304"/>
    <x v="0"/>
    <x v="0"/>
    <x v="11"/>
    <d v="2020-11-17T00:00:00"/>
    <x v="1"/>
    <x v="2"/>
    <x v="0"/>
    <x v="0"/>
    <n v="18030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62118"/>
    <x v="0"/>
    <x v="1"/>
    <x v="0"/>
    <d v="2020-11-09T00:00:00"/>
    <x v="0"/>
    <x v="2"/>
    <x v="0"/>
    <x v="0"/>
    <n v="36211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74982"/>
    <x v="0"/>
    <x v="1"/>
    <x v="0"/>
    <d v="2020-11-09T00:00:00"/>
    <x v="0"/>
    <x v="2"/>
    <x v="0"/>
    <x v="0"/>
    <n v="17498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62118"/>
    <x v="0"/>
    <x v="1"/>
    <x v="0"/>
    <d v="2020-11-17T00:00:00"/>
    <x v="1"/>
    <x v="2"/>
    <x v="0"/>
    <x v="0"/>
    <n v="36211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74982"/>
    <x v="0"/>
    <x v="1"/>
    <x v="0"/>
    <d v="2020-11-17T00:00:00"/>
    <x v="1"/>
    <x v="2"/>
    <x v="0"/>
    <x v="0"/>
    <n v="17498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80170"/>
    <x v="0"/>
    <x v="1"/>
    <x v="1"/>
    <d v="2020-11-09T00:00:00"/>
    <x v="0"/>
    <x v="2"/>
    <x v="0"/>
    <x v="0"/>
    <n v="38017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52196"/>
    <x v="0"/>
    <x v="1"/>
    <x v="1"/>
    <d v="2020-11-09T00:00:00"/>
    <x v="0"/>
    <x v="2"/>
    <x v="0"/>
    <x v="0"/>
    <n v="15219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80170"/>
    <x v="0"/>
    <x v="1"/>
    <x v="1"/>
    <d v="2020-11-17T00:00:00"/>
    <x v="1"/>
    <x v="2"/>
    <x v="0"/>
    <x v="0"/>
    <n v="38017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52196"/>
    <x v="0"/>
    <x v="1"/>
    <x v="1"/>
    <d v="2020-11-17T00:00:00"/>
    <x v="1"/>
    <x v="2"/>
    <x v="0"/>
    <x v="0"/>
    <n v="15219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38172"/>
    <x v="0"/>
    <x v="1"/>
    <x v="2"/>
    <d v="2020-11-09T00:00:00"/>
    <x v="0"/>
    <x v="2"/>
    <x v="0"/>
    <x v="0"/>
    <n v="43817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02454"/>
    <x v="0"/>
    <x v="1"/>
    <x v="2"/>
    <d v="2020-11-09T00:00:00"/>
    <x v="0"/>
    <x v="2"/>
    <x v="0"/>
    <x v="0"/>
    <n v="20245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38172"/>
    <x v="0"/>
    <x v="1"/>
    <x v="2"/>
    <d v="2020-11-17T00:00:00"/>
    <x v="1"/>
    <x v="2"/>
    <x v="0"/>
    <x v="0"/>
    <n v="43817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02454"/>
    <x v="0"/>
    <x v="1"/>
    <x v="2"/>
    <d v="2020-11-17T00:00:00"/>
    <x v="1"/>
    <x v="2"/>
    <x v="0"/>
    <x v="0"/>
    <n v="202454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45820"/>
    <x v="0"/>
    <x v="1"/>
    <x v="3"/>
    <d v="2020-11-09T00:00:00"/>
    <x v="0"/>
    <x v="2"/>
    <x v="0"/>
    <x v="0"/>
    <n v="34582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39661"/>
    <x v="0"/>
    <x v="1"/>
    <x v="3"/>
    <d v="2020-11-09T00:00:00"/>
    <x v="0"/>
    <x v="2"/>
    <x v="0"/>
    <x v="0"/>
    <n v="13966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45820"/>
    <x v="0"/>
    <x v="1"/>
    <x v="3"/>
    <d v="2020-11-17T00:00:00"/>
    <x v="1"/>
    <x v="2"/>
    <x v="0"/>
    <x v="0"/>
    <n v="34582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39661"/>
    <x v="0"/>
    <x v="1"/>
    <x v="3"/>
    <d v="2020-11-17T00:00:00"/>
    <x v="1"/>
    <x v="2"/>
    <x v="0"/>
    <x v="0"/>
    <n v="13966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72085"/>
    <x v="0"/>
    <x v="1"/>
    <x v="4"/>
    <d v="2020-11-09T00:00:00"/>
    <x v="0"/>
    <x v="2"/>
    <x v="0"/>
    <x v="0"/>
    <n v="47208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99506"/>
    <x v="0"/>
    <x v="1"/>
    <x v="4"/>
    <d v="2020-11-09T00:00:00"/>
    <x v="0"/>
    <x v="2"/>
    <x v="0"/>
    <x v="0"/>
    <n v="19950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472085"/>
    <x v="0"/>
    <x v="1"/>
    <x v="4"/>
    <d v="2020-11-17T00:00:00"/>
    <x v="1"/>
    <x v="2"/>
    <x v="0"/>
    <x v="0"/>
    <n v="47208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99506"/>
    <x v="0"/>
    <x v="1"/>
    <x v="4"/>
    <d v="2020-11-17T00:00:00"/>
    <x v="1"/>
    <x v="2"/>
    <x v="0"/>
    <x v="0"/>
    <n v="19950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619657"/>
    <x v="0"/>
    <x v="1"/>
    <x v="5"/>
    <d v="2020-11-09T00:00:00"/>
    <x v="0"/>
    <x v="2"/>
    <x v="0"/>
    <x v="0"/>
    <n v="61965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45083"/>
    <x v="0"/>
    <x v="1"/>
    <x v="5"/>
    <d v="2020-11-09T00:00:00"/>
    <x v="0"/>
    <x v="2"/>
    <x v="0"/>
    <x v="0"/>
    <n v="24508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619657"/>
    <x v="0"/>
    <x v="1"/>
    <x v="5"/>
    <d v="2020-11-17T00:00:00"/>
    <x v="1"/>
    <x v="2"/>
    <x v="0"/>
    <x v="0"/>
    <n v="61965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45083"/>
    <x v="0"/>
    <x v="1"/>
    <x v="5"/>
    <d v="2020-11-17T00:00:00"/>
    <x v="1"/>
    <x v="2"/>
    <x v="0"/>
    <x v="0"/>
    <n v="24508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698189"/>
    <x v="0"/>
    <x v="1"/>
    <x v="6"/>
    <d v="2020-11-09T00:00:00"/>
    <x v="0"/>
    <x v="2"/>
    <x v="0"/>
    <x v="0"/>
    <n v="69818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30536"/>
    <x v="0"/>
    <x v="1"/>
    <x v="6"/>
    <d v="2020-11-09T00:00:00"/>
    <x v="0"/>
    <x v="2"/>
    <x v="0"/>
    <x v="0"/>
    <n v="23053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698189"/>
    <x v="0"/>
    <x v="1"/>
    <x v="6"/>
    <d v="2020-11-17T00:00:00"/>
    <x v="1"/>
    <x v="2"/>
    <x v="0"/>
    <x v="0"/>
    <n v="69818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30536"/>
    <x v="0"/>
    <x v="1"/>
    <x v="6"/>
    <d v="2020-11-17T00:00:00"/>
    <x v="1"/>
    <x v="2"/>
    <x v="0"/>
    <x v="0"/>
    <n v="23053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551438"/>
    <x v="0"/>
    <x v="1"/>
    <x v="7"/>
    <d v="2020-11-09T00:00:00"/>
    <x v="0"/>
    <x v="2"/>
    <x v="0"/>
    <x v="0"/>
    <n v="55143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80869"/>
    <x v="0"/>
    <x v="1"/>
    <x v="7"/>
    <d v="2020-11-09T00:00:00"/>
    <x v="0"/>
    <x v="2"/>
    <x v="0"/>
    <x v="0"/>
    <n v="28086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551438"/>
    <x v="0"/>
    <x v="1"/>
    <x v="7"/>
    <d v="2020-11-17T00:00:00"/>
    <x v="1"/>
    <x v="2"/>
    <x v="0"/>
    <x v="0"/>
    <n v="55143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80869"/>
    <x v="0"/>
    <x v="1"/>
    <x v="7"/>
    <d v="2020-11-17T00:00:00"/>
    <x v="1"/>
    <x v="2"/>
    <x v="0"/>
    <x v="0"/>
    <n v="28086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682922"/>
    <x v="0"/>
    <x v="1"/>
    <x v="8"/>
    <d v="2020-11-09T00:00:00"/>
    <x v="0"/>
    <x v="2"/>
    <x v="0"/>
    <x v="0"/>
    <n v="68292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94438"/>
    <x v="0"/>
    <x v="1"/>
    <x v="8"/>
    <d v="2020-11-09T00:00:00"/>
    <x v="0"/>
    <x v="2"/>
    <x v="0"/>
    <x v="0"/>
    <n v="29443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682922"/>
    <x v="0"/>
    <x v="1"/>
    <x v="8"/>
    <d v="2020-11-17T00:00:00"/>
    <x v="1"/>
    <x v="2"/>
    <x v="0"/>
    <x v="0"/>
    <n v="68292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294438"/>
    <x v="0"/>
    <x v="1"/>
    <x v="8"/>
    <d v="2020-11-17T00:00:00"/>
    <x v="1"/>
    <x v="2"/>
    <x v="0"/>
    <x v="0"/>
    <n v="29443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725157"/>
    <x v="0"/>
    <x v="1"/>
    <x v="9"/>
    <d v="2020-11-09T00:00:00"/>
    <x v="0"/>
    <x v="2"/>
    <x v="0"/>
    <x v="0"/>
    <n v="72515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85165"/>
    <x v="0"/>
    <x v="1"/>
    <x v="9"/>
    <d v="2020-11-09T00:00:00"/>
    <x v="0"/>
    <x v="2"/>
    <x v="0"/>
    <x v="0"/>
    <n v="38516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725157"/>
    <x v="0"/>
    <x v="1"/>
    <x v="9"/>
    <d v="2020-11-17T00:00:00"/>
    <x v="1"/>
    <x v="2"/>
    <x v="0"/>
    <x v="0"/>
    <n v="72515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385165"/>
    <x v="0"/>
    <x v="1"/>
    <x v="9"/>
    <d v="2020-11-17T00:00:00"/>
    <x v="1"/>
    <x v="2"/>
    <x v="0"/>
    <x v="0"/>
    <n v="385165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45399"/>
    <x v="0"/>
    <x v="1"/>
    <x v="10"/>
    <d v="2020-11-17T00:00:00"/>
    <x v="1"/>
    <x v="2"/>
    <x v="0"/>
    <x v="0"/>
    <n v="14539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6"/>
    <x v="0"/>
    <n v="18063"/>
    <x v="0"/>
    <x v="1"/>
    <x v="10"/>
    <d v="2020-11-17T00:00:00"/>
    <x v="1"/>
    <x v="2"/>
    <x v="0"/>
    <x v="0"/>
    <n v="1806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76358"/>
    <x v="0"/>
    <x v="0"/>
    <x v="0"/>
    <d v="2020-11-09T00:00:00"/>
    <x v="0"/>
    <x v="2"/>
    <x v="0"/>
    <x v="0"/>
    <n v="7635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76358"/>
    <x v="0"/>
    <x v="0"/>
    <x v="0"/>
    <d v="2020-11-17T00:00:00"/>
    <x v="1"/>
    <x v="2"/>
    <x v="0"/>
    <x v="0"/>
    <n v="7635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91568"/>
    <x v="0"/>
    <x v="0"/>
    <x v="1"/>
    <d v="2020-11-09T00:00:00"/>
    <x v="0"/>
    <x v="2"/>
    <x v="0"/>
    <x v="0"/>
    <n v="9156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91568"/>
    <x v="0"/>
    <x v="0"/>
    <x v="1"/>
    <d v="2020-11-17T00:00:00"/>
    <x v="1"/>
    <x v="2"/>
    <x v="0"/>
    <x v="0"/>
    <n v="9156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14920"/>
    <x v="0"/>
    <x v="0"/>
    <x v="2"/>
    <d v="2020-11-09T00:00:00"/>
    <x v="0"/>
    <x v="2"/>
    <x v="0"/>
    <x v="0"/>
    <n v="11492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14920"/>
    <x v="0"/>
    <x v="0"/>
    <x v="2"/>
    <d v="2020-11-17T00:00:00"/>
    <x v="1"/>
    <x v="2"/>
    <x v="0"/>
    <x v="0"/>
    <n v="11492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13182"/>
    <x v="0"/>
    <x v="0"/>
    <x v="3"/>
    <d v="2020-11-09T00:00:00"/>
    <x v="0"/>
    <x v="2"/>
    <x v="0"/>
    <x v="0"/>
    <n v="11318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13182"/>
    <x v="0"/>
    <x v="0"/>
    <x v="3"/>
    <d v="2020-11-17T00:00:00"/>
    <x v="1"/>
    <x v="2"/>
    <x v="0"/>
    <x v="0"/>
    <n v="11318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75076"/>
    <x v="0"/>
    <x v="0"/>
    <x v="4"/>
    <d v="2020-11-09T00:00:00"/>
    <x v="0"/>
    <x v="2"/>
    <x v="0"/>
    <x v="0"/>
    <n v="750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75076"/>
    <x v="0"/>
    <x v="0"/>
    <x v="4"/>
    <d v="2020-11-17T00:00:00"/>
    <x v="1"/>
    <x v="2"/>
    <x v="0"/>
    <x v="0"/>
    <n v="750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04493"/>
    <x v="0"/>
    <x v="0"/>
    <x v="5"/>
    <d v="2020-11-09T00:00:00"/>
    <x v="0"/>
    <x v="2"/>
    <x v="0"/>
    <x v="0"/>
    <n v="10449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04493"/>
    <x v="0"/>
    <x v="0"/>
    <x v="5"/>
    <d v="2020-11-17T00:00:00"/>
    <x v="1"/>
    <x v="2"/>
    <x v="0"/>
    <x v="0"/>
    <n v="10449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41958"/>
    <x v="0"/>
    <x v="0"/>
    <x v="6"/>
    <d v="2020-11-09T00:00:00"/>
    <x v="0"/>
    <x v="2"/>
    <x v="0"/>
    <x v="0"/>
    <n v="14195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41958"/>
    <x v="0"/>
    <x v="0"/>
    <x v="6"/>
    <d v="2020-11-17T00:00:00"/>
    <x v="1"/>
    <x v="2"/>
    <x v="0"/>
    <x v="0"/>
    <n v="14195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15689"/>
    <x v="0"/>
    <x v="0"/>
    <x v="7"/>
    <d v="2020-11-09T00:00:00"/>
    <x v="0"/>
    <x v="2"/>
    <x v="0"/>
    <x v="0"/>
    <n v="11568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15689"/>
    <x v="0"/>
    <x v="0"/>
    <x v="7"/>
    <d v="2020-11-17T00:00:00"/>
    <x v="1"/>
    <x v="2"/>
    <x v="0"/>
    <x v="0"/>
    <n v="11568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38476"/>
    <x v="0"/>
    <x v="0"/>
    <x v="8"/>
    <d v="2020-11-09T00:00:00"/>
    <x v="0"/>
    <x v="2"/>
    <x v="0"/>
    <x v="0"/>
    <n v="1384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38476"/>
    <x v="0"/>
    <x v="0"/>
    <x v="8"/>
    <d v="2020-11-17T00:00:00"/>
    <x v="1"/>
    <x v="2"/>
    <x v="0"/>
    <x v="0"/>
    <n v="138476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68002"/>
    <x v="0"/>
    <x v="0"/>
    <x v="9"/>
    <d v="2020-11-09T00:00:00"/>
    <x v="0"/>
    <x v="2"/>
    <x v="0"/>
    <x v="0"/>
    <n v="1680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68002"/>
    <x v="0"/>
    <x v="0"/>
    <x v="9"/>
    <d v="2020-11-17T00:00:00"/>
    <x v="1"/>
    <x v="2"/>
    <x v="0"/>
    <x v="0"/>
    <n v="16800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279396"/>
    <x v="0"/>
    <x v="0"/>
    <x v="10"/>
    <d v="2020-11-09T00:00:00"/>
    <x v="0"/>
    <x v="2"/>
    <x v="0"/>
    <x v="0"/>
    <n v="55879.19999999999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279396"/>
    <x v="0"/>
    <x v="0"/>
    <x v="10"/>
    <d v="2020-11-17T00:00:00"/>
    <x v="1"/>
    <x v="2"/>
    <x v="0"/>
    <x v="0"/>
    <n v="55879.19999999999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60490"/>
    <x v="0"/>
    <x v="0"/>
    <x v="11"/>
    <d v="2020-11-09T00:00:00"/>
    <x v="0"/>
    <x v="2"/>
    <x v="0"/>
    <x v="0"/>
    <n v="16049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60490"/>
    <x v="0"/>
    <x v="0"/>
    <x v="11"/>
    <d v="2020-11-17T00:00:00"/>
    <x v="1"/>
    <x v="2"/>
    <x v="0"/>
    <x v="0"/>
    <n v="16049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58740"/>
    <x v="0"/>
    <x v="1"/>
    <x v="0"/>
    <d v="2020-11-09T00:00:00"/>
    <x v="0"/>
    <x v="2"/>
    <x v="0"/>
    <x v="0"/>
    <n v="5874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58740"/>
    <x v="0"/>
    <x v="1"/>
    <x v="0"/>
    <d v="2020-11-17T00:00:00"/>
    <x v="1"/>
    <x v="2"/>
    <x v="0"/>
    <x v="0"/>
    <n v="58740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83498"/>
    <x v="0"/>
    <x v="1"/>
    <x v="1"/>
    <d v="2020-11-09T00:00:00"/>
    <x v="0"/>
    <x v="2"/>
    <x v="0"/>
    <x v="0"/>
    <n v="8349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83498"/>
    <x v="0"/>
    <x v="1"/>
    <x v="1"/>
    <d v="2020-11-17T00:00:00"/>
    <x v="1"/>
    <x v="2"/>
    <x v="0"/>
    <x v="0"/>
    <n v="8349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38769"/>
    <x v="0"/>
    <x v="1"/>
    <x v="2"/>
    <d v="2020-11-09T00:00:00"/>
    <x v="0"/>
    <x v="2"/>
    <x v="0"/>
    <x v="0"/>
    <n v="13876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38769"/>
    <x v="0"/>
    <x v="1"/>
    <x v="2"/>
    <d v="2020-11-17T00:00:00"/>
    <x v="1"/>
    <x v="2"/>
    <x v="0"/>
    <x v="0"/>
    <n v="13876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78137"/>
    <x v="0"/>
    <x v="1"/>
    <x v="3"/>
    <d v="2020-11-09T00:00:00"/>
    <x v="0"/>
    <x v="2"/>
    <x v="0"/>
    <x v="0"/>
    <n v="7813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78137"/>
    <x v="0"/>
    <x v="1"/>
    <x v="3"/>
    <d v="2020-11-17T00:00:00"/>
    <x v="1"/>
    <x v="2"/>
    <x v="0"/>
    <x v="0"/>
    <n v="78137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03668"/>
    <x v="0"/>
    <x v="1"/>
    <x v="4"/>
    <d v="2020-11-09T00:00:00"/>
    <x v="0"/>
    <x v="2"/>
    <x v="0"/>
    <x v="0"/>
    <n v="10366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03668"/>
    <x v="0"/>
    <x v="1"/>
    <x v="4"/>
    <d v="2020-11-17T00:00:00"/>
    <x v="1"/>
    <x v="2"/>
    <x v="0"/>
    <x v="0"/>
    <n v="103668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26731"/>
    <x v="0"/>
    <x v="1"/>
    <x v="5"/>
    <d v="2020-11-09T00:00:00"/>
    <x v="0"/>
    <x v="2"/>
    <x v="0"/>
    <x v="0"/>
    <n v="12673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26731"/>
    <x v="0"/>
    <x v="1"/>
    <x v="5"/>
    <d v="2020-11-17T00:00:00"/>
    <x v="1"/>
    <x v="2"/>
    <x v="0"/>
    <x v="0"/>
    <n v="12673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61952"/>
    <x v="0"/>
    <x v="1"/>
    <x v="6"/>
    <d v="2020-11-09T00:00:00"/>
    <x v="0"/>
    <x v="2"/>
    <x v="0"/>
    <x v="0"/>
    <n v="16195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61952"/>
    <x v="0"/>
    <x v="1"/>
    <x v="6"/>
    <d v="2020-11-17T00:00:00"/>
    <x v="1"/>
    <x v="2"/>
    <x v="0"/>
    <x v="0"/>
    <n v="16195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29229"/>
    <x v="0"/>
    <x v="1"/>
    <x v="7"/>
    <d v="2020-11-09T00:00:00"/>
    <x v="0"/>
    <x v="2"/>
    <x v="0"/>
    <x v="0"/>
    <n v="12922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29229"/>
    <x v="0"/>
    <x v="1"/>
    <x v="7"/>
    <d v="2020-11-17T00:00:00"/>
    <x v="1"/>
    <x v="2"/>
    <x v="0"/>
    <x v="0"/>
    <n v="129229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88662"/>
    <x v="0"/>
    <x v="1"/>
    <x v="8"/>
    <d v="2020-11-09T00:00:00"/>
    <x v="0"/>
    <x v="2"/>
    <x v="0"/>
    <x v="0"/>
    <n v="18866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88662"/>
    <x v="0"/>
    <x v="1"/>
    <x v="8"/>
    <d v="2020-11-17T00:00:00"/>
    <x v="1"/>
    <x v="2"/>
    <x v="0"/>
    <x v="0"/>
    <n v="18866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31723"/>
    <x v="0"/>
    <x v="1"/>
    <x v="9"/>
    <d v="2020-11-09T00:00:00"/>
    <x v="0"/>
    <x v="2"/>
    <x v="0"/>
    <x v="0"/>
    <n v="13172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131723"/>
    <x v="0"/>
    <x v="1"/>
    <x v="9"/>
    <d v="2020-11-17T00:00:00"/>
    <x v="1"/>
    <x v="2"/>
    <x v="0"/>
    <x v="0"/>
    <n v="131723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7"/>
    <x v="0"/>
    <n v="32161"/>
    <x v="0"/>
    <x v="1"/>
    <x v="10"/>
    <d v="2020-11-17T00:00:00"/>
    <x v="1"/>
    <x v="2"/>
    <x v="0"/>
    <x v="0"/>
    <n v="3216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8"/>
    <x v="0"/>
    <n v="14831"/>
    <x v="0"/>
    <x v="1"/>
    <x v="7"/>
    <d v="2020-11-09T00:00:00"/>
    <x v="0"/>
    <x v="2"/>
    <x v="0"/>
    <x v="0"/>
    <n v="1483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8"/>
    <x v="0"/>
    <n v="14831"/>
    <x v="0"/>
    <x v="1"/>
    <x v="7"/>
    <d v="2020-11-17T00:00:00"/>
    <x v="1"/>
    <x v="2"/>
    <x v="0"/>
    <x v="0"/>
    <n v="14831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8"/>
    <x v="0"/>
    <n v="20362"/>
    <x v="0"/>
    <x v="1"/>
    <x v="8"/>
    <d v="2020-11-09T00:00:00"/>
    <x v="0"/>
    <x v="2"/>
    <x v="0"/>
    <x v="0"/>
    <n v="2036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8"/>
    <x v="0"/>
    <n v="20362"/>
    <x v="0"/>
    <x v="1"/>
    <x v="8"/>
    <d v="2020-11-17T00:00:00"/>
    <x v="1"/>
    <x v="2"/>
    <x v="0"/>
    <x v="0"/>
    <n v="2036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8"/>
    <x v="0"/>
    <n v="1282"/>
    <x v="0"/>
    <x v="1"/>
    <x v="9"/>
    <d v="2020-11-09T00:00:00"/>
    <x v="0"/>
    <x v="2"/>
    <x v="0"/>
    <x v="0"/>
    <n v="1282"/>
    <s v="ММ               "/>
    <x v="0"/>
  </r>
  <r>
    <x v="2"/>
    <s v="                                                                                                    "/>
    <s v="                                                                                                    "/>
    <x v="8"/>
    <x v="0"/>
    <n v="1282"/>
    <x v="0"/>
    <x v="1"/>
    <x v="9"/>
    <d v="2020-11-17T00:00:00"/>
    <x v="1"/>
    <x v="2"/>
    <x v="0"/>
    <x v="0"/>
    <n v="1282"/>
    <s v="ММ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04232"/>
    <x v="0"/>
    <x v="0"/>
    <x v="0"/>
    <d v="2020-11-09T00:00:00"/>
    <x v="0"/>
    <x v="3"/>
    <x v="0"/>
    <x v="0"/>
    <n v="10423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787699"/>
    <x v="0"/>
    <x v="0"/>
    <x v="0"/>
    <d v="2020-11-09T00:00:00"/>
    <x v="0"/>
    <x v="3"/>
    <x v="0"/>
    <x v="0"/>
    <n v="7876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04232"/>
    <x v="0"/>
    <x v="0"/>
    <x v="0"/>
    <d v="2020-11-17T00:00:00"/>
    <x v="1"/>
    <x v="3"/>
    <x v="0"/>
    <x v="0"/>
    <n v="10423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787699"/>
    <x v="0"/>
    <x v="0"/>
    <x v="0"/>
    <d v="2020-11-17T00:00:00"/>
    <x v="1"/>
    <x v="3"/>
    <x v="0"/>
    <x v="0"/>
    <n v="7876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90776"/>
    <x v="0"/>
    <x v="0"/>
    <x v="1"/>
    <d v="2020-11-09T00:00:00"/>
    <x v="0"/>
    <x v="3"/>
    <x v="0"/>
    <x v="0"/>
    <n v="9077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879365"/>
    <x v="0"/>
    <x v="0"/>
    <x v="1"/>
    <d v="2020-11-09T00:00:00"/>
    <x v="0"/>
    <x v="3"/>
    <x v="0"/>
    <x v="0"/>
    <n v="87936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90776"/>
    <x v="0"/>
    <x v="0"/>
    <x v="1"/>
    <d v="2020-11-17T00:00:00"/>
    <x v="1"/>
    <x v="3"/>
    <x v="0"/>
    <x v="0"/>
    <n v="9077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879365"/>
    <x v="0"/>
    <x v="0"/>
    <x v="1"/>
    <d v="2020-11-17T00:00:00"/>
    <x v="1"/>
    <x v="3"/>
    <x v="0"/>
    <x v="0"/>
    <n v="87936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17541"/>
    <x v="0"/>
    <x v="0"/>
    <x v="2"/>
    <d v="2020-11-09T00:00:00"/>
    <x v="0"/>
    <x v="3"/>
    <x v="0"/>
    <x v="0"/>
    <n v="1175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999370"/>
    <x v="0"/>
    <x v="0"/>
    <x v="2"/>
    <d v="2020-11-09T00:00:00"/>
    <x v="0"/>
    <x v="3"/>
    <x v="0"/>
    <x v="0"/>
    <n v="99937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17541"/>
    <x v="0"/>
    <x v="0"/>
    <x v="2"/>
    <d v="2020-11-17T00:00:00"/>
    <x v="1"/>
    <x v="3"/>
    <x v="0"/>
    <x v="0"/>
    <n v="1175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999370"/>
    <x v="0"/>
    <x v="0"/>
    <x v="2"/>
    <d v="2020-11-17T00:00:00"/>
    <x v="1"/>
    <x v="3"/>
    <x v="0"/>
    <x v="0"/>
    <n v="99937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92026"/>
    <x v="0"/>
    <x v="0"/>
    <x v="3"/>
    <d v="2020-11-09T00:00:00"/>
    <x v="0"/>
    <x v="3"/>
    <x v="0"/>
    <x v="0"/>
    <n v="9202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140214"/>
    <x v="0"/>
    <x v="0"/>
    <x v="3"/>
    <d v="2020-11-09T00:00:00"/>
    <x v="0"/>
    <x v="3"/>
    <x v="0"/>
    <x v="0"/>
    <n v="114021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92026"/>
    <x v="0"/>
    <x v="0"/>
    <x v="3"/>
    <d v="2020-11-17T00:00:00"/>
    <x v="1"/>
    <x v="3"/>
    <x v="0"/>
    <x v="0"/>
    <n v="9202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140214"/>
    <x v="0"/>
    <x v="0"/>
    <x v="3"/>
    <d v="2020-11-17T00:00:00"/>
    <x v="1"/>
    <x v="3"/>
    <x v="0"/>
    <x v="0"/>
    <n v="114021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83736"/>
    <x v="0"/>
    <x v="0"/>
    <x v="4"/>
    <d v="2020-11-09T00:00:00"/>
    <x v="0"/>
    <x v="3"/>
    <x v="0"/>
    <x v="0"/>
    <n v="8373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671294"/>
    <x v="0"/>
    <x v="0"/>
    <x v="4"/>
    <d v="2020-11-09T00:00:00"/>
    <x v="0"/>
    <x v="3"/>
    <x v="0"/>
    <x v="0"/>
    <n v="16712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83736"/>
    <x v="0"/>
    <x v="0"/>
    <x v="4"/>
    <d v="2020-11-17T00:00:00"/>
    <x v="1"/>
    <x v="3"/>
    <x v="0"/>
    <x v="0"/>
    <n v="8373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671294"/>
    <x v="0"/>
    <x v="0"/>
    <x v="4"/>
    <d v="2020-11-17T00:00:00"/>
    <x v="1"/>
    <x v="3"/>
    <x v="0"/>
    <x v="0"/>
    <n v="16712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23287"/>
    <x v="0"/>
    <x v="0"/>
    <x v="5"/>
    <d v="2020-11-09T00:00:00"/>
    <x v="0"/>
    <x v="3"/>
    <x v="0"/>
    <x v="0"/>
    <n v="12328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419649"/>
    <x v="0"/>
    <x v="0"/>
    <x v="5"/>
    <d v="2020-11-09T00:00:00"/>
    <x v="0"/>
    <x v="3"/>
    <x v="0"/>
    <x v="0"/>
    <n v="141964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23287"/>
    <x v="0"/>
    <x v="0"/>
    <x v="5"/>
    <d v="2020-11-17T00:00:00"/>
    <x v="1"/>
    <x v="3"/>
    <x v="0"/>
    <x v="0"/>
    <n v="12328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419649"/>
    <x v="0"/>
    <x v="0"/>
    <x v="5"/>
    <d v="2020-11-17T00:00:00"/>
    <x v="1"/>
    <x v="3"/>
    <x v="0"/>
    <x v="0"/>
    <n v="141964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07434"/>
    <x v="0"/>
    <x v="0"/>
    <x v="6"/>
    <d v="2020-11-09T00:00:00"/>
    <x v="0"/>
    <x v="3"/>
    <x v="0"/>
    <x v="0"/>
    <n v="1074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137908"/>
    <x v="0"/>
    <x v="0"/>
    <x v="6"/>
    <d v="2020-11-09T00:00:00"/>
    <x v="0"/>
    <x v="3"/>
    <x v="0"/>
    <x v="0"/>
    <n v="213790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07434"/>
    <x v="0"/>
    <x v="0"/>
    <x v="6"/>
    <d v="2020-11-17T00:00:00"/>
    <x v="1"/>
    <x v="3"/>
    <x v="0"/>
    <x v="0"/>
    <n v="1074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137908"/>
    <x v="0"/>
    <x v="0"/>
    <x v="6"/>
    <d v="2020-11-17T00:00:00"/>
    <x v="1"/>
    <x v="3"/>
    <x v="0"/>
    <x v="0"/>
    <n v="213790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88714"/>
    <x v="0"/>
    <x v="0"/>
    <x v="7"/>
    <d v="2020-11-09T00:00:00"/>
    <x v="0"/>
    <x v="3"/>
    <x v="0"/>
    <x v="0"/>
    <n v="18871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706465"/>
    <x v="0"/>
    <x v="0"/>
    <x v="7"/>
    <d v="2020-11-09T00:00:00"/>
    <x v="0"/>
    <x v="3"/>
    <x v="0"/>
    <x v="0"/>
    <n v="170646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88714"/>
    <x v="0"/>
    <x v="0"/>
    <x v="7"/>
    <d v="2020-11-17T00:00:00"/>
    <x v="1"/>
    <x v="3"/>
    <x v="0"/>
    <x v="0"/>
    <n v="18871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706465"/>
    <x v="0"/>
    <x v="0"/>
    <x v="7"/>
    <d v="2020-11-17T00:00:00"/>
    <x v="1"/>
    <x v="3"/>
    <x v="0"/>
    <x v="0"/>
    <n v="170646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10379"/>
    <x v="0"/>
    <x v="0"/>
    <x v="8"/>
    <d v="2020-11-09T00:00:00"/>
    <x v="0"/>
    <x v="3"/>
    <x v="0"/>
    <x v="0"/>
    <n v="2103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626672"/>
    <x v="0"/>
    <x v="0"/>
    <x v="8"/>
    <d v="2020-11-09T00:00:00"/>
    <x v="0"/>
    <x v="3"/>
    <x v="0"/>
    <x v="0"/>
    <n v="162667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10379"/>
    <x v="0"/>
    <x v="0"/>
    <x v="8"/>
    <d v="2020-11-17T00:00:00"/>
    <x v="1"/>
    <x v="3"/>
    <x v="0"/>
    <x v="0"/>
    <n v="2103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626672"/>
    <x v="0"/>
    <x v="0"/>
    <x v="8"/>
    <d v="2020-11-17T00:00:00"/>
    <x v="1"/>
    <x v="3"/>
    <x v="0"/>
    <x v="0"/>
    <n v="162667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59679"/>
    <x v="0"/>
    <x v="0"/>
    <x v="9"/>
    <d v="2020-11-09T00:00:00"/>
    <x v="0"/>
    <x v="3"/>
    <x v="0"/>
    <x v="0"/>
    <n v="1596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815857"/>
    <x v="0"/>
    <x v="0"/>
    <x v="9"/>
    <d v="2020-11-09T00:00:00"/>
    <x v="0"/>
    <x v="3"/>
    <x v="0"/>
    <x v="0"/>
    <n v="18158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59679"/>
    <x v="0"/>
    <x v="0"/>
    <x v="9"/>
    <d v="2020-11-17T00:00:00"/>
    <x v="1"/>
    <x v="3"/>
    <x v="0"/>
    <x v="0"/>
    <n v="1596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815857"/>
    <x v="0"/>
    <x v="0"/>
    <x v="9"/>
    <d v="2020-11-17T00:00:00"/>
    <x v="1"/>
    <x v="3"/>
    <x v="0"/>
    <x v="0"/>
    <n v="18158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73897"/>
    <x v="0"/>
    <x v="0"/>
    <x v="10"/>
    <d v="2020-11-09T00:00:00"/>
    <x v="0"/>
    <x v="3"/>
    <x v="0"/>
    <x v="0"/>
    <n v="78253.65000000000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512230"/>
    <x v="0"/>
    <x v="0"/>
    <x v="10"/>
    <d v="2020-11-09T00:00:00"/>
    <x v="0"/>
    <x v="3"/>
    <x v="0"/>
    <x v="0"/>
    <n v="680503.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73897"/>
    <x v="0"/>
    <x v="0"/>
    <x v="10"/>
    <d v="2020-11-17T00:00:00"/>
    <x v="1"/>
    <x v="3"/>
    <x v="0"/>
    <x v="0"/>
    <n v="78253.65000000000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512230"/>
    <x v="0"/>
    <x v="0"/>
    <x v="10"/>
    <d v="2020-11-17T00:00:00"/>
    <x v="1"/>
    <x v="3"/>
    <x v="0"/>
    <x v="0"/>
    <n v="680503.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41525"/>
    <x v="0"/>
    <x v="0"/>
    <x v="11"/>
    <d v="2020-11-09T00:00:00"/>
    <x v="0"/>
    <x v="3"/>
    <x v="0"/>
    <x v="0"/>
    <n v="14152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641394"/>
    <x v="0"/>
    <x v="0"/>
    <x v="11"/>
    <d v="2020-11-09T00:00:00"/>
    <x v="0"/>
    <x v="3"/>
    <x v="0"/>
    <x v="0"/>
    <n v="16413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41525"/>
    <x v="0"/>
    <x v="0"/>
    <x v="11"/>
    <d v="2020-11-17T00:00:00"/>
    <x v="1"/>
    <x v="3"/>
    <x v="0"/>
    <x v="0"/>
    <n v="14152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641394"/>
    <x v="0"/>
    <x v="0"/>
    <x v="11"/>
    <d v="2020-11-17T00:00:00"/>
    <x v="1"/>
    <x v="3"/>
    <x v="0"/>
    <x v="0"/>
    <n v="16413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38222"/>
    <x v="0"/>
    <x v="1"/>
    <x v="0"/>
    <d v="2020-11-09T00:00:00"/>
    <x v="0"/>
    <x v="3"/>
    <x v="0"/>
    <x v="0"/>
    <n v="13822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074986"/>
    <x v="0"/>
    <x v="1"/>
    <x v="0"/>
    <d v="2020-11-09T00:00:00"/>
    <x v="0"/>
    <x v="3"/>
    <x v="0"/>
    <x v="0"/>
    <n v="107498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38222"/>
    <x v="0"/>
    <x v="1"/>
    <x v="0"/>
    <d v="2020-11-17T00:00:00"/>
    <x v="1"/>
    <x v="3"/>
    <x v="0"/>
    <x v="0"/>
    <n v="13822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074986"/>
    <x v="0"/>
    <x v="1"/>
    <x v="0"/>
    <d v="2020-11-17T00:00:00"/>
    <x v="1"/>
    <x v="3"/>
    <x v="0"/>
    <x v="0"/>
    <n v="107498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08931"/>
    <x v="0"/>
    <x v="1"/>
    <x v="1"/>
    <d v="2020-11-09T00:00:00"/>
    <x v="0"/>
    <x v="3"/>
    <x v="0"/>
    <x v="0"/>
    <n v="2089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522758"/>
    <x v="0"/>
    <x v="1"/>
    <x v="1"/>
    <d v="2020-11-09T00:00:00"/>
    <x v="0"/>
    <x v="3"/>
    <x v="0"/>
    <x v="0"/>
    <n v="152275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08931"/>
    <x v="0"/>
    <x v="1"/>
    <x v="1"/>
    <d v="2020-11-17T00:00:00"/>
    <x v="1"/>
    <x v="3"/>
    <x v="0"/>
    <x v="0"/>
    <n v="2089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522758"/>
    <x v="0"/>
    <x v="1"/>
    <x v="1"/>
    <d v="2020-11-17T00:00:00"/>
    <x v="1"/>
    <x v="3"/>
    <x v="0"/>
    <x v="0"/>
    <n v="152275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08315"/>
    <x v="0"/>
    <x v="1"/>
    <x v="2"/>
    <d v="2020-11-09T00:00:00"/>
    <x v="0"/>
    <x v="3"/>
    <x v="0"/>
    <x v="0"/>
    <n v="2083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805382"/>
    <x v="0"/>
    <x v="1"/>
    <x v="2"/>
    <d v="2020-11-09T00:00:00"/>
    <x v="0"/>
    <x v="3"/>
    <x v="0"/>
    <x v="0"/>
    <n v="180538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08315"/>
    <x v="0"/>
    <x v="1"/>
    <x v="2"/>
    <d v="2020-11-17T00:00:00"/>
    <x v="1"/>
    <x v="3"/>
    <x v="0"/>
    <x v="0"/>
    <n v="2083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805382"/>
    <x v="0"/>
    <x v="1"/>
    <x v="2"/>
    <d v="2020-11-17T00:00:00"/>
    <x v="1"/>
    <x v="3"/>
    <x v="0"/>
    <x v="0"/>
    <n v="180538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89941"/>
    <x v="0"/>
    <x v="1"/>
    <x v="3"/>
    <d v="2020-11-09T00:00:00"/>
    <x v="0"/>
    <x v="3"/>
    <x v="0"/>
    <x v="0"/>
    <n v="899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737243"/>
    <x v="0"/>
    <x v="1"/>
    <x v="3"/>
    <d v="2020-11-09T00:00:00"/>
    <x v="0"/>
    <x v="3"/>
    <x v="0"/>
    <x v="0"/>
    <n v="173724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89941"/>
    <x v="0"/>
    <x v="1"/>
    <x v="3"/>
    <d v="2020-11-17T00:00:00"/>
    <x v="1"/>
    <x v="3"/>
    <x v="0"/>
    <x v="0"/>
    <n v="899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737243"/>
    <x v="0"/>
    <x v="1"/>
    <x v="3"/>
    <d v="2020-11-17T00:00:00"/>
    <x v="1"/>
    <x v="3"/>
    <x v="0"/>
    <x v="0"/>
    <n v="173724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76500"/>
    <x v="0"/>
    <x v="1"/>
    <x v="4"/>
    <d v="2020-11-09T00:00:00"/>
    <x v="0"/>
    <x v="3"/>
    <x v="0"/>
    <x v="0"/>
    <n v="17650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897016"/>
    <x v="0"/>
    <x v="1"/>
    <x v="4"/>
    <d v="2020-11-09T00:00:00"/>
    <x v="0"/>
    <x v="3"/>
    <x v="0"/>
    <x v="0"/>
    <n v="189701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76500"/>
    <x v="0"/>
    <x v="1"/>
    <x v="4"/>
    <d v="2020-11-17T00:00:00"/>
    <x v="1"/>
    <x v="3"/>
    <x v="0"/>
    <x v="0"/>
    <n v="17650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897016"/>
    <x v="0"/>
    <x v="1"/>
    <x v="4"/>
    <d v="2020-11-17T00:00:00"/>
    <x v="1"/>
    <x v="3"/>
    <x v="0"/>
    <x v="0"/>
    <n v="189701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47432"/>
    <x v="0"/>
    <x v="1"/>
    <x v="5"/>
    <d v="2020-11-09T00:00:00"/>
    <x v="0"/>
    <x v="3"/>
    <x v="0"/>
    <x v="0"/>
    <n v="14743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360229"/>
    <x v="0"/>
    <x v="1"/>
    <x v="5"/>
    <d v="2020-11-09T00:00:00"/>
    <x v="0"/>
    <x v="3"/>
    <x v="0"/>
    <x v="0"/>
    <n v="236022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47432"/>
    <x v="0"/>
    <x v="1"/>
    <x v="5"/>
    <d v="2020-11-17T00:00:00"/>
    <x v="1"/>
    <x v="3"/>
    <x v="0"/>
    <x v="0"/>
    <n v="14743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360229"/>
    <x v="0"/>
    <x v="1"/>
    <x v="5"/>
    <d v="2020-11-17T00:00:00"/>
    <x v="1"/>
    <x v="3"/>
    <x v="0"/>
    <x v="0"/>
    <n v="236022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83942"/>
    <x v="0"/>
    <x v="1"/>
    <x v="6"/>
    <d v="2020-11-09T00:00:00"/>
    <x v="0"/>
    <x v="3"/>
    <x v="0"/>
    <x v="0"/>
    <n v="28394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876779"/>
    <x v="0"/>
    <x v="1"/>
    <x v="6"/>
    <d v="2020-11-09T00:00:00"/>
    <x v="0"/>
    <x v="3"/>
    <x v="0"/>
    <x v="0"/>
    <n v="18767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83942"/>
    <x v="0"/>
    <x v="1"/>
    <x v="6"/>
    <d v="2020-11-17T00:00:00"/>
    <x v="1"/>
    <x v="3"/>
    <x v="0"/>
    <x v="0"/>
    <n v="28394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876779"/>
    <x v="0"/>
    <x v="1"/>
    <x v="6"/>
    <d v="2020-11-17T00:00:00"/>
    <x v="1"/>
    <x v="3"/>
    <x v="0"/>
    <x v="0"/>
    <n v="18767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327615"/>
    <x v="0"/>
    <x v="1"/>
    <x v="7"/>
    <d v="2020-11-09T00:00:00"/>
    <x v="0"/>
    <x v="3"/>
    <x v="0"/>
    <x v="0"/>
    <n v="3276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983126"/>
    <x v="0"/>
    <x v="1"/>
    <x v="7"/>
    <d v="2020-11-09T00:00:00"/>
    <x v="0"/>
    <x v="3"/>
    <x v="0"/>
    <x v="0"/>
    <n v="198312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327615"/>
    <x v="0"/>
    <x v="1"/>
    <x v="7"/>
    <d v="2020-11-17T00:00:00"/>
    <x v="1"/>
    <x v="3"/>
    <x v="0"/>
    <x v="0"/>
    <n v="3276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983126"/>
    <x v="0"/>
    <x v="1"/>
    <x v="7"/>
    <d v="2020-11-17T00:00:00"/>
    <x v="1"/>
    <x v="3"/>
    <x v="0"/>
    <x v="0"/>
    <n v="198312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308526"/>
    <x v="0"/>
    <x v="1"/>
    <x v="8"/>
    <d v="2020-11-09T00:00:00"/>
    <x v="0"/>
    <x v="3"/>
    <x v="0"/>
    <x v="0"/>
    <n v="30852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031630"/>
    <x v="0"/>
    <x v="1"/>
    <x v="8"/>
    <d v="2020-11-09T00:00:00"/>
    <x v="0"/>
    <x v="3"/>
    <x v="0"/>
    <x v="0"/>
    <n v="203163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308526"/>
    <x v="0"/>
    <x v="1"/>
    <x v="8"/>
    <d v="2020-11-17T00:00:00"/>
    <x v="1"/>
    <x v="3"/>
    <x v="0"/>
    <x v="0"/>
    <n v="30852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031630"/>
    <x v="0"/>
    <x v="1"/>
    <x v="8"/>
    <d v="2020-11-17T00:00:00"/>
    <x v="1"/>
    <x v="3"/>
    <x v="0"/>
    <x v="0"/>
    <n v="203163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21227"/>
    <x v="0"/>
    <x v="1"/>
    <x v="9"/>
    <d v="2020-11-09T00:00:00"/>
    <x v="0"/>
    <x v="3"/>
    <x v="0"/>
    <x v="0"/>
    <n v="22122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273818"/>
    <x v="0"/>
    <x v="1"/>
    <x v="9"/>
    <d v="2020-11-09T00:00:00"/>
    <x v="0"/>
    <x v="3"/>
    <x v="0"/>
    <x v="0"/>
    <n v="227381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21227"/>
    <x v="0"/>
    <x v="1"/>
    <x v="9"/>
    <d v="2020-11-17T00:00:00"/>
    <x v="1"/>
    <x v="3"/>
    <x v="0"/>
    <x v="0"/>
    <n v="22122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2273818"/>
    <x v="0"/>
    <x v="1"/>
    <x v="9"/>
    <d v="2020-11-17T00:00:00"/>
    <x v="1"/>
    <x v="3"/>
    <x v="0"/>
    <x v="0"/>
    <n v="227381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15029"/>
    <x v="0"/>
    <x v="1"/>
    <x v="10"/>
    <d v="2020-11-09T00:00:00"/>
    <x v="0"/>
    <x v="3"/>
    <x v="0"/>
    <x v="0"/>
    <n v="1502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407510"/>
    <x v="0"/>
    <x v="1"/>
    <x v="10"/>
    <d v="2020-11-09T00:00:00"/>
    <x v="0"/>
    <x v="3"/>
    <x v="0"/>
    <x v="0"/>
    <n v="4075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42819"/>
    <x v="0"/>
    <x v="1"/>
    <x v="10"/>
    <d v="2020-11-17T00:00:00"/>
    <x v="1"/>
    <x v="3"/>
    <x v="0"/>
    <x v="0"/>
    <n v="428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0"/>
    <x v="0"/>
    <n v="844693"/>
    <x v="0"/>
    <x v="1"/>
    <x v="10"/>
    <d v="2020-11-17T00:00:00"/>
    <x v="1"/>
    <x v="3"/>
    <x v="0"/>
    <x v="0"/>
    <n v="84469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573431"/>
    <x v="0"/>
    <x v="0"/>
    <x v="0"/>
    <d v="2020-11-09T00:00:00"/>
    <x v="0"/>
    <x v="3"/>
    <x v="0"/>
    <x v="0"/>
    <n v="5734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573431"/>
    <x v="0"/>
    <x v="0"/>
    <x v="0"/>
    <d v="2020-11-17T00:00:00"/>
    <x v="1"/>
    <x v="3"/>
    <x v="0"/>
    <x v="0"/>
    <n v="5734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815862"/>
    <x v="0"/>
    <x v="0"/>
    <x v="1"/>
    <d v="2020-11-09T00:00:00"/>
    <x v="0"/>
    <x v="3"/>
    <x v="0"/>
    <x v="0"/>
    <n v="81586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815862"/>
    <x v="0"/>
    <x v="0"/>
    <x v="1"/>
    <d v="2020-11-17T00:00:00"/>
    <x v="1"/>
    <x v="3"/>
    <x v="0"/>
    <x v="0"/>
    <n v="81586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926297"/>
    <x v="0"/>
    <x v="0"/>
    <x v="2"/>
    <d v="2020-11-09T00:00:00"/>
    <x v="0"/>
    <x v="3"/>
    <x v="0"/>
    <x v="0"/>
    <n v="92629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926297"/>
    <x v="0"/>
    <x v="0"/>
    <x v="2"/>
    <d v="2020-11-17T00:00:00"/>
    <x v="1"/>
    <x v="3"/>
    <x v="0"/>
    <x v="0"/>
    <n v="92629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014319"/>
    <x v="0"/>
    <x v="0"/>
    <x v="3"/>
    <d v="2020-11-09T00:00:00"/>
    <x v="0"/>
    <x v="3"/>
    <x v="0"/>
    <x v="0"/>
    <n v="10143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014319"/>
    <x v="0"/>
    <x v="0"/>
    <x v="3"/>
    <d v="2020-11-17T00:00:00"/>
    <x v="1"/>
    <x v="3"/>
    <x v="0"/>
    <x v="0"/>
    <n v="10143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420811"/>
    <x v="0"/>
    <x v="0"/>
    <x v="4"/>
    <d v="2020-11-09T00:00:00"/>
    <x v="0"/>
    <x v="3"/>
    <x v="0"/>
    <x v="0"/>
    <n v="142081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420811"/>
    <x v="0"/>
    <x v="0"/>
    <x v="4"/>
    <d v="2020-11-17T00:00:00"/>
    <x v="1"/>
    <x v="3"/>
    <x v="0"/>
    <x v="0"/>
    <n v="142081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174550"/>
    <x v="0"/>
    <x v="0"/>
    <x v="5"/>
    <d v="2020-11-09T00:00:00"/>
    <x v="0"/>
    <x v="3"/>
    <x v="0"/>
    <x v="0"/>
    <n v="117455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174550"/>
    <x v="0"/>
    <x v="0"/>
    <x v="5"/>
    <d v="2020-11-17T00:00:00"/>
    <x v="1"/>
    <x v="3"/>
    <x v="0"/>
    <x v="0"/>
    <n v="117455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327367"/>
    <x v="0"/>
    <x v="0"/>
    <x v="6"/>
    <d v="2020-11-09T00:00:00"/>
    <x v="0"/>
    <x v="3"/>
    <x v="0"/>
    <x v="0"/>
    <n v="132736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327367"/>
    <x v="0"/>
    <x v="0"/>
    <x v="6"/>
    <d v="2020-11-17T00:00:00"/>
    <x v="1"/>
    <x v="3"/>
    <x v="0"/>
    <x v="0"/>
    <n v="132736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440022"/>
    <x v="0"/>
    <x v="0"/>
    <x v="7"/>
    <d v="2020-11-09T00:00:00"/>
    <x v="0"/>
    <x v="3"/>
    <x v="0"/>
    <x v="0"/>
    <n v="144002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440022"/>
    <x v="0"/>
    <x v="0"/>
    <x v="7"/>
    <d v="2020-11-17T00:00:00"/>
    <x v="1"/>
    <x v="3"/>
    <x v="0"/>
    <x v="0"/>
    <n v="144002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316915"/>
    <x v="0"/>
    <x v="0"/>
    <x v="8"/>
    <d v="2020-11-09T00:00:00"/>
    <x v="0"/>
    <x v="3"/>
    <x v="0"/>
    <x v="0"/>
    <n v="13169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316915"/>
    <x v="0"/>
    <x v="0"/>
    <x v="8"/>
    <d v="2020-11-17T00:00:00"/>
    <x v="1"/>
    <x v="3"/>
    <x v="0"/>
    <x v="0"/>
    <n v="13169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567803"/>
    <x v="0"/>
    <x v="0"/>
    <x v="9"/>
    <d v="2020-11-09T00:00:00"/>
    <x v="0"/>
    <x v="3"/>
    <x v="0"/>
    <x v="0"/>
    <n v="15678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567803"/>
    <x v="0"/>
    <x v="0"/>
    <x v="9"/>
    <d v="2020-11-17T00:00:00"/>
    <x v="1"/>
    <x v="3"/>
    <x v="0"/>
    <x v="0"/>
    <n v="15678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388108"/>
    <x v="0"/>
    <x v="0"/>
    <x v="10"/>
    <d v="2020-11-09T00:00:00"/>
    <x v="0"/>
    <x v="3"/>
    <x v="0"/>
    <x v="0"/>
    <n v="624648.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388108"/>
    <x v="0"/>
    <x v="0"/>
    <x v="10"/>
    <d v="2020-11-17T00:00:00"/>
    <x v="1"/>
    <x v="3"/>
    <x v="0"/>
    <x v="0"/>
    <n v="624648.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424017"/>
    <x v="0"/>
    <x v="0"/>
    <x v="11"/>
    <d v="2020-11-09T00:00:00"/>
    <x v="0"/>
    <x v="3"/>
    <x v="0"/>
    <x v="0"/>
    <n v="142401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424017"/>
    <x v="0"/>
    <x v="0"/>
    <x v="11"/>
    <d v="2020-11-17T00:00:00"/>
    <x v="1"/>
    <x v="3"/>
    <x v="0"/>
    <x v="0"/>
    <n v="142401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870925"/>
    <x v="0"/>
    <x v="1"/>
    <x v="0"/>
    <d v="2020-11-09T00:00:00"/>
    <x v="0"/>
    <x v="3"/>
    <x v="0"/>
    <x v="0"/>
    <n v="87092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870925"/>
    <x v="0"/>
    <x v="1"/>
    <x v="0"/>
    <d v="2020-11-17T00:00:00"/>
    <x v="1"/>
    <x v="3"/>
    <x v="0"/>
    <x v="0"/>
    <n v="87092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139671"/>
    <x v="0"/>
    <x v="1"/>
    <x v="1"/>
    <d v="2020-11-09T00:00:00"/>
    <x v="0"/>
    <x v="3"/>
    <x v="0"/>
    <x v="0"/>
    <n v="113967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139671"/>
    <x v="0"/>
    <x v="1"/>
    <x v="1"/>
    <d v="2020-11-17T00:00:00"/>
    <x v="1"/>
    <x v="3"/>
    <x v="0"/>
    <x v="0"/>
    <n v="113967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217628"/>
    <x v="0"/>
    <x v="1"/>
    <x v="2"/>
    <d v="2020-11-09T00:00:00"/>
    <x v="0"/>
    <x v="3"/>
    <x v="0"/>
    <x v="0"/>
    <n v="121762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217628"/>
    <x v="0"/>
    <x v="1"/>
    <x v="2"/>
    <d v="2020-11-17T00:00:00"/>
    <x v="1"/>
    <x v="3"/>
    <x v="0"/>
    <x v="0"/>
    <n v="121762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145035"/>
    <x v="0"/>
    <x v="1"/>
    <x v="3"/>
    <d v="2020-11-09T00:00:00"/>
    <x v="0"/>
    <x v="3"/>
    <x v="0"/>
    <x v="0"/>
    <n v="114503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145035"/>
    <x v="0"/>
    <x v="1"/>
    <x v="3"/>
    <d v="2020-11-17T00:00:00"/>
    <x v="1"/>
    <x v="3"/>
    <x v="0"/>
    <x v="0"/>
    <n v="114503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084487"/>
    <x v="0"/>
    <x v="1"/>
    <x v="4"/>
    <d v="2020-11-09T00:00:00"/>
    <x v="0"/>
    <x v="3"/>
    <x v="0"/>
    <x v="0"/>
    <n v="108448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084487"/>
    <x v="0"/>
    <x v="1"/>
    <x v="4"/>
    <d v="2020-11-17T00:00:00"/>
    <x v="1"/>
    <x v="3"/>
    <x v="0"/>
    <x v="0"/>
    <n v="108448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886539"/>
    <x v="0"/>
    <x v="1"/>
    <x v="5"/>
    <d v="2020-11-09T00:00:00"/>
    <x v="0"/>
    <x v="3"/>
    <x v="0"/>
    <x v="0"/>
    <n v="188653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886539"/>
    <x v="0"/>
    <x v="1"/>
    <x v="5"/>
    <d v="2020-11-17T00:00:00"/>
    <x v="1"/>
    <x v="3"/>
    <x v="0"/>
    <x v="0"/>
    <n v="188653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835515"/>
    <x v="0"/>
    <x v="1"/>
    <x v="6"/>
    <d v="2020-11-09T00:00:00"/>
    <x v="0"/>
    <x v="3"/>
    <x v="0"/>
    <x v="0"/>
    <n v="18355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835515"/>
    <x v="0"/>
    <x v="1"/>
    <x v="6"/>
    <d v="2020-11-17T00:00:00"/>
    <x v="1"/>
    <x v="3"/>
    <x v="0"/>
    <x v="0"/>
    <n v="18355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478669"/>
    <x v="0"/>
    <x v="1"/>
    <x v="7"/>
    <d v="2020-11-09T00:00:00"/>
    <x v="0"/>
    <x v="3"/>
    <x v="0"/>
    <x v="0"/>
    <n v="147866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478669"/>
    <x v="0"/>
    <x v="1"/>
    <x v="7"/>
    <d v="2020-11-17T00:00:00"/>
    <x v="1"/>
    <x v="3"/>
    <x v="0"/>
    <x v="0"/>
    <n v="147866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892319"/>
    <x v="0"/>
    <x v="1"/>
    <x v="8"/>
    <d v="2020-11-09T00:00:00"/>
    <x v="0"/>
    <x v="3"/>
    <x v="0"/>
    <x v="0"/>
    <n v="18923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892319"/>
    <x v="0"/>
    <x v="1"/>
    <x v="8"/>
    <d v="2020-11-17T00:00:00"/>
    <x v="1"/>
    <x v="3"/>
    <x v="0"/>
    <x v="0"/>
    <n v="18923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610300"/>
    <x v="0"/>
    <x v="1"/>
    <x v="9"/>
    <d v="2020-11-09T00:00:00"/>
    <x v="0"/>
    <x v="3"/>
    <x v="0"/>
    <x v="0"/>
    <n v="161030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1610300"/>
    <x v="0"/>
    <x v="1"/>
    <x v="9"/>
    <d v="2020-11-17T00:00:00"/>
    <x v="1"/>
    <x v="3"/>
    <x v="0"/>
    <x v="0"/>
    <n v="161030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349023"/>
    <x v="0"/>
    <x v="1"/>
    <x v="10"/>
    <d v="2020-11-09T00:00:00"/>
    <x v="0"/>
    <x v="3"/>
    <x v="0"/>
    <x v="0"/>
    <n v="34902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1"/>
    <x v="0"/>
    <n v="752031"/>
    <x v="0"/>
    <x v="1"/>
    <x v="10"/>
    <d v="2020-11-17T00:00:00"/>
    <x v="1"/>
    <x v="3"/>
    <x v="0"/>
    <x v="0"/>
    <n v="7520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447110"/>
    <x v="0"/>
    <x v="0"/>
    <x v="0"/>
    <d v="2020-11-09T00:00:00"/>
    <x v="0"/>
    <x v="3"/>
    <x v="0"/>
    <x v="0"/>
    <n v="14471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447110"/>
    <x v="0"/>
    <x v="0"/>
    <x v="0"/>
    <d v="2020-11-17T00:00:00"/>
    <x v="1"/>
    <x v="3"/>
    <x v="0"/>
    <x v="0"/>
    <n v="14471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678796"/>
    <x v="0"/>
    <x v="0"/>
    <x v="1"/>
    <d v="2020-11-09T00:00:00"/>
    <x v="0"/>
    <x v="3"/>
    <x v="0"/>
    <x v="0"/>
    <n v="16787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678796"/>
    <x v="0"/>
    <x v="0"/>
    <x v="1"/>
    <d v="2020-11-17T00:00:00"/>
    <x v="1"/>
    <x v="3"/>
    <x v="0"/>
    <x v="0"/>
    <n v="16787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895390"/>
    <x v="0"/>
    <x v="0"/>
    <x v="2"/>
    <d v="2020-11-09T00:00:00"/>
    <x v="0"/>
    <x v="3"/>
    <x v="0"/>
    <x v="0"/>
    <n v="189539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895390"/>
    <x v="0"/>
    <x v="0"/>
    <x v="2"/>
    <d v="2020-11-17T00:00:00"/>
    <x v="1"/>
    <x v="3"/>
    <x v="0"/>
    <x v="0"/>
    <n v="189539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615179"/>
    <x v="0"/>
    <x v="0"/>
    <x v="3"/>
    <d v="2020-11-09T00:00:00"/>
    <x v="0"/>
    <x v="3"/>
    <x v="0"/>
    <x v="0"/>
    <n v="26151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615179"/>
    <x v="0"/>
    <x v="0"/>
    <x v="3"/>
    <d v="2020-11-17T00:00:00"/>
    <x v="1"/>
    <x v="3"/>
    <x v="0"/>
    <x v="0"/>
    <n v="26151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954812"/>
    <x v="0"/>
    <x v="0"/>
    <x v="4"/>
    <d v="2020-11-09T00:00:00"/>
    <x v="0"/>
    <x v="3"/>
    <x v="0"/>
    <x v="0"/>
    <n v="19548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954812"/>
    <x v="0"/>
    <x v="0"/>
    <x v="4"/>
    <d v="2020-11-17T00:00:00"/>
    <x v="1"/>
    <x v="3"/>
    <x v="0"/>
    <x v="0"/>
    <n v="19548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275991"/>
    <x v="0"/>
    <x v="0"/>
    <x v="5"/>
    <d v="2020-11-09T00:00:00"/>
    <x v="0"/>
    <x v="3"/>
    <x v="0"/>
    <x v="0"/>
    <n v="227599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275991"/>
    <x v="0"/>
    <x v="0"/>
    <x v="5"/>
    <d v="2020-11-17T00:00:00"/>
    <x v="1"/>
    <x v="3"/>
    <x v="0"/>
    <x v="0"/>
    <n v="227599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687882"/>
    <x v="0"/>
    <x v="0"/>
    <x v="6"/>
    <d v="2020-11-09T00:00:00"/>
    <x v="0"/>
    <x v="3"/>
    <x v="0"/>
    <x v="0"/>
    <n v="368788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687882"/>
    <x v="0"/>
    <x v="0"/>
    <x v="6"/>
    <d v="2020-11-17T00:00:00"/>
    <x v="1"/>
    <x v="3"/>
    <x v="0"/>
    <x v="0"/>
    <n v="368788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204510"/>
    <x v="0"/>
    <x v="0"/>
    <x v="7"/>
    <d v="2020-11-09T00:00:00"/>
    <x v="0"/>
    <x v="3"/>
    <x v="0"/>
    <x v="0"/>
    <n v="32045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204510"/>
    <x v="0"/>
    <x v="0"/>
    <x v="7"/>
    <d v="2020-11-17T00:00:00"/>
    <x v="1"/>
    <x v="3"/>
    <x v="0"/>
    <x v="0"/>
    <n v="32045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589096"/>
    <x v="0"/>
    <x v="0"/>
    <x v="8"/>
    <d v="2020-11-09T00:00:00"/>
    <x v="0"/>
    <x v="3"/>
    <x v="0"/>
    <x v="0"/>
    <n v="35890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589096"/>
    <x v="0"/>
    <x v="0"/>
    <x v="8"/>
    <d v="2020-11-17T00:00:00"/>
    <x v="1"/>
    <x v="3"/>
    <x v="0"/>
    <x v="0"/>
    <n v="35890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565699"/>
    <x v="0"/>
    <x v="0"/>
    <x v="9"/>
    <d v="2020-11-09T00:00:00"/>
    <x v="0"/>
    <x v="3"/>
    <x v="0"/>
    <x v="0"/>
    <n v="35656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565699"/>
    <x v="0"/>
    <x v="0"/>
    <x v="9"/>
    <d v="2020-11-17T00:00:00"/>
    <x v="1"/>
    <x v="3"/>
    <x v="0"/>
    <x v="0"/>
    <n v="35656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854395"/>
    <x v="0"/>
    <x v="0"/>
    <x v="10"/>
    <d v="2020-11-09T00:00:00"/>
    <x v="0"/>
    <x v="3"/>
    <x v="0"/>
    <x v="0"/>
    <n v="1284477.7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854395"/>
    <x v="0"/>
    <x v="0"/>
    <x v="10"/>
    <d v="2020-11-17T00:00:00"/>
    <x v="1"/>
    <x v="3"/>
    <x v="0"/>
    <x v="0"/>
    <n v="1284477.7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781330"/>
    <x v="0"/>
    <x v="0"/>
    <x v="11"/>
    <d v="2020-11-09T00:00:00"/>
    <x v="0"/>
    <x v="3"/>
    <x v="0"/>
    <x v="0"/>
    <n v="278133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781330"/>
    <x v="0"/>
    <x v="0"/>
    <x v="11"/>
    <d v="2020-11-17T00:00:00"/>
    <x v="1"/>
    <x v="3"/>
    <x v="0"/>
    <x v="0"/>
    <n v="278133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877891"/>
    <x v="0"/>
    <x v="1"/>
    <x v="0"/>
    <d v="2020-11-09T00:00:00"/>
    <x v="0"/>
    <x v="3"/>
    <x v="0"/>
    <x v="0"/>
    <n v="187789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877891"/>
    <x v="0"/>
    <x v="1"/>
    <x v="0"/>
    <d v="2020-11-17T00:00:00"/>
    <x v="1"/>
    <x v="3"/>
    <x v="0"/>
    <x v="0"/>
    <n v="187789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268566"/>
    <x v="0"/>
    <x v="1"/>
    <x v="1"/>
    <d v="2020-11-09T00:00:00"/>
    <x v="0"/>
    <x v="3"/>
    <x v="0"/>
    <x v="0"/>
    <n v="226856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268566"/>
    <x v="0"/>
    <x v="1"/>
    <x v="1"/>
    <d v="2020-11-17T00:00:00"/>
    <x v="1"/>
    <x v="3"/>
    <x v="0"/>
    <x v="0"/>
    <n v="226856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597413"/>
    <x v="0"/>
    <x v="1"/>
    <x v="2"/>
    <d v="2020-11-09T00:00:00"/>
    <x v="0"/>
    <x v="3"/>
    <x v="0"/>
    <x v="0"/>
    <n v="259741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597413"/>
    <x v="0"/>
    <x v="1"/>
    <x v="2"/>
    <d v="2020-11-17T00:00:00"/>
    <x v="1"/>
    <x v="3"/>
    <x v="0"/>
    <x v="0"/>
    <n v="259741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091268"/>
    <x v="0"/>
    <x v="1"/>
    <x v="3"/>
    <d v="2020-11-09T00:00:00"/>
    <x v="0"/>
    <x v="3"/>
    <x v="0"/>
    <x v="0"/>
    <n v="209126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091268"/>
    <x v="0"/>
    <x v="1"/>
    <x v="3"/>
    <d v="2020-11-17T00:00:00"/>
    <x v="1"/>
    <x v="3"/>
    <x v="0"/>
    <x v="0"/>
    <n v="209126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378634"/>
    <x v="0"/>
    <x v="1"/>
    <x v="4"/>
    <d v="2020-11-09T00:00:00"/>
    <x v="0"/>
    <x v="3"/>
    <x v="0"/>
    <x v="0"/>
    <n v="23786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2378634"/>
    <x v="0"/>
    <x v="1"/>
    <x v="4"/>
    <d v="2020-11-17T00:00:00"/>
    <x v="1"/>
    <x v="3"/>
    <x v="0"/>
    <x v="0"/>
    <n v="23786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001935"/>
    <x v="0"/>
    <x v="1"/>
    <x v="5"/>
    <d v="2020-11-09T00:00:00"/>
    <x v="0"/>
    <x v="3"/>
    <x v="0"/>
    <x v="0"/>
    <n v="300193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001935"/>
    <x v="0"/>
    <x v="1"/>
    <x v="5"/>
    <d v="2020-11-17T00:00:00"/>
    <x v="1"/>
    <x v="3"/>
    <x v="0"/>
    <x v="0"/>
    <n v="300193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497492"/>
    <x v="0"/>
    <x v="1"/>
    <x v="6"/>
    <d v="2020-11-09T00:00:00"/>
    <x v="0"/>
    <x v="3"/>
    <x v="0"/>
    <x v="0"/>
    <n v="349749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497492"/>
    <x v="0"/>
    <x v="1"/>
    <x v="6"/>
    <d v="2020-11-17T00:00:00"/>
    <x v="1"/>
    <x v="3"/>
    <x v="0"/>
    <x v="0"/>
    <n v="349749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491801"/>
    <x v="0"/>
    <x v="1"/>
    <x v="7"/>
    <d v="2020-11-09T00:00:00"/>
    <x v="0"/>
    <x v="3"/>
    <x v="0"/>
    <x v="0"/>
    <n v="349180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491801"/>
    <x v="0"/>
    <x v="1"/>
    <x v="7"/>
    <d v="2020-11-17T00:00:00"/>
    <x v="1"/>
    <x v="3"/>
    <x v="0"/>
    <x v="0"/>
    <n v="349180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761517"/>
    <x v="0"/>
    <x v="1"/>
    <x v="8"/>
    <d v="2020-11-09T00:00:00"/>
    <x v="0"/>
    <x v="3"/>
    <x v="0"/>
    <x v="0"/>
    <n v="376151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761517"/>
    <x v="0"/>
    <x v="1"/>
    <x v="8"/>
    <d v="2020-11-17T00:00:00"/>
    <x v="1"/>
    <x v="3"/>
    <x v="0"/>
    <x v="0"/>
    <n v="376151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849678"/>
    <x v="0"/>
    <x v="1"/>
    <x v="9"/>
    <d v="2020-11-09T00:00:00"/>
    <x v="0"/>
    <x v="3"/>
    <x v="0"/>
    <x v="0"/>
    <n v="384967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3849678"/>
    <x v="0"/>
    <x v="1"/>
    <x v="9"/>
    <d v="2020-11-17T00:00:00"/>
    <x v="1"/>
    <x v="3"/>
    <x v="0"/>
    <x v="0"/>
    <n v="384967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757261"/>
    <x v="0"/>
    <x v="1"/>
    <x v="10"/>
    <d v="2020-11-09T00:00:00"/>
    <x v="0"/>
    <x v="3"/>
    <x v="0"/>
    <x v="0"/>
    <n v="75726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2"/>
    <x v="0"/>
    <n v="1580008"/>
    <x v="0"/>
    <x v="1"/>
    <x v="10"/>
    <d v="2020-11-17T00:00:00"/>
    <x v="1"/>
    <x v="3"/>
    <x v="0"/>
    <x v="0"/>
    <n v="158000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1697921"/>
    <x v="0"/>
    <x v="0"/>
    <x v="0"/>
    <d v="2020-11-09T00:00:00"/>
    <x v="0"/>
    <x v="3"/>
    <x v="0"/>
    <x v="0"/>
    <n v="169792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1697921"/>
    <x v="0"/>
    <x v="0"/>
    <x v="0"/>
    <d v="2020-11-17T00:00:00"/>
    <x v="1"/>
    <x v="3"/>
    <x v="0"/>
    <x v="0"/>
    <n v="169792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198672"/>
    <x v="0"/>
    <x v="0"/>
    <x v="1"/>
    <d v="2020-11-09T00:00:00"/>
    <x v="0"/>
    <x v="3"/>
    <x v="0"/>
    <x v="0"/>
    <n v="219867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198672"/>
    <x v="0"/>
    <x v="0"/>
    <x v="1"/>
    <d v="2020-11-17T00:00:00"/>
    <x v="1"/>
    <x v="3"/>
    <x v="0"/>
    <x v="0"/>
    <n v="219867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194002"/>
    <x v="0"/>
    <x v="0"/>
    <x v="2"/>
    <d v="2020-11-09T00:00:00"/>
    <x v="0"/>
    <x v="3"/>
    <x v="0"/>
    <x v="0"/>
    <n v="219400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194002"/>
    <x v="0"/>
    <x v="0"/>
    <x v="2"/>
    <d v="2020-11-17T00:00:00"/>
    <x v="1"/>
    <x v="3"/>
    <x v="0"/>
    <x v="0"/>
    <n v="219400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906824"/>
    <x v="0"/>
    <x v="0"/>
    <x v="3"/>
    <d v="2020-11-09T00:00:00"/>
    <x v="0"/>
    <x v="3"/>
    <x v="0"/>
    <x v="0"/>
    <n v="290682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906824"/>
    <x v="0"/>
    <x v="0"/>
    <x v="3"/>
    <d v="2020-11-17T00:00:00"/>
    <x v="1"/>
    <x v="3"/>
    <x v="0"/>
    <x v="0"/>
    <n v="290682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308884"/>
    <x v="0"/>
    <x v="0"/>
    <x v="4"/>
    <d v="2020-11-09T00:00:00"/>
    <x v="0"/>
    <x v="3"/>
    <x v="0"/>
    <x v="0"/>
    <n v="23088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308884"/>
    <x v="0"/>
    <x v="0"/>
    <x v="4"/>
    <d v="2020-11-17T00:00:00"/>
    <x v="1"/>
    <x v="3"/>
    <x v="0"/>
    <x v="0"/>
    <n v="23088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711841"/>
    <x v="0"/>
    <x v="0"/>
    <x v="5"/>
    <d v="2020-11-09T00:00:00"/>
    <x v="0"/>
    <x v="3"/>
    <x v="0"/>
    <x v="0"/>
    <n v="27118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711841"/>
    <x v="0"/>
    <x v="0"/>
    <x v="5"/>
    <d v="2020-11-17T00:00:00"/>
    <x v="1"/>
    <x v="3"/>
    <x v="0"/>
    <x v="0"/>
    <n v="27118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3673767"/>
    <x v="0"/>
    <x v="0"/>
    <x v="6"/>
    <d v="2020-11-09T00:00:00"/>
    <x v="0"/>
    <x v="3"/>
    <x v="0"/>
    <x v="0"/>
    <n v="367376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3673767"/>
    <x v="0"/>
    <x v="0"/>
    <x v="6"/>
    <d v="2020-11-17T00:00:00"/>
    <x v="1"/>
    <x v="3"/>
    <x v="0"/>
    <x v="0"/>
    <n v="367376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3857087"/>
    <x v="0"/>
    <x v="0"/>
    <x v="7"/>
    <d v="2020-11-09T00:00:00"/>
    <x v="0"/>
    <x v="3"/>
    <x v="0"/>
    <x v="0"/>
    <n v="385708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3857087"/>
    <x v="0"/>
    <x v="0"/>
    <x v="7"/>
    <d v="2020-11-17T00:00:00"/>
    <x v="1"/>
    <x v="3"/>
    <x v="0"/>
    <x v="0"/>
    <n v="385708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054345"/>
    <x v="0"/>
    <x v="0"/>
    <x v="8"/>
    <d v="2020-11-09T00:00:00"/>
    <x v="0"/>
    <x v="3"/>
    <x v="0"/>
    <x v="0"/>
    <n v="405434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054345"/>
    <x v="0"/>
    <x v="0"/>
    <x v="8"/>
    <d v="2020-11-17T00:00:00"/>
    <x v="1"/>
    <x v="3"/>
    <x v="0"/>
    <x v="0"/>
    <n v="405434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5268224"/>
    <x v="0"/>
    <x v="0"/>
    <x v="9"/>
    <d v="2020-11-09T00:00:00"/>
    <x v="0"/>
    <x v="3"/>
    <x v="0"/>
    <x v="0"/>
    <n v="526822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5268224"/>
    <x v="0"/>
    <x v="0"/>
    <x v="9"/>
    <d v="2020-11-17T00:00:00"/>
    <x v="1"/>
    <x v="3"/>
    <x v="0"/>
    <x v="0"/>
    <n v="526822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171308"/>
    <x v="0"/>
    <x v="0"/>
    <x v="10"/>
    <d v="2020-11-09T00:00:00"/>
    <x v="0"/>
    <x v="3"/>
    <x v="0"/>
    <x v="0"/>
    <n v="1877088.59999999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171308"/>
    <x v="0"/>
    <x v="0"/>
    <x v="10"/>
    <d v="2020-11-17T00:00:00"/>
    <x v="1"/>
    <x v="3"/>
    <x v="0"/>
    <x v="0"/>
    <n v="1877088.59999999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210799"/>
    <x v="0"/>
    <x v="0"/>
    <x v="11"/>
    <d v="2020-11-09T00:00:00"/>
    <x v="0"/>
    <x v="3"/>
    <x v="0"/>
    <x v="0"/>
    <n v="42107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210799"/>
    <x v="0"/>
    <x v="0"/>
    <x v="11"/>
    <d v="2020-11-17T00:00:00"/>
    <x v="1"/>
    <x v="3"/>
    <x v="0"/>
    <x v="0"/>
    <n v="42107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397048"/>
    <x v="0"/>
    <x v="1"/>
    <x v="0"/>
    <d v="2020-11-09T00:00:00"/>
    <x v="0"/>
    <x v="3"/>
    <x v="0"/>
    <x v="0"/>
    <n v="23970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397048"/>
    <x v="0"/>
    <x v="1"/>
    <x v="0"/>
    <d v="2020-11-17T00:00:00"/>
    <x v="1"/>
    <x v="3"/>
    <x v="0"/>
    <x v="0"/>
    <n v="23970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274589"/>
    <x v="0"/>
    <x v="1"/>
    <x v="1"/>
    <d v="2020-11-09T00:00:00"/>
    <x v="0"/>
    <x v="3"/>
    <x v="0"/>
    <x v="0"/>
    <n v="427458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274589"/>
    <x v="0"/>
    <x v="1"/>
    <x v="1"/>
    <d v="2020-11-17T00:00:00"/>
    <x v="1"/>
    <x v="3"/>
    <x v="0"/>
    <x v="0"/>
    <n v="427458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109445"/>
    <x v="0"/>
    <x v="1"/>
    <x v="2"/>
    <d v="2020-11-09T00:00:00"/>
    <x v="0"/>
    <x v="3"/>
    <x v="0"/>
    <x v="0"/>
    <n v="410944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109445"/>
    <x v="0"/>
    <x v="1"/>
    <x v="2"/>
    <d v="2020-11-17T00:00:00"/>
    <x v="1"/>
    <x v="3"/>
    <x v="0"/>
    <x v="0"/>
    <n v="410944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418312"/>
    <x v="0"/>
    <x v="1"/>
    <x v="3"/>
    <d v="2020-11-09T00:00:00"/>
    <x v="0"/>
    <x v="3"/>
    <x v="0"/>
    <x v="0"/>
    <n v="24183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418312"/>
    <x v="0"/>
    <x v="1"/>
    <x v="3"/>
    <d v="2020-11-17T00:00:00"/>
    <x v="1"/>
    <x v="3"/>
    <x v="0"/>
    <x v="0"/>
    <n v="24183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696764"/>
    <x v="0"/>
    <x v="1"/>
    <x v="4"/>
    <d v="2020-11-09T00:00:00"/>
    <x v="0"/>
    <x v="3"/>
    <x v="0"/>
    <x v="0"/>
    <n v="269676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696764"/>
    <x v="0"/>
    <x v="1"/>
    <x v="4"/>
    <d v="2020-11-17T00:00:00"/>
    <x v="1"/>
    <x v="3"/>
    <x v="0"/>
    <x v="0"/>
    <n v="269676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3941928"/>
    <x v="0"/>
    <x v="1"/>
    <x v="5"/>
    <d v="2020-11-09T00:00:00"/>
    <x v="0"/>
    <x v="3"/>
    <x v="0"/>
    <x v="0"/>
    <n v="394192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3941928"/>
    <x v="0"/>
    <x v="1"/>
    <x v="5"/>
    <d v="2020-11-17T00:00:00"/>
    <x v="1"/>
    <x v="3"/>
    <x v="0"/>
    <x v="0"/>
    <n v="394192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590384"/>
    <x v="0"/>
    <x v="1"/>
    <x v="6"/>
    <d v="2020-11-09T00:00:00"/>
    <x v="0"/>
    <x v="3"/>
    <x v="0"/>
    <x v="0"/>
    <n v="45903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590384"/>
    <x v="0"/>
    <x v="1"/>
    <x v="6"/>
    <d v="2020-11-17T00:00:00"/>
    <x v="1"/>
    <x v="3"/>
    <x v="0"/>
    <x v="0"/>
    <n v="45903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3887130"/>
    <x v="0"/>
    <x v="1"/>
    <x v="7"/>
    <d v="2020-11-09T00:00:00"/>
    <x v="0"/>
    <x v="3"/>
    <x v="0"/>
    <x v="0"/>
    <n v="388713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3887130"/>
    <x v="0"/>
    <x v="1"/>
    <x v="7"/>
    <d v="2020-11-17T00:00:00"/>
    <x v="1"/>
    <x v="3"/>
    <x v="0"/>
    <x v="0"/>
    <n v="388713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879272"/>
    <x v="0"/>
    <x v="1"/>
    <x v="8"/>
    <d v="2020-11-09T00:00:00"/>
    <x v="0"/>
    <x v="3"/>
    <x v="0"/>
    <x v="0"/>
    <n v="487927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879272"/>
    <x v="0"/>
    <x v="1"/>
    <x v="8"/>
    <d v="2020-11-17T00:00:00"/>
    <x v="1"/>
    <x v="3"/>
    <x v="0"/>
    <x v="0"/>
    <n v="487927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958841"/>
    <x v="0"/>
    <x v="1"/>
    <x v="9"/>
    <d v="2020-11-09T00:00:00"/>
    <x v="0"/>
    <x v="3"/>
    <x v="0"/>
    <x v="0"/>
    <n v="49588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4958841"/>
    <x v="0"/>
    <x v="1"/>
    <x v="9"/>
    <d v="2020-11-17T00:00:00"/>
    <x v="1"/>
    <x v="3"/>
    <x v="0"/>
    <x v="0"/>
    <n v="49588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1087221"/>
    <x v="0"/>
    <x v="1"/>
    <x v="10"/>
    <d v="2020-11-09T00:00:00"/>
    <x v="0"/>
    <x v="3"/>
    <x v="0"/>
    <x v="0"/>
    <n v="108722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3"/>
    <x v="0"/>
    <n v="2344928"/>
    <x v="0"/>
    <x v="1"/>
    <x v="10"/>
    <d v="2020-11-17T00:00:00"/>
    <x v="1"/>
    <x v="3"/>
    <x v="0"/>
    <x v="0"/>
    <n v="234492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34338"/>
    <x v="0"/>
    <x v="0"/>
    <x v="0"/>
    <d v="2020-11-09T00:00:00"/>
    <x v="0"/>
    <x v="3"/>
    <x v="0"/>
    <x v="0"/>
    <n v="3433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18562"/>
    <x v="0"/>
    <x v="0"/>
    <x v="0"/>
    <d v="2020-11-09T00:00:00"/>
    <x v="0"/>
    <x v="3"/>
    <x v="0"/>
    <x v="0"/>
    <n v="51856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34338"/>
    <x v="0"/>
    <x v="0"/>
    <x v="0"/>
    <d v="2020-11-17T00:00:00"/>
    <x v="1"/>
    <x v="3"/>
    <x v="0"/>
    <x v="0"/>
    <n v="3433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18562"/>
    <x v="0"/>
    <x v="0"/>
    <x v="0"/>
    <d v="2020-11-17T00:00:00"/>
    <x v="1"/>
    <x v="3"/>
    <x v="0"/>
    <x v="0"/>
    <n v="51856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32857"/>
    <x v="0"/>
    <x v="0"/>
    <x v="1"/>
    <d v="2020-11-09T00:00:00"/>
    <x v="0"/>
    <x v="3"/>
    <x v="0"/>
    <x v="0"/>
    <n v="328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48783"/>
    <x v="0"/>
    <x v="0"/>
    <x v="1"/>
    <d v="2020-11-09T00:00:00"/>
    <x v="0"/>
    <x v="3"/>
    <x v="0"/>
    <x v="0"/>
    <n v="5487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32857"/>
    <x v="0"/>
    <x v="0"/>
    <x v="1"/>
    <d v="2020-11-17T00:00:00"/>
    <x v="1"/>
    <x v="3"/>
    <x v="0"/>
    <x v="0"/>
    <n v="328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48783"/>
    <x v="0"/>
    <x v="0"/>
    <x v="1"/>
    <d v="2020-11-17T00:00:00"/>
    <x v="1"/>
    <x v="3"/>
    <x v="0"/>
    <x v="0"/>
    <n v="5487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85867"/>
    <x v="0"/>
    <x v="0"/>
    <x v="2"/>
    <d v="2020-11-09T00:00:00"/>
    <x v="0"/>
    <x v="3"/>
    <x v="0"/>
    <x v="0"/>
    <n v="8586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36712"/>
    <x v="0"/>
    <x v="0"/>
    <x v="2"/>
    <d v="2020-11-09T00:00:00"/>
    <x v="0"/>
    <x v="3"/>
    <x v="0"/>
    <x v="0"/>
    <n v="5367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85867"/>
    <x v="0"/>
    <x v="0"/>
    <x v="2"/>
    <d v="2020-11-17T00:00:00"/>
    <x v="1"/>
    <x v="3"/>
    <x v="0"/>
    <x v="0"/>
    <n v="8586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36712"/>
    <x v="0"/>
    <x v="0"/>
    <x v="2"/>
    <d v="2020-11-17T00:00:00"/>
    <x v="1"/>
    <x v="3"/>
    <x v="0"/>
    <x v="0"/>
    <n v="5367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36057"/>
    <x v="0"/>
    <x v="0"/>
    <x v="3"/>
    <d v="2020-11-09T00:00:00"/>
    <x v="0"/>
    <x v="3"/>
    <x v="0"/>
    <x v="0"/>
    <n v="360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729486"/>
    <x v="0"/>
    <x v="0"/>
    <x v="3"/>
    <d v="2020-11-09T00:00:00"/>
    <x v="0"/>
    <x v="3"/>
    <x v="0"/>
    <x v="0"/>
    <n v="72948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36057"/>
    <x v="0"/>
    <x v="0"/>
    <x v="3"/>
    <d v="2020-11-17T00:00:00"/>
    <x v="1"/>
    <x v="3"/>
    <x v="0"/>
    <x v="0"/>
    <n v="360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729486"/>
    <x v="0"/>
    <x v="0"/>
    <x v="3"/>
    <d v="2020-11-17T00:00:00"/>
    <x v="1"/>
    <x v="3"/>
    <x v="0"/>
    <x v="0"/>
    <n v="72948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46215"/>
    <x v="0"/>
    <x v="0"/>
    <x v="4"/>
    <d v="2020-11-09T00:00:00"/>
    <x v="0"/>
    <x v="3"/>
    <x v="0"/>
    <x v="0"/>
    <n v="462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896077"/>
    <x v="0"/>
    <x v="0"/>
    <x v="4"/>
    <d v="2020-11-09T00:00:00"/>
    <x v="0"/>
    <x v="3"/>
    <x v="0"/>
    <x v="0"/>
    <n v="89607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46215"/>
    <x v="0"/>
    <x v="0"/>
    <x v="4"/>
    <d v="2020-11-17T00:00:00"/>
    <x v="1"/>
    <x v="3"/>
    <x v="0"/>
    <x v="0"/>
    <n v="462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896077"/>
    <x v="0"/>
    <x v="0"/>
    <x v="4"/>
    <d v="2020-11-17T00:00:00"/>
    <x v="1"/>
    <x v="3"/>
    <x v="0"/>
    <x v="0"/>
    <n v="89607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6978"/>
    <x v="0"/>
    <x v="0"/>
    <x v="5"/>
    <d v="2020-11-09T00:00:00"/>
    <x v="0"/>
    <x v="3"/>
    <x v="0"/>
    <x v="0"/>
    <n v="5697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65150"/>
    <x v="0"/>
    <x v="0"/>
    <x v="5"/>
    <d v="2020-11-09T00:00:00"/>
    <x v="0"/>
    <x v="3"/>
    <x v="0"/>
    <x v="0"/>
    <n v="96515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6978"/>
    <x v="0"/>
    <x v="0"/>
    <x v="5"/>
    <d v="2020-11-17T00:00:00"/>
    <x v="1"/>
    <x v="3"/>
    <x v="0"/>
    <x v="0"/>
    <n v="5697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65150"/>
    <x v="0"/>
    <x v="0"/>
    <x v="5"/>
    <d v="2020-11-17T00:00:00"/>
    <x v="1"/>
    <x v="3"/>
    <x v="0"/>
    <x v="0"/>
    <n v="96515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69279"/>
    <x v="0"/>
    <x v="0"/>
    <x v="6"/>
    <d v="2020-11-09T00:00:00"/>
    <x v="0"/>
    <x v="3"/>
    <x v="0"/>
    <x v="0"/>
    <n v="692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410698"/>
    <x v="0"/>
    <x v="0"/>
    <x v="6"/>
    <d v="2020-11-09T00:00:00"/>
    <x v="0"/>
    <x v="3"/>
    <x v="0"/>
    <x v="0"/>
    <n v="141069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69279"/>
    <x v="0"/>
    <x v="0"/>
    <x v="6"/>
    <d v="2020-11-17T00:00:00"/>
    <x v="1"/>
    <x v="3"/>
    <x v="0"/>
    <x v="0"/>
    <n v="692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410698"/>
    <x v="0"/>
    <x v="0"/>
    <x v="6"/>
    <d v="2020-11-17T00:00:00"/>
    <x v="1"/>
    <x v="3"/>
    <x v="0"/>
    <x v="0"/>
    <n v="141069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4640"/>
    <x v="0"/>
    <x v="0"/>
    <x v="7"/>
    <d v="2020-11-09T00:00:00"/>
    <x v="0"/>
    <x v="3"/>
    <x v="0"/>
    <x v="0"/>
    <n v="546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117085"/>
    <x v="0"/>
    <x v="0"/>
    <x v="7"/>
    <d v="2020-11-09T00:00:00"/>
    <x v="0"/>
    <x v="3"/>
    <x v="0"/>
    <x v="0"/>
    <n v="111708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4640"/>
    <x v="0"/>
    <x v="0"/>
    <x v="7"/>
    <d v="2020-11-17T00:00:00"/>
    <x v="1"/>
    <x v="3"/>
    <x v="0"/>
    <x v="0"/>
    <n v="546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117085"/>
    <x v="0"/>
    <x v="0"/>
    <x v="7"/>
    <d v="2020-11-17T00:00:00"/>
    <x v="1"/>
    <x v="3"/>
    <x v="0"/>
    <x v="0"/>
    <n v="111708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0322"/>
    <x v="0"/>
    <x v="0"/>
    <x v="8"/>
    <d v="2020-11-09T00:00:00"/>
    <x v="0"/>
    <x v="3"/>
    <x v="0"/>
    <x v="0"/>
    <n v="9032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95503"/>
    <x v="0"/>
    <x v="0"/>
    <x v="8"/>
    <d v="2020-11-09T00:00:00"/>
    <x v="0"/>
    <x v="3"/>
    <x v="0"/>
    <x v="0"/>
    <n v="9955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0322"/>
    <x v="0"/>
    <x v="0"/>
    <x v="8"/>
    <d v="2020-11-17T00:00:00"/>
    <x v="1"/>
    <x v="3"/>
    <x v="0"/>
    <x v="0"/>
    <n v="9032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95503"/>
    <x v="0"/>
    <x v="0"/>
    <x v="8"/>
    <d v="2020-11-17T00:00:00"/>
    <x v="1"/>
    <x v="3"/>
    <x v="0"/>
    <x v="0"/>
    <n v="9955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2041"/>
    <x v="0"/>
    <x v="0"/>
    <x v="9"/>
    <d v="2020-11-09T00:00:00"/>
    <x v="0"/>
    <x v="3"/>
    <x v="0"/>
    <x v="0"/>
    <n v="920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417684"/>
    <x v="0"/>
    <x v="0"/>
    <x v="9"/>
    <d v="2020-11-09T00:00:00"/>
    <x v="0"/>
    <x v="3"/>
    <x v="0"/>
    <x v="0"/>
    <n v="14176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2041"/>
    <x v="0"/>
    <x v="0"/>
    <x v="9"/>
    <d v="2020-11-17T00:00:00"/>
    <x v="1"/>
    <x v="3"/>
    <x v="0"/>
    <x v="0"/>
    <n v="920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417684"/>
    <x v="0"/>
    <x v="0"/>
    <x v="9"/>
    <d v="2020-11-17T00:00:00"/>
    <x v="1"/>
    <x v="3"/>
    <x v="0"/>
    <x v="0"/>
    <n v="14176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7457"/>
    <x v="0"/>
    <x v="0"/>
    <x v="10"/>
    <d v="2020-11-09T00:00:00"/>
    <x v="0"/>
    <x v="3"/>
    <x v="0"/>
    <x v="0"/>
    <n v="43855.6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304584"/>
    <x v="0"/>
    <x v="0"/>
    <x v="10"/>
    <d v="2020-11-09T00:00:00"/>
    <x v="0"/>
    <x v="3"/>
    <x v="0"/>
    <x v="0"/>
    <n v="587062.7999999999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7457"/>
    <x v="0"/>
    <x v="0"/>
    <x v="10"/>
    <d v="2020-11-17T00:00:00"/>
    <x v="1"/>
    <x v="3"/>
    <x v="0"/>
    <x v="0"/>
    <n v="43855.6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304584"/>
    <x v="0"/>
    <x v="0"/>
    <x v="10"/>
    <d v="2020-11-17T00:00:00"/>
    <x v="1"/>
    <x v="3"/>
    <x v="0"/>
    <x v="0"/>
    <n v="587062.7999999999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9803"/>
    <x v="0"/>
    <x v="0"/>
    <x v="11"/>
    <d v="2020-11-09T00:00:00"/>
    <x v="0"/>
    <x v="3"/>
    <x v="0"/>
    <x v="0"/>
    <n v="998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075813"/>
    <x v="0"/>
    <x v="0"/>
    <x v="11"/>
    <d v="2020-11-09T00:00:00"/>
    <x v="0"/>
    <x v="3"/>
    <x v="0"/>
    <x v="0"/>
    <n v="107581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9803"/>
    <x v="0"/>
    <x v="0"/>
    <x v="11"/>
    <d v="2020-11-17T00:00:00"/>
    <x v="1"/>
    <x v="3"/>
    <x v="0"/>
    <x v="0"/>
    <n v="998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075813"/>
    <x v="0"/>
    <x v="0"/>
    <x v="11"/>
    <d v="2020-11-17T00:00:00"/>
    <x v="1"/>
    <x v="3"/>
    <x v="0"/>
    <x v="0"/>
    <n v="107581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63283"/>
    <x v="0"/>
    <x v="1"/>
    <x v="0"/>
    <d v="2020-11-09T00:00:00"/>
    <x v="0"/>
    <x v="3"/>
    <x v="0"/>
    <x v="0"/>
    <n v="632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661785"/>
    <x v="0"/>
    <x v="1"/>
    <x v="0"/>
    <d v="2020-11-09T00:00:00"/>
    <x v="0"/>
    <x v="3"/>
    <x v="0"/>
    <x v="0"/>
    <n v="66178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63283"/>
    <x v="0"/>
    <x v="1"/>
    <x v="0"/>
    <d v="2020-11-17T00:00:00"/>
    <x v="1"/>
    <x v="3"/>
    <x v="0"/>
    <x v="0"/>
    <n v="632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661785"/>
    <x v="0"/>
    <x v="1"/>
    <x v="0"/>
    <d v="2020-11-17T00:00:00"/>
    <x v="1"/>
    <x v="3"/>
    <x v="0"/>
    <x v="0"/>
    <n v="66178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43893"/>
    <x v="0"/>
    <x v="1"/>
    <x v="1"/>
    <d v="2020-11-09T00:00:00"/>
    <x v="0"/>
    <x v="3"/>
    <x v="0"/>
    <x v="0"/>
    <n v="4389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814594"/>
    <x v="0"/>
    <x v="1"/>
    <x v="1"/>
    <d v="2020-11-09T00:00:00"/>
    <x v="0"/>
    <x v="3"/>
    <x v="0"/>
    <x v="0"/>
    <n v="8145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43893"/>
    <x v="0"/>
    <x v="1"/>
    <x v="1"/>
    <d v="2020-11-17T00:00:00"/>
    <x v="1"/>
    <x v="3"/>
    <x v="0"/>
    <x v="0"/>
    <n v="4389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814594"/>
    <x v="0"/>
    <x v="1"/>
    <x v="1"/>
    <d v="2020-11-17T00:00:00"/>
    <x v="1"/>
    <x v="3"/>
    <x v="0"/>
    <x v="0"/>
    <n v="8145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7997"/>
    <x v="0"/>
    <x v="1"/>
    <x v="2"/>
    <d v="2020-11-09T00:00:00"/>
    <x v="0"/>
    <x v="3"/>
    <x v="0"/>
    <x v="0"/>
    <n v="9799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071671"/>
    <x v="0"/>
    <x v="1"/>
    <x v="2"/>
    <d v="2020-11-09T00:00:00"/>
    <x v="0"/>
    <x v="3"/>
    <x v="0"/>
    <x v="0"/>
    <n v="107167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7997"/>
    <x v="0"/>
    <x v="1"/>
    <x v="2"/>
    <d v="2020-11-17T00:00:00"/>
    <x v="1"/>
    <x v="3"/>
    <x v="0"/>
    <x v="0"/>
    <n v="9799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071671"/>
    <x v="0"/>
    <x v="1"/>
    <x v="2"/>
    <d v="2020-11-17T00:00:00"/>
    <x v="1"/>
    <x v="3"/>
    <x v="0"/>
    <x v="0"/>
    <n v="107167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0357"/>
    <x v="0"/>
    <x v="1"/>
    <x v="3"/>
    <d v="2020-11-09T00:00:00"/>
    <x v="0"/>
    <x v="3"/>
    <x v="0"/>
    <x v="0"/>
    <n v="503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31873"/>
    <x v="0"/>
    <x v="1"/>
    <x v="3"/>
    <d v="2020-11-09T00:00:00"/>
    <x v="0"/>
    <x v="3"/>
    <x v="0"/>
    <x v="0"/>
    <n v="93187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0357"/>
    <x v="0"/>
    <x v="1"/>
    <x v="3"/>
    <d v="2020-11-17T00:00:00"/>
    <x v="1"/>
    <x v="3"/>
    <x v="0"/>
    <x v="0"/>
    <n v="503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931873"/>
    <x v="0"/>
    <x v="1"/>
    <x v="3"/>
    <d v="2020-11-17T00:00:00"/>
    <x v="1"/>
    <x v="3"/>
    <x v="0"/>
    <x v="0"/>
    <n v="93187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0011"/>
    <x v="0"/>
    <x v="1"/>
    <x v="4"/>
    <d v="2020-11-09T00:00:00"/>
    <x v="0"/>
    <x v="3"/>
    <x v="0"/>
    <x v="0"/>
    <n v="5001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048555"/>
    <x v="0"/>
    <x v="1"/>
    <x v="4"/>
    <d v="2020-11-09T00:00:00"/>
    <x v="0"/>
    <x v="3"/>
    <x v="0"/>
    <x v="0"/>
    <n v="104855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50011"/>
    <x v="0"/>
    <x v="1"/>
    <x v="4"/>
    <d v="2020-11-17T00:00:00"/>
    <x v="1"/>
    <x v="3"/>
    <x v="0"/>
    <x v="0"/>
    <n v="5001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048555"/>
    <x v="0"/>
    <x v="1"/>
    <x v="4"/>
    <d v="2020-11-17T00:00:00"/>
    <x v="1"/>
    <x v="3"/>
    <x v="0"/>
    <x v="0"/>
    <n v="104855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72848"/>
    <x v="0"/>
    <x v="1"/>
    <x v="5"/>
    <d v="2020-11-09T00:00:00"/>
    <x v="0"/>
    <x v="3"/>
    <x v="0"/>
    <x v="0"/>
    <n v="728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290170"/>
    <x v="0"/>
    <x v="1"/>
    <x v="5"/>
    <d v="2020-11-09T00:00:00"/>
    <x v="0"/>
    <x v="3"/>
    <x v="0"/>
    <x v="0"/>
    <n v="129017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72848"/>
    <x v="0"/>
    <x v="1"/>
    <x v="5"/>
    <d v="2020-11-17T00:00:00"/>
    <x v="1"/>
    <x v="3"/>
    <x v="0"/>
    <x v="0"/>
    <n v="728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290170"/>
    <x v="0"/>
    <x v="1"/>
    <x v="5"/>
    <d v="2020-11-17T00:00:00"/>
    <x v="1"/>
    <x v="3"/>
    <x v="0"/>
    <x v="0"/>
    <n v="129017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77741"/>
    <x v="0"/>
    <x v="1"/>
    <x v="6"/>
    <d v="2020-11-09T00:00:00"/>
    <x v="0"/>
    <x v="3"/>
    <x v="0"/>
    <x v="0"/>
    <n v="777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258910"/>
    <x v="0"/>
    <x v="1"/>
    <x v="6"/>
    <d v="2020-11-09T00:00:00"/>
    <x v="0"/>
    <x v="3"/>
    <x v="0"/>
    <x v="0"/>
    <n v="12589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77741"/>
    <x v="0"/>
    <x v="1"/>
    <x v="6"/>
    <d v="2020-11-17T00:00:00"/>
    <x v="1"/>
    <x v="3"/>
    <x v="0"/>
    <x v="0"/>
    <n v="777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258910"/>
    <x v="0"/>
    <x v="1"/>
    <x v="6"/>
    <d v="2020-11-17T00:00:00"/>
    <x v="1"/>
    <x v="3"/>
    <x v="0"/>
    <x v="0"/>
    <n v="12589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14143"/>
    <x v="0"/>
    <x v="1"/>
    <x v="7"/>
    <d v="2020-11-09T00:00:00"/>
    <x v="0"/>
    <x v="3"/>
    <x v="0"/>
    <x v="0"/>
    <n v="11414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496774"/>
    <x v="0"/>
    <x v="1"/>
    <x v="7"/>
    <d v="2020-11-09T00:00:00"/>
    <x v="0"/>
    <x v="3"/>
    <x v="0"/>
    <x v="0"/>
    <n v="149677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14143"/>
    <x v="0"/>
    <x v="1"/>
    <x v="7"/>
    <d v="2020-11-17T00:00:00"/>
    <x v="1"/>
    <x v="3"/>
    <x v="0"/>
    <x v="0"/>
    <n v="11414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496774"/>
    <x v="0"/>
    <x v="1"/>
    <x v="7"/>
    <d v="2020-11-17T00:00:00"/>
    <x v="1"/>
    <x v="3"/>
    <x v="0"/>
    <x v="0"/>
    <n v="149677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13379"/>
    <x v="0"/>
    <x v="1"/>
    <x v="8"/>
    <d v="2020-11-09T00:00:00"/>
    <x v="0"/>
    <x v="3"/>
    <x v="0"/>
    <x v="0"/>
    <n v="1133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380217"/>
    <x v="0"/>
    <x v="1"/>
    <x v="8"/>
    <d v="2020-11-09T00:00:00"/>
    <x v="0"/>
    <x v="3"/>
    <x v="0"/>
    <x v="0"/>
    <n v="138021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13379"/>
    <x v="0"/>
    <x v="1"/>
    <x v="8"/>
    <d v="2020-11-17T00:00:00"/>
    <x v="1"/>
    <x v="3"/>
    <x v="0"/>
    <x v="0"/>
    <n v="1133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380217"/>
    <x v="0"/>
    <x v="1"/>
    <x v="8"/>
    <d v="2020-11-17T00:00:00"/>
    <x v="1"/>
    <x v="3"/>
    <x v="0"/>
    <x v="0"/>
    <n v="138021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08632"/>
    <x v="0"/>
    <x v="1"/>
    <x v="9"/>
    <d v="2020-11-09T00:00:00"/>
    <x v="0"/>
    <x v="3"/>
    <x v="0"/>
    <x v="0"/>
    <n v="10863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530924"/>
    <x v="0"/>
    <x v="1"/>
    <x v="9"/>
    <d v="2020-11-09T00:00:00"/>
    <x v="0"/>
    <x v="3"/>
    <x v="0"/>
    <x v="0"/>
    <n v="153092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08632"/>
    <x v="0"/>
    <x v="1"/>
    <x v="9"/>
    <d v="2020-11-17T00:00:00"/>
    <x v="1"/>
    <x v="3"/>
    <x v="0"/>
    <x v="0"/>
    <n v="10863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1530924"/>
    <x v="0"/>
    <x v="1"/>
    <x v="9"/>
    <d v="2020-11-17T00:00:00"/>
    <x v="1"/>
    <x v="3"/>
    <x v="0"/>
    <x v="0"/>
    <n v="153092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33447"/>
    <x v="0"/>
    <x v="1"/>
    <x v="10"/>
    <d v="2020-11-09T00:00:00"/>
    <x v="0"/>
    <x v="3"/>
    <x v="0"/>
    <x v="0"/>
    <n v="3344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279135"/>
    <x v="0"/>
    <x v="1"/>
    <x v="10"/>
    <d v="2020-11-09T00:00:00"/>
    <x v="0"/>
    <x v="3"/>
    <x v="0"/>
    <x v="0"/>
    <n v="27913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40302"/>
    <x v="0"/>
    <x v="1"/>
    <x v="10"/>
    <d v="2020-11-17T00:00:00"/>
    <x v="1"/>
    <x v="3"/>
    <x v="0"/>
    <x v="0"/>
    <n v="4030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4"/>
    <x v="0"/>
    <n v="709507"/>
    <x v="0"/>
    <x v="1"/>
    <x v="10"/>
    <d v="2020-11-17T00:00:00"/>
    <x v="1"/>
    <x v="3"/>
    <x v="0"/>
    <x v="0"/>
    <n v="70950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404315"/>
    <x v="0"/>
    <x v="0"/>
    <x v="0"/>
    <d v="2020-11-09T00:00:00"/>
    <x v="0"/>
    <x v="3"/>
    <x v="0"/>
    <x v="0"/>
    <n v="14043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858257"/>
    <x v="0"/>
    <x v="0"/>
    <x v="0"/>
    <d v="2020-11-09T00:00:00"/>
    <x v="0"/>
    <x v="3"/>
    <x v="0"/>
    <x v="0"/>
    <n v="8582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404315"/>
    <x v="0"/>
    <x v="0"/>
    <x v="0"/>
    <d v="2020-11-17T00:00:00"/>
    <x v="1"/>
    <x v="3"/>
    <x v="0"/>
    <x v="0"/>
    <n v="14043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858257"/>
    <x v="0"/>
    <x v="0"/>
    <x v="0"/>
    <d v="2020-11-17T00:00:00"/>
    <x v="1"/>
    <x v="3"/>
    <x v="0"/>
    <x v="0"/>
    <n v="8582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789310"/>
    <x v="0"/>
    <x v="0"/>
    <x v="1"/>
    <d v="2020-11-09T00:00:00"/>
    <x v="0"/>
    <x v="3"/>
    <x v="0"/>
    <x v="0"/>
    <n v="17893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042534"/>
    <x v="0"/>
    <x v="0"/>
    <x v="1"/>
    <d v="2020-11-09T00:00:00"/>
    <x v="0"/>
    <x v="3"/>
    <x v="0"/>
    <x v="0"/>
    <n v="10425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789310"/>
    <x v="0"/>
    <x v="0"/>
    <x v="1"/>
    <d v="2020-11-17T00:00:00"/>
    <x v="1"/>
    <x v="3"/>
    <x v="0"/>
    <x v="0"/>
    <n v="17893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042534"/>
    <x v="0"/>
    <x v="0"/>
    <x v="1"/>
    <d v="2020-11-17T00:00:00"/>
    <x v="1"/>
    <x v="3"/>
    <x v="0"/>
    <x v="0"/>
    <n v="10425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981367"/>
    <x v="0"/>
    <x v="0"/>
    <x v="2"/>
    <d v="2020-11-09T00:00:00"/>
    <x v="0"/>
    <x v="3"/>
    <x v="0"/>
    <x v="0"/>
    <n v="198136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993718"/>
    <x v="0"/>
    <x v="0"/>
    <x v="2"/>
    <d v="2020-11-09T00:00:00"/>
    <x v="0"/>
    <x v="3"/>
    <x v="0"/>
    <x v="0"/>
    <n v="99371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981367"/>
    <x v="0"/>
    <x v="0"/>
    <x v="2"/>
    <d v="2020-11-17T00:00:00"/>
    <x v="1"/>
    <x v="3"/>
    <x v="0"/>
    <x v="0"/>
    <n v="198136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993718"/>
    <x v="0"/>
    <x v="0"/>
    <x v="2"/>
    <d v="2020-11-17T00:00:00"/>
    <x v="1"/>
    <x v="3"/>
    <x v="0"/>
    <x v="0"/>
    <n v="99371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195584"/>
    <x v="0"/>
    <x v="0"/>
    <x v="3"/>
    <d v="2020-11-09T00:00:00"/>
    <x v="0"/>
    <x v="3"/>
    <x v="0"/>
    <x v="0"/>
    <n v="21955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157552"/>
    <x v="0"/>
    <x v="0"/>
    <x v="3"/>
    <d v="2020-11-09T00:00:00"/>
    <x v="0"/>
    <x v="3"/>
    <x v="0"/>
    <x v="0"/>
    <n v="115755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195584"/>
    <x v="0"/>
    <x v="0"/>
    <x v="3"/>
    <d v="2020-11-17T00:00:00"/>
    <x v="1"/>
    <x v="3"/>
    <x v="0"/>
    <x v="0"/>
    <n v="21955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157552"/>
    <x v="0"/>
    <x v="0"/>
    <x v="3"/>
    <d v="2020-11-17T00:00:00"/>
    <x v="1"/>
    <x v="3"/>
    <x v="0"/>
    <x v="0"/>
    <n v="115755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989804"/>
    <x v="0"/>
    <x v="0"/>
    <x v="4"/>
    <d v="2020-11-09T00:00:00"/>
    <x v="0"/>
    <x v="3"/>
    <x v="0"/>
    <x v="0"/>
    <n v="198980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039685"/>
    <x v="0"/>
    <x v="0"/>
    <x v="4"/>
    <d v="2020-11-09T00:00:00"/>
    <x v="0"/>
    <x v="3"/>
    <x v="0"/>
    <x v="0"/>
    <n v="103968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989804"/>
    <x v="0"/>
    <x v="0"/>
    <x v="4"/>
    <d v="2020-11-17T00:00:00"/>
    <x v="1"/>
    <x v="3"/>
    <x v="0"/>
    <x v="0"/>
    <n v="198980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039685"/>
    <x v="0"/>
    <x v="0"/>
    <x v="4"/>
    <d v="2020-11-17T00:00:00"/>
    <x v="1"/>
    <x v="3"/>
    <x v="0"/>
    <x v="0"/>
    <n v="103968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410497"/>
    <x v="0"/>
    <x v="0"/>
    <x v="5"/>
    <d v="2020-11-09T00:00:00"/>
    <x v="0"/>
    <x v="3"/>
    <x v="0"/>
    <x v="0"/>
    <n v="241049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393344"/>
    <x v="0"/>
    <x v="0"/>
    <x v="5"/>
    <d v="2020-11-09T00:00:00"/>
    <x v="0"/>
    <x v="3"/>
    <x v="0"/>
    <x v="0"/>
    <n v="139334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410497"/>
    <x v="0"/>
    <x v="0"/>
    <x v="5"/>
    <d v="2020-11-17T00:00:00"/>
    <x v="1"/>
    <x v="3"/>
    <x v="0"/>
    <x v="0"/>
    <n v="241049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393344"/>
    <x v="0"/>
    <x v="0"/>
    <x v="5"/>
    <d v="2020-11-17T00:00:00"/>
    <x v="1"/>
    <x v="3"/>
    <x v="0"/>
    <x v="0"/>
    <n v="139334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907151"/>
    <x v="0"/>
    <x v="0"/>
    <x v="6"/>
    <d v="2020-11-09T00:00:00"/>
    <x v="0"/>
    <x v="3"/>
    <x v="0"/>
    <x v="0"/>
    <n v="290715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609086"/>
    <x v="0"/>
    <x v="0"/>
    <x v="6"/>
    <d v="2020-11-09T00:00:00"/>
    <x v="0"/>
    <x v="3"/>
    <x v="0"/>
    <x v="0"/>
    <n v="160908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907151"/>
    <x v="0"/>
    <x v="0"/>
    <x v="6"/>
    <d v="2020-11-17T00:00:00"/>
    <x v="1"/>
    <x v="3"/>
    <x v="0"/>
    <x v="0"/>
    <n v="290715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609086"/>
    <x v="0"/>
    <x v="0"/>
    <x v="6"/>
    <d v="2020-11-17T00:00:00"/>
    <x v="1"/>
    <x v="3"/>
    <x v="0"/>
    <x v="0"/>
    <n v="160908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887516"/>
    <x v="0"/>
    <x v="0"/>
    <x v="7"/>
    <d v="2020-11-09T00:00:00"/>
    <x v="0"/>
    <x v="3"/>
    <x v="0"/>
    <x v="0"/>
    <n v="288751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492834"/>
    <x v="0"/>
    <x v="0"/>
    <x v="7"/>
    <d v="2020-11-09T00:00:00"/>
    <x v="0"/>
    <x v="3"/>
    <x v="0"/>
    <x v="0"/>
    <n v="14928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887516"/>
    <x v="0"/>
    <x v="0"/>
    <x v="7"/>
    <d v="2020-11-17T00:00:00"/>
    <x v="1"/>
    <x v="3"/>
    <x v="0"/>
    <x v="0"/>
    <n v="288751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492834"/>
    <x v="0"/>
    <x v="0"/>
    <x v="7"/>
    <d v="2020-11-17T00:00:00"/>
    <x v="1"/>
    <x v="3"/>
    <x v="0"/>
    <x v="0"/>
    <n v="14928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889630"/>
    <x v="0"/>
    <x v="0"/>
    <x v="8"/>
    <d v="2020-11-09T00:00:00"/>
    <x v="0"/>
    <x v="3"/>
    <x v="0"/>
    <x v="0"/>
    <n v="288963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685506"/>
    <x v="0"/>
    <x v="0"/>
    <x v="8"/>
    <d v="2020-11-09T00:00:00"/>
    <x v="0"/>
    <x v="3"/>
    <x v="0"/>
    <x v="0"/>
    <n v="168550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889630"/>
    <x v="0"/>
    <x v="0"/>
    <x v="8"/>
    <d v="2020-11-17T00:00:00"/>
    <x v="1"/>
    <x v="3"/>
    <x v="0"/>
    <x v="0"/>
    <n v="288963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685506"/>
    <x v="0"/>
    <x v="0"/>
    <x v="8"/>
    <d v="2020-11-17T00:00:00"/>
    <x v="1"/>
    <x v="3"/>
    <x v="0"/>
    <x v="0"/>
    <n v="168550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212111"/>
    <x v="0"/>
    <x v="0"/>
    <x v="9"/>
    <d v="2020-11-09T00:00:00"/>
    <x v="0"/>
    <x v="3"/>
    <x v="0"/>
    <x v="0"/>
    <n v="321211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065427"/>
    <x v="0"/>
    <x v="0"/>
    <x v="9"/>
    <d v="2020-11-09T00:00:00"/>
    <x v="0"/>
    <x v="3"/>
    <x v="0"/>
    <x v="0"/>
    <n v="206542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212111"/>
    <x v="0"/>
    <x v="0"/>
    <x v="9"/>
    <d v="2020-11-17T00:00:00"/>
    <x v="1"/>
    <x v="3"/>
    <x v="0"/>
    <x v="0"/>
    <n v="321211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065427"/>
    <x v="0"/>
    <x v="0"/>
    <x v="9"/>
    <d v="2020-11-17T00:00:00"/>
    <x v="1"/>
    <x v="3"/>
    <x v="0"/>
    <x v="0"/>
    <n v="206542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179487"/>
    <x v="0"/>
    <x v="0"/>
    <x v="10"/>
    <d v="2020-11-09T00:00:00"/>
    <x v="0"/>
    <x v="3"/>
    <x v="0"/>
    <x v="0"/>
    <n v="1430769.150000000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642427"/>
    <x v="0"/>
    <x v="0"/>
    <x v="10"/>
    <d v="2020-11-09T00:00:00"/>
    <x v="0"/>
    <x v="3"/>
    <x v="0"/>
    <x v="0"/>
    <n v="739092.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179487"/>
    <x v="0"/>
    <x v="0"/>
    <x v="10"/>
    <d v="2020-11-17T00:00:00"/>
    <x v="1"/>
    <x v="3"/>
    <x v="0"/>
    <x v="0"/>
    <n v="1430769.150000000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642427"/>
    <x v="0"/>
    <x v="0"/>
    <x v="10"/>
    <d v="2020-11-17T00:00:00"/>
    <x v="1"/>
    <x v="3"/>
    <x v="0"/>
    <x v="0"/>
    <n v="739092.1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219199"/>
    <x v="0"/>
    <x v="0"/>
    <x v="11"/>
    <d v="2020-11-09T00:00:00"/>
    <x v="0"/>
    <x v="3"/>
    <x v="0"/>
    <x v="0"/>
    <n v="32191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667278"/>
    <x v="0"/>
    <x v="0"/>
    <x v="11"/>
    <d v="2020-11-09T00:00:00"/>
    <x v="0"/>
    <x v="3"/>
    <x v="0"/>
    <x v="0"/>
    <n v="166727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219199"/>
    <x v="0"/>
    <x v="0"/>
    <x v="11"/>
    <d v="2020-11-17T00:00:00"/>
    <x v="1"/>
    <x v="3"/>
    <x v="0"/>
    <x v="0"/>
    <n v="32191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667278"/>
    <x v="0"/>
    <x v="0"/>
    <x v="11"/>
    <d v="2020-11-17T00:00:00"/>
    <x v="1"/>
    <x v="3"/>
    <x v="0"/>
    <x v="0"/>
    <n v="166727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064118"/>
    <x v="0"/>
    <x v="1"/>
    <x v="0"/>
    <d v="2020-11-09T00:00:00"/>
    <x v="0"/>
    <x v="3"/>
    <x v="0"/>
    <x v="0"/>
    <n v="206411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184183"/>
    <x v="0"/>
    <x v="1"/>
    <x v="0"/>
    <d v="2020-11-09T00:00:00"/>
    <x v="0"/>
    <x v="3"/>
    <x v="0"/>
    <x v="0"/>
    <n v="11841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064118"/>
    <x v="0"/>
    <x v="1"/>
    <x v="0"/>
    <d v="2020-11-17T00:00:00"/>
    <x v="1"/>
    <x v="3"/>
    <x v="0"/>
    <x v="0"/>
    <n v="206411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184183"/>
    <x v="0"/>
    <x v="1"/>
    <x v="0"/>
    <d v="2020-11-17T00:00:00"/>
    <x v="1"/>
    <x v="3"/>
    <x v="0"/>
    <x v="0"/>
    <n v="11841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651441"/>
    <x v="0"/>
    <x v="1"/>
    <x v="1"/>
    <d v="2020-11-09T00:00:00"/>
    <x v="0"/>
    <x v="3"/>
    <x v="0"/>
    <x v="0"/>
    <n v="26514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292468"/>
    <x v="0"/>
    <x v="1"/>
    <x v="1"/>
    <d v="2020-11-09T00:00:00"/>
    <x v="0"/>
    <x v="3"/>
    <x v="0"/>
    <x v="0"/>
    <n v="129246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651441"/>
    <x v="0"/>
    <x v="1"/>
    <x v="1"/>
    <d v="2020-11-17T00:00:00"/>
    <x v="1"/>
    <x v="3"/>
    <x v="0"/>
    <x v="0"/>
    <n v="265144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292468"/>
    <x v="0"/>
    <x v="1"/>
    <x v="1"/>
    <d v="2020-11-17T00:00:00"/>
    <x v="1"/>
    <x v="3"/>
    <x v="0"/>
    <x v="0"/>
    <n v="129246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916088"/>
    <x v="0"/>
    <x v="1"/>
    <x v="2"/>
    <d v="2020-11-09T00:00:00"/>
    <x v="0"/>
    <x v="3"/>
    <x v="0"/>
    <x v="0"/>
    <n v="291608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314704"/>
    <x v="0"/>
    <x v="1"/>
    <x v="2"/>
    <d v="2020-11-09T00:00:00"/>
    <x v="0"/>
    <x v="3"/>
    <x v="0"/>
    <x v="0"/>
    <n v="131470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916088"/>
    <x v="0"/>
    <x v="1"/>
    <x v="2"/>
    <d v="2020-11-17T00:00:00"/>
    <x v="1"/>
    <x v="3"/>
    <x v="0"/>
    <x v="0"/>
    <n v="291608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314704"/>
    <x v="0"/>
    <x v="1"/>
    <x v="2"/>
    <d v="2020-11-17T00:00:00"/>
    <x v="1"/>
    <x v="3"/>
    <x v="0"/>
    <x v="0"/>
    <n v="131470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440911"/>
    <x v="0"/>
    <x v="1"/>
    <x v="3"/>
    <d v="2020-11-09T00:00:00"/>
    <x v="0"/>
    <x v="3"/>
    <x v="0"/>
    <x v="0"/>
    <n v="244091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143143"/>
    <x v="0"/>
    <x v="1"/>
    <x v="3"/>
    <d v="2020-11-09T00:00:00"/>
    <x v="0"/>
    <x v="3"/>
    <x v="0"/>
    <x v="0"/>
    <n v="114314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440911"/>
    <x v="0"/>
    <x v="1"/>
    <x v="3"/>
    <d v="2020-11-17T00:00:00"/>
    <x v="1"/>
    <x v="3"/>
    <x v="0"/>
    <x v="0"/>
    <n v="244091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143143"/>
    <x v="0"/>
    <x v="1"/>
    <x v="3"/>
    <d v="2020-11-17T00:00:00"/>
    <x v="1"/>
    <x v="3"/>
    <x v="0"/>
    <x v="0"/>
    <n v="114314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607431"/>
    <x v="0"/>
    <x v="1"/>
    <x v="4"/>
    <d v="2020-11-09T00:00:00"/>
    <x v="0"/>
    <x v="3"/>
    <x v="0"/>
    <x v="0"/>
    <n v="26074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200100"/>
    <x v="0"/>
    <x v="1"/>
    <x v="4"/>
    <d v="2020-11-09T00:00:00"/>
    <x v="0"/>
    <x v="3"/>
    <x v="0"/>
    <x v="0"/>
    <n v="120010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607431"/>
    <x v="0"/>
    <x v="1"/>
    <x v="4"/>
    <d v="2020-11-17T00:00:00"/>
    <x v="1"/>
    <x v="3"/>
    <x v="0"/>
    <x v="0"/>
    <n v="26074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200100"/>
    <x v="0"/>
    <x v="1"/>
    <x v="4"/>
    <d v="2020-11-17T00:00:00"/>
    <x v="1"/>
    <x v="3"/>
    <x v="0"/>
    <x v="0"/>
    <n v="120010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469213"/>
    <x v="0"/>
    <x v="1"/>
    <x v="5"/>
    <d v="2020-11-09T00:00:00"/>
    <x v="0"/>
    <x v="3"/>
    <x v="0"/>
    <x v="0"/>
    <n v="346921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428259"/>
    <x v="0"/>
    <x v="1"/>
    <x v="5"/>
    <d v="2020-11-09T00:00:00"/>
    <x v="0"/>
    <x v="3"/>
    <x v="0"/>
    <x v="0"/>
    <n v="142825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469213"/>
    <x v="0"/>
    <x v="1"/>
    <x v="5"/>
    <d v="2020-11-17T00:00:00"/>
    <x v="1"/>
    <x v="3"/>
    <x v="0"/>
    <x v="0"/>
    <n v="346921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428259"/>
    <x v="0"/>
    <x v="1"/>
    <x v="5"/>
    <d v="2020-11-17T00:00:00"/>
    <x v="1"/>
    <x v="3"/>
    <x v="0"/>
    <x v="0"/>
    <n v="142825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941340"/>
    <x v="0"/>
    <x v="1"/>
    <x v="6"/>
    <d v="2020-11-09T00:00:00"/>
    <x v="0"/>
    <x v="3"/>
    <x v="0"/>
    <x v="0"/>
    <n v="39413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736696"/>
    <x v="0"/>
    <x v="1"/>
    <x v="6"/>
    <d v="2020-11-09T00:00:00"/>
    <x v="0"/>
    <x v="3"/>
    <x v="0"/>
    <x v="0"/>
    <n v="17366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941340"/>
    <x v="0"/>
    <x v="1"/>
    <x v="6"/>
    <d v="2020-11-17T00:00:00"/>
    <x v="1"/>
    <x v="3"/>
    <x v="0"/>
    <x v="0"/>
    <n v="39413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736696"/>
    <x v="0"/>
    <x v="1"/>
    <x v="6"/>
    <d v="2020-11-17T00:00:00"/>
    <x v="1"/>
    <x v="3"/>
    <x v="0"/>
    <x v="0"/>
    <n v="17366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755914"/>
    <x v="0"/>
    <x v="1"/>
    <x v="7"/>
    <d v="2020-11-09T00:00:00"/>
    <x v="0"/>
    <x v="3"/>
    <x v="0"/>
    <x v="0"/>
    <n v="375591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749066"/>
    <x v="0"/>
    <x v="1"/>
    <x v="7"/>
    <d v="2020-11-09T00:00:00"/>
    <x v="0"/>
    <x v="3"/>
    <x v="0"/>
    <x v="0"/>
    <n v="174906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755914"/>
    <x v="0"/>
    <x v="1"/>
    <x v="7"/>
    <d v="2020-11-17T00:00:00"/>
    <x v="1"/>
    <x v="3"/>
    <x v="0"/>
    <x v="0"/>
    <n v="375591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749066"/>
    <x v="0"/>
    <x v="1"/>
    <x v="7"/>
    <d v="2020-11-17T00:00:00"/>
    <x v="1"/>
    <x v="3"/>
    <x v="0"/>
    <x v="0"/>
    <n v="174906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943151"/>
    <x v="0"/>
    <x v="1"/>
    <x v="8"/>
    <d v="2020-11-09T00:00:00"/>
    <x v="0"/>
    <x v="3"/>
    <x v="0"/>
    <x v="0"/>
    <n v="394315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755110"/>
    <x v="0"/>
    <x v="1"/>
    <x v="8"/>
    <d v="2020-11-09T00:00:00"/>
    <x v="0"/>
    <x v="3"/>
    <x v="0"/>
    <x v="0"/>
    <n v="17551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943151"/>
    <x v="0"/>
    <x v="1"/>
    <x v="8"/>
    <d v="2020-11-17T00:00:00"/>
    <x v="1"/>
    <x v="3"/>
    <x v="0"/>
    <x v="0"/>
    <n v="394315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755110"/>
    <x v="0"/>
    <x v="1"/>
    <x v="8"/>
    <d v="2020-11-17T00:00:00"/>
    <x v="1"/>
    <x v="3"/>
    <x v="0"/>
    <x v="0"/>
    <n v="17551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735577"/>
    <x v="0"/>
    <x v="1"/>
    <x v="9"/>
    <d v="2020-11-09T00:00:00"/>
    <x v="0"/>
    <x v="3"/>
    <x v="0"/>
    <x v="0"/>
    <n v="373557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030846"/>
    <x v="0"/>
    <x v="1"/>
    <x v="9"/>
    <d v="2020-11-09T00:00:00"/>
    <x v="0"/>
    <x v="3"/>
    <x v="0"/>
    <x v="0"/>
    <n v="203084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735577"/>
    <x v="0"/>
    <x v="1"/>
    <x v="9"/>
    <d v="2020-11-17T00:00:00"/>
    <x v="1"/>
    <x v="3"/>
    <x v="0"/>
    <x v="0"/>
    <n v="373557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2030846"/>
    <x v="0"/>
    <x v="1"/>
    <x v="9"/>
    <d v="2020-11-17T00:00:00"/>
    <x v="1"/>
    <x v="3"/>
    <x v="0"/>
    <x v="0"/>
    <n v="203084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683468"/>
    <x v="0"/>
    <x v="1"/>
    <x v="10"/>
    <d v="2020-11-09T00:00:00"/>
    <x v="0"/>
    <x v="3"/>
    <x v="0"/>
    <x v="0"/>
    <n v="68346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343454"/>
    <x v="0"/>
    <x v="1"/>
    <x v="10"/>
    <d v="2020-11-09T00:00:00"/>
    <x v="0"/>
    <x v="3"/>
    <x v="0"/>
    <x v="0"/>
    <n v="34345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1632365"/>
    <x v="0"/>
    <x v="1"/>
    <x v="10"/>
    <d v="2020-11-17T00:00:00"/>
    <x v="1"/>
    <x v="3"/>
    <x v="0"/>
    <x v="0"/>
    <n v="163236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5"/>
    <x v="0"/>
    <n v="810919"/>
    <x v="0"/>
    <x v="1"/>
    <x v="10"/>
    <d v="2020-11-17T00:00:00"/>
    <x v="1"/>
    <x v="3"/>
    <x v="0"/>
    <x v="0"/>
    <n v="8109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233503"/>
    <x v="0"/>
    <x v="0"/>
    <x v="0"/>
    <d v="2020-11-09T00:00:00"/>
    <x v="0"/>
    <x v="3"/>
    <x v="0"/>
    <x v="0"/>
    <n v="12335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233503"/>
    <x v="0"/>
    <x v="0"/>
    <x v="0"/>
    <d v="2020-11-17T00:00:00"/>
    <x v="1"/>
    <x v="3"/>
    <x v="0"/>
    <x v="0"/>
    <n v="12335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828695"/>
    <x v="0"/>
    <x v="0"/>
    <x v="1"/>
    <d v="2020-11-09T00:00:00"/>
    <x v="0"/>
    <x v="3"/>
    <x v="0"/>
    <x v="0"/>
    <n v="182869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828695"/>
    <x v="0"/>
    <x v="0"/>
    <x v="1"/>
    <d v="2020-11-17T00:00:00"/>
    <x v="1"/>
    <x v="3"/>
    <x v="0"/>
    <x v="0"/>
    <n v="182869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898156"/>
    <x v="0"/>
    <x v="0"/>
    <x v="2"/>
    <d v="2020-11-09T00:00:00"/>
    <x v="0"/>
    <x v="3"/>
    <x v="0"/>
    <x v="0"/>
    <n v="189815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898156"/>
    <x v="0"/>
    <x v="0"/>
    <x v="2"/>
    <d v="2020-11-17T00:00:00"/>
    <x v="1"/>
    <x v="3"/>
    <x v="0"/>
    <x v="0"/>
    <n v="189815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310755"/>
    <x v="0"/>
    <x v="0"/>
    <x v="3"/>
    <d v="2020-11-09T00:00:00"/>
    <x v="0"/>
    <x v="3"/>
    <x v="0"/>
    <x v="0"/>
    <n v="231075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310755"/>
    <x v="0"/>
    <x v="0"/>
    <x v="3"/>
    <d v="2020-11-17T00:00:00"/>
    <x v="1"/>
    <x v="3"/>
    <x v="0"/>
    <x v="0"/>
    <n v="231075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034512"/>
    <x v="0"/>
    <x v="0"/>
    <x v="4"/>
    <d v="2020-11-09T00:00:00"/>
    <x v="0"/>
    <x v="3"/>
    <x v="0"/>
    <x v="0"/>
    <n v="20345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034512"/>
    <x v="0"/>
    <x v="0"/>
    <x v="4"/>
    <d v="2020-11-17T00:00:00"/>
    <x v="1"/>
    <x v="3"/>
    <x v="0"/>
    <x v="0"/>
    <n v="20345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386476"/>
    <x v="0"/>
    <x v="0"/>
    <x v="5"/>
    <d v="2020-11-09T00:00:00"/>
    <x v="0"/>
    <x v="3"/>
    <x v="0"/>
    <x v="0"/>
    <n v="238647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386476"/>
    <x v="0"/>
    <x v="0"/>
    <x v="5"/>
    <d v="2020-11-17T00:00:00"/>
    <x v="1"/>
    <x v="3"/>
    <x v="0"/>
    <x v="0"/>
    <n v="238647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730787"/>
    <x v="0"/>
    <x v="0"/>
    <x v="6"/>
    <d v="2020-11-09T00:00:00"/>
    <x v="0"/>
    <x v="3"/>
    <x v="0"/>
    <x v="0"/>
    <n v="273078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730787"/>
    <x v="0"/>
    <x v="0"/>
    <x v="6"/>
    <d v="2020-11-17T00:00:00"/>
    <x v="1"/>
    <x v="3"/>
    <x v="0"/>
    <x v="0"/>
    <n v="273078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787257"/>
    <x v="0"/>
    <x v="0"/>
    <x v="7"/>
    <d v="2020-11-09T00:00:00"/>
    <x v="0"/>
    <x v="3"/>
    <x v="0"/>
    <x v="0"/>
    <n v="27872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787257"/>
    <x v="0"/>
    <x v="0"/>
    <x v="7"/>
    <d v="2020-11-17T00:00:00"/>
    <x v="1"/>
    <x v="3"/>
    <x v="0"/>
    <x v="0"/>
    <n v="27872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826783"/>
    <x v="0"/>
    <x v="0"/>
    <x v="8"/>
    <d v="2020-11-09T00:00:00"/>
    <x v="0"/>
    <x v="3"/>
    <x v="0"/>
    <x v="0"/>
    <n v="28267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826783"/>
    <x v="0"/>
    <x v="0"/>
    <x v="8"/>
    <d v="2020-11-17T00:00:00"/>
    <x v="1"/>
    <x v="3"/>
    <x v="0"/>
    <x v="0"/>
    <n v="28267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194143"/>
    <x v="0"/>
    <x v="0"/>
    <x v="9"/>
    <d v="2020-11-09T00:00:00"/>
    <x v="0"/>
    <x v="3"/>
    <x v="0"/>
    <x v="0"/>
    <n v="319414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194143"/>
    <x v="0"/>
    <x v="0"/>
    <x v="9"/>
    <d v="2020-11-17T00:00:00"/>
    <x v="1"/>
    <x v="3"/>
    <x v="0"/>
    <x v="0"/>
    <n v="319414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102489"/>
    <x v="0"/>
    <x v="0"/>
    <x v="10"/>
    <d v="2020-11-09T00:00:00"/>
    <x v="0"/>
    <x v="3"/>
    <x v="0"/>
    <x v="0"/>
    <n v="1396120.0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102489"/>
    <x v="0"/>
    <x v="0"/>
    <x v="10"/>
    <d v="2020-11-17T00:00:00"/>
    <x v="1"/>
    <x v="3"/>
    <x v="0"/>
    <x v="0"/>
    <n v="1396120.0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284203"/>
    <x v="0"/>
    <x v="0"/>
    <x v="11"/>
    <d v="2020-11-09T00:00:00"/>
    <x v="0"/>
    <x v="3"/>
    <x v="0"/>
    <x v="0"/>
    <n v="32842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284203"/>
    <x v="0"/>
    <x v="0"/>
    <x v="11"/>
    <d v="2020-11-17T00:00:00"/>
    <x v="1"/>
    <x v="3"/>
    <x v="0"/>
    <x v="0"/>
    <n v="32842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875266"/>
    <x v="0"/>
    <x v="1"/>
    <x v="0"/>
    <d v="2020-11-09T00:00:00"/>
    <x v="0"/>
    <x v="3"/>
    <x v="0"/>
    <x v="0"/>
    <n v="187526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875266"/>
    <x v="0"/>
    <x v="1"/>
    <x v="0"/>
    <d v="2020-11-17T00:00:00"/>
    <x v="1"/>
    <x v="3"/>
    <x v="0"/>
    <x v="0"/>
    <n v="187526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478435"/>
    <x v="0"/>
    <x v="1"/>
    <x v="1"/>
    <d v="2020-11-09T00:00:00"/>
    <x v="0"/>
    <x v="3"/>
    <x v="0"/>
    <x v="0"/>
    <n v="247843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478435"/>
    <x v="0"/>
    <x v="1"/>
    <x v="1"/>
    <d v="2020-11-17T00:00:00"/>
    <x v="1"/>
    <x v="3"/>
    <x v="0"/>
    <x v="0"/>
    <n v="247843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894226"/>
    <x v="0"/>
    <x v="1"/>
    <x v="2"/>
    <d v="2020-11-09T00:00:00"/>
    <x v="0"/>
    <x v="3"/>
    <x v="0"/>
    <x v="0"/>
    <n v="289422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894226"/>
    <x v="0"/>
    <x v="1"/>
    <x v="2"/>
    <d v="2020-11-17T00:00:00"/>
    <x v="1"/>
    <x v="3"/>
    <x v="0"/>
    <x v="0"/>
    <n v="289422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637094"/>
    <x v="0"/>
    <x v="1"/>
    <x v="3"/>
    <d v="2020-11-09T00:00:00"/>
    <x v="0"/>
    <x v="3"/>
    <x v="0"/>
    <x v="0"/>
    <n v="16370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637094"/>
    <x v="0"/>
    <x v="1"/>
    <x v="3"/>
    <d v="2020-11-17T00:00:00"/>
    <x v="1"/>
    <x v="3"/>
    <x v="0"/>
    <x v="0"/>
    <n v="16370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191994"/>
    <x v="0"/>
    <x v="1"/>
    <x v="4"/>
    <d v="2020-11-09T00:00:00"/>
    <x v="0"/>
    <x v="3"/>
    <x v="0"/>
    <x v="0"/>
    <n v="21919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2191994"/>
    <x v="0"/>
    <x v="1"/>
    <x v="4"/>
    <d v="2020-11-17T00:00:00"/>
    <x v="1"/>
    <x v="3"/>
    <x v="0"/>
    <x v="0"/>
    <n v="21919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215897"/>
    <x v="0"/>
    <x v="1"/>
    <x v="5"/>
    <d v="2020-11-09T00:00:00"/>
    <x v="0"/>
    <x v="3"/>
    <x v="0"/>
    <x v="0"/>
    <n v="321589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215897"/>
    <x v="0"/>
    <x v="1"/>
    <x v="5"/>
    <d v="2020-11-17T00:00:00"/>
    <x v="1"/>
    <x v="3"/>
    <x v="0"/>
    <x v="0"/>
    <n v="321589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440619"/>
    <x v="0"/>
    <x v="1"/>
    <x v="6"/>
    <d v="2020-11-09T00:00:00"/>
    <x v="0"/>
    <x v="3"/>
    <x v="0"/>
    <x v="0"/>
    <n v="34406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440619"/>
    <x v="0"/>
    <x v="1"/>
    <x v="6"/>
    <d v="2020-11-17T00:00:00"/>
    <x v="1"/>
    <x v="3"/>
    <x v="0"/>
    <x v="0"/>
    <n v="34406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003640"/>
    <x v="0"/>
    <x v="1"/>
    <x v="7"/>
    <d v="2020-11-09T00:00:00"/>
    <x v="0"/>
    <x v="3"/>
    <x v="0"/>
    <x v="0"/>
    <n v="30036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003640"/>
    <x v="0"/>
    <x v="1"/>
    <x v="7"/>
    <d v="2020-11-17T00:00:00"/>
    <x v="1"/>
    <x v="3"/>
    <x v="0"/>
    <x v="0"/>
    <n v="30036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623747"/>
    <x v="0"/>
    <x v="1"/>
    <x v="8"/>
    <d v="2020-11-09T00:00:00"/>
    <x v="0"/>
    <x v="3"/>
    <x v="0"/>
    <x v="0"/>
    <n v="362374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623747"/>
    <x v="0"/>
    <x v="1"/>
    <x v="8"/>
    <d v="2020-11-17T00:00:00"/>
    <x v="1"/>
    <x v="3"/>
    <x v="0"/>
    <x v="0"/>
    <n v="362374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520484"/>
    <x v="0"/>
    <x v="1"/>
    <x v="9"/>
    <d v="2020-11-09T00:00:00"/>
    <x v="0"/>
    <x v="3"/>
    <x v="0"/>
    <x v="0"/>
    <n v="35204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3520484"/>
    <x v="0"/>
    <x v="1"/>
    <x v="9"/>
    <d v="2020-11-17T00:00:00"/>
    <x v="1"/>
    <x v="3"/>
    <x v="0"/>
    <x v="0"/>
    <n v="35204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708599"/>
    <x v="0"/>
    <x v="1"/>
    <x v="10"/>
    <d v="2020-11-09T00:00:00"/>
    <x v="0"/>
    <x v="3"/>
    <x v="0"/>
    <x v="0"/>
    <n v="7085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6"/>
    <x v="0"/>
    <n v="1503934"/>
    <x v="0"/>
    <x v="1"/>
    <x v="10"/>
    <d v="2020-11-17T00:00:00"/>
    <x v="1"/>
    <x v="3"/>
    <x v="0"/>
    <x v="0"/>
    <n v="15039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2043"/>
    <x v="0"/>
    <x v="0"/>
    <x v="0"/>
    <d v="2020-11-09T00:00:00"/>
    <x v="0"/>
    <x v="3"/>
    <x v="0"/>
    <x v="0"/>
    <n v="2204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46319"/>
    <x v="0"/>
    <x v="0"/>
    <x v="0"/>
    <d v="2020-11-09T00:00:00"/>
    <x v="0"/>
    <x v="3"/>
    <x v="0"/>
    <x v="0"/>
    <n v="4463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2146"/>
    <x v="0"/>
    <x v="0"/>
    <x v="0"/>
    <d v="2020-11-09T00:00:00"/>
    <x v="0"/>
    <x v="3"/>
    <x v="0"/>
    <x v="0"/>
    <n v="5214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1909"/>
    <x v="0"/>
    <x v="0"/>
    <x v="0"/>
    <d v="2020-11-09T00:00:00"/>
    <x v="0"/>
    <x v="3"/>
    <x v="0"/>
    <x v="0"/>
    <n v="6190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2043"/>
    <x v="0"/>
    <x v="0"/>
    <x v="0"/>
    <d v="2020-11-17T00:00:00"/>
    <x v="1"/>
    <x v="3"/>
    <x v="0"/>
    <x v="0"/>
    <n v="2204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46319"/>
    <x v="0"/>
    <x v="0"/>
    <x v="0"/>
    <d v="2020-11-17T00:00:00"/>
    <x v="1"/>
    <x v="3"/>
    <x v="0"/>
    <x v="0"/>
    <n v="4463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2146"/>
    <x v="0"/>
    <x v="0"/>
    <x v="0"/>
    <d v="2020-11-17T00:00:00"/>
    <x v="1"/>
    <x v="3"/>
    <x v="0"/>
    <x v="0"/>
    <n v="5214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1909"/>
    <x v="0"/>
    <x v="0"/>
    <x v="0"/>
    <d v="2020-11-17T00:00:00"/>
    <x v="1"/>
    <x v="3"/>
    <x v="0"/>
    <x v="0"/>
    <n v="6190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3973"/>
    <x v="0"/>
    <x v="0"/>
    <x v="1"/>
    <d v="2020-11-09T00:00:00"/>
    <x v="0"/>
    <x v="3"/>
    <x v="0"/>
    <x v="0"/>
    <n v="2397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21810"/>
    <x v="0"/>
    <x v="0"/>
    <x v="1"/>
    <d v="2020-11-09T00:00:00"/>
    <x v="0"/>
    <x v="3"/>
    <x v="0"/>
    <x v="0"/>
    <n v="5218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8090"/>
    <x v="0"/>
    <x v="0"/>
    <x v="1"/>
    <d v="2020-11-09T00:00:00"/>
    <x v="0"/>
    <x v="3"/>
    <x v="0"/>
    <x v="0"/>
    <n v="7809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4883"/>
    <x v="0"/>
    <x v="0"/>
    <x v="1"/>
    <d v="2020-11-09T00:00:00"/>
    <x v="0"/>
    <x v="3"/>
    <x v="0"/>
    <x v="0"/>
    <n v="648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3973"/>
    <x v="0"/>
    <x v="0"/>
    <x v="1"/>
    <d v="2020-11-17T00:00:00"/>
    <x v="1"/>
    <x v="3"/>
    <x v="0"/>
    <x v="0"/>
    <n v="2397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21810"/>
    <x v="0"/>
    <x v="0"/>
    <x v="1"/>
    <d v="2020-11-17T00:00:00"/>
    <x v="1"/>
    <x v="3"/>
    <x v="0"/>
    <x v="0"/>
    <n v="52181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8090"/>
    <x v="0"/>
    <x v="0"/>
    <x v="1"/>
    <d v="2020-11-17T00:00:00"/>
    <x v="1"/>
    <x v="3"/>
    <x v="0"/>
    <x v="0"/>
    <n v="7809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4883"/>
    <x v="0"/>
    <x v="0"/>
    <x v="1"/>
    <d v="2020-11-17T00:00:00"/>
    <x v="1"/>
    <x v="3"/>
    <x v="0"/>
    <x v="0"/>
    <n v="648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4264"/>
    <x v="0"/>
    <x v="0"/>
    <x v="2"/>
    <d v="2020-11-09T00:00:00"/>
    <x v="0"/>
    <x v="3"/>
    <x v="0"/>
    <x v="0"/>
    <n v="5426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71699"/>
    <x v="0"/>
    <x v="0"/>
    <x v="2"/>
    <d v="2020-11-09T00:00:00"/>
    <x v="0"/>
    <x v="3"/>
    <x v="0"/>
    <x v="0"/>
    <n v="5716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4579"/>
    <x v="0"/>
    <x v="0"/>
    <x v="2"/>
    <d v="2020-11-09T00:00:00"/>
    <x v="0"/>
    <x v="3"/>
    <x v="0"/>
    <x v="0"/>
    <n v="745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5314"/>
    <x v="0"/>
    <x v="0"/>
    <x v="2"/>
    <d v="2020-11-09T00:00:00"/>
    <x v="0"/>
    <x v="3"/>
    <x v="0"/>
    <x v="0"/>
    <n v="6531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4264"/>
    <x v="0"/>
    <x v="0"/>
    <x v="2"/>
    <d v="2020-11-17T00:00:00"/>
    <x v="1"/>
    <x v="3"/>
    <x v="0"/>
    <x v="0"/>
    <n v="5426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71699"/>
    <x v="0"/>
    <x v="0"/>
    <x v="2"/>
    <d v="2020-11-17T00:00:00"/>
    <x v="1"/>
    <x v="3"/>
    <x v="0"/>
    <x v="0"/>
    <n v="5716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4579"/>
    <x v="0"/>
    <x v="0"/>
    <x v="2"/>
    <d v="2020-11-17T00:00:00"/>
    <x v="1"/>
    <x v="3"/>
    <x v="0"/>
    <x v="0"/>
    <n v="745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5314"/>
    <x v="0"/>
    <x v="0"/>
    <x v="2"/>
    <d v="2020-11-17T00:00:00"/>
    <x v="1"/>
    <x v="3"/>
    <x v="0"/>
    <x v="0"/>
    <n v="6531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6740"/>
    <x v="0"/>
    <x v="0"/>
    <x v="3"/>
    <d v="2020-11-09T00:00:00"/>
    <x v="0"/>
    <x v="3"/>
    <x v="0"/>
    <x v="0"/>
    <n v="467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35953"/>
    <x v="0"/>
    <x v="0"/>
    <x v="3"/>
    <d v="2020-11-09T00:00:00"/>
    <x v="0"/>
    <x v="3"/>
    <x v="0"/>
    <x v="0"/>
    <n v="83595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1813"/>
    <x v="0"/>
    <x v="0"/>
    <x v="3"/>
    <d v="2020-11-09T00:00:00"/>
    <x v="0"/>
    <x v="3"/>
    <x v="0"/>
    <x v="0"/>
    <n v="6181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33199"/>
    <x v="0"/>
    <x v="0"/>
    <x v="3"/>
    <d v="2020-11-09T00:00:00"/>
    <x v="0"/>
    <x v="3"/>
    <x v="0"/>
    <x v="0"/>
    <n v="1331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6740"/>
    <x v="0"/>
    <x v="0"/>
    <x v="3"/>
    <d v="2020-11-17T00:00:00"/>
    <x v="1"/>
    <x v="3"/>
    <x v="0"/>
    <x v="0"/>
    <n v="467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35953"/>
    <x v="0"/>
    <x v="0"/>
    <x v="3"/>
    <d v="2020-11-17T00:00:00"/>
    <x v="1"/>
    <x v="3"/>
    <x v="0"/>
    <x v="0"/>
    <n v="83595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1813"/>
    <x v="0"/>
    <x v="0"/>
    <x v="3"/>
    <d v="2020-11-17T00:00:00"/>
    <x v="1"/>
    <x v="3"/>
    <x v="0"/>
    <x v="0"/>
    <n v="6181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33199"/>
    <x v="0"/>
    <x v="0"/>
    <x v="3"/>
    <d v="2020-11-17T00:00:00"/>
    <x v="1"/>
    <x v="3"/>
    <x v="0"/>
    <x v="0"/>
    <n v="1331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6048"/>
    <x v="0"/>
    <x v="0"/>
    <x v="4"/>
    <d v="2020-11-09T00:00:00"/>
    <x v="0"/>
    <x v="3"/>
    <x v="0"/>
    <x v="0"/>
    <n v="260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61403"/>
    <x v="0"/>
    <x v="0"/>
    <x v="4"/>
    <d v="2020-11-09T00:00:00"/>
    <x v="0"/>
    <x v="3"/>
    <x v="0"/>
    <x v="0"/>
    <n v="6614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9898"/>
    <x v="0"/>
    <x v="0"/>
    <x v="4"/>
    <d v="2020-11-09T00:00:00"/>
    <x v="0"/>
    <x v="3"/>
    <x v="0"/>
    <x v="0"/>
    <n v="6989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9437"/>
    <x v="0"/>
    <x v="0"/>
    <x v="4"/>
    <d v="2020-11-09T00:00:00"/>
    <x v="0"/>
    <x v="3"/>
    <x v="0"/>
    <x v="0"/>
    <n v="6943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6048"/>
    <x v="0"/>
    <x v="0"/>
    <x v="4"/>
    <d v="2020-11-17T00:00:00"/>
    <x v="1"/>
    <x v="3"/>
    <x v="0"/>
    <x v="0"/>
    <n v="260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61403"/>
    <x v="0"/>
    <x v="0"/>
    <x v="4"/>
    <d v="2020-11-17T00:00:00"/>
    <x v="1"/>
    <x v="3"/>
    <x v="0"/>
    <x v="0"/>
    <n v="6614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9898"/>
    <x v="0"/>
    <x v="0"/>
    <x v="4"/>
    <d v="2020-11-17T00:00:00"/>
    <x v="1"/>
    <x v="3"/>
    <x v="0"/>
    <x v="0"/>
    <n v="6989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9437"/>
    <x v="0"/>
    <x v="0"/>
    <x v="4"/>
    <d v="2020-11-17T00:00:00"/>
    <x v="1"/>
    <x v="3"/>
    <x v="0"/>
    <x v="0"/>
    <n v="6943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8027"/>
    <x v="0"/>
    <x v="0"/>
    <x v="5"/>
    <d v="2020-11-09T00:00:00"/>
    <x v="0"/>
    <x v="3"/>
    <x v="0"/>
    <x v="0"/>
    <n v="2802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62834"/>
    <x v="0"/>
    <x v="0"/>
    <x v="5"/>
    <d v="2020-11-09T00:00:00"/>
    <x v="0"/>
    <x v="3"/>
    <x v="0"/>
    <x v="0"/>
    <n v="7628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9859"/>
    <x v="0"/>
    <x v="0"/>
    <x v="5"/>
    <d v="2020-11-09T00:00:00"/>
    <x v="0"/>
    <x v="3"/>
    <x v="0"/>
    <x v="0"/>
    <n v="8985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1629"/>
    <x v="0"/>
    <x v="0"/>
    <x v="5"/>
    <d v="2020-11-09T00:00:00"/>
    <x v="0"/>
    <x v="3"/>
    <x v="0"/>
    <x v="0"/>
    <n v="10162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8027"/>
    <x v="0"/>
    <x v="0"/>
    <x v="5"/>
    <d v="2020-11-17T00:00:00"/>
    <x v="1"/>
    <x v="3"/>
    <x v="0"/>
    <x v="0"/>
    <n v="2802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62834"/>
    <x v="0"/>
    <x v="0"/>
    <x v="5"/>
    <d v="2020-11-17T00:00:00"/>
    <x v="1"/>
    <x v="3"/>
    <x v="0"/>
    <x v="0"/>
    <n v="76283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9859"/>
    <x v="0"/>
    <x v="0"/>
    <x v="5"/>
    <d v="2020-11-17T00:00:00"/>
    <x v="1"/>
    <x v="3"/>
    <x v="0"/>
    <x v="0"/>
    <n v="8985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1629"/>
    <x v="0"/>
    <x v="0"/>
    <x v="5"/>
    <d v="2020-11-17T00:00:00"/>
    <x v="1"/>
    <x v="3"/>
    <x v="0"/>
    <x v="0"/>
    <n v="10162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30428"/>
    <x v="0"/>
    <x v="0"/>
    <x v="6"/>
    <d v="2020-11-09T00:00:00"/>
    <x v="0"/>
    <x v="3"/>
    <x v="0"/>
    <x v="0"/>
    <n v="3042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901609"/>
    <x v="0"/>
    <x v="0"/>
    <x v="6"/>
    <d v="2020-11-09T00:00:00"/>
    <x v="0"/>
    <x v="3"/>
    <x v="0"/>
    <x v="0"/>
    <n v="90160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1964"/>
    <x v="0"/>
    <x v="0"/>
    <x v="6"/>
    <d v="2020-11-09T00:00:00"/>
    <x v="0"/>
    <x v="3"/>
    <x v="0"/>
    <x v="0"/>
    <n v="11196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6619"/>
    <x v="0"/>
    <x v="0"/>
    <x v="6"/>
    <d v="2020-11-09T00:00:00"/>
    <x v="0"/>
    <x v="3"/>
    <x v="0"/>
    <x v="0"/>
    <n v="1066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30428"/>
    <x v="0"/>
    <x v="0"/>
    <x v="6"/>
    <d v="2020-11-17T00:00:00"/>
    <x v="1"/>
    <x v="3"/>
    <x v="0"/>
    <x v="0"/>
    <n v="3042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901609"/>
    <x v="0"/>
    <x v="0"/>
    <x v="6"/>
    <d v="2020-11-17T00:00:00"/>
    <x v="1"/>
    <x v="3"/>
    <x v="0"/>
    <x v="0"/>
    <n v="90160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1964"/>
    <x v="0"/>
    <x v="0"/>
    <x v="6"/>
    <d v="2020-11-17T00:00:00"/>
    <x v="1"/>
    <x v="3"/>
    <x v="0"/>
    <x v="0"/>
    <n v="11196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6619"/>
    <x v="0"/>
    <x v="0"/>
    <x v="6"/>
    <d v="2020-11-17T00:00:00"/>
    <x v="1"/>
    <x v="3"/>
    <x v="0"/>
    <x v="0"/>
    <n v="1066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8139"/>
    <x v="0"/>
    <x v="0"/>
    <x v="7"/>
    <d v="2020-11-09T00:00:00"/>
    <x v="0"/>
    <x v="3"/>
    <x v="0"/>
    <x v="0"/>
    <n v="4813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32122"/>
    <x v="0"/>
    <x v="0"/>
    <x v="7"/>
    <d v="2020-11-09T00:00:00"/>
    <x v="0"/>
    <x v="3"/>
    <x v="0"/>
    <x v="0"/>
    <n v="83212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92740"/>
    <x v="0"/>
    <x v="0"/>
    <x v="7"/>
    <d v="2020-11-09T00:00:00"/>
    <x v="0"/>
    <x v="3"/>
    <x v="0"/>
    <x v="0"/>
    <n v="927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0681"/>
    <x v="0"/>
    <x v="0"/>
    <x v="7"/>
    <d v="2020-11-09T00:00:00"/>
    <x v="0"/>
    <x v="3"/>
    <x v="0"/>
    <x v="0"/>
    <n v="7068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8139"/>
    <x v="0"/>
    <x v="0"/>
    <x v="7"/>
    <d v="2020-11-17T00:00:00"/>
    <x v="1"/>
    <x v="3"/>
    <x v="0"/>
    <x v="0"/>
    <n v="4813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32122"/>
    <x v="0"/>
    <x v="0"/>
    <x v="7"/>
    <d v="2020-11-17T00:00:00"/>
    <x v="1"/>
    <x v="3"/>
    <x v="0"/>
    <x v="0"/>
    <n v="83212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92740"/>
    <x v="0"/>
    <x v="0"/>
    <x v="7"/>
    <d v="2020-11-17T00:00:00"/>
    <x v="1"/>
    <x v="3"/>
    <x v="0"/>
    <x v="0"/>
    <n v="927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0681"/>
    <x v="0"/>
    <x v="0"/>
    <x v="7"/>
    <d v="2020-11-17T00:00:00"/>
    <x v="1"/>
    <x v="3"/>
    <x v="0"/>
    <x v="0"/>
    <n v="7068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0531"/>
    <x v="0"/>
    <x v="0"/>
    <x v="8"/>
    <d v="2020-11-09T00:00:00"/>
    <x v="0"/>
    <x v="3"/>
    <x v="0"/>
    <x v="0"/>
    <n v="605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88848"/>
    <x v="0"/>
    <x v="0"/>
    <x v="8"/>
    <d v="2020-11-09T00:00:00"/>
    <x v="0"/>
    <x v="3"/>
    <x v="0"/>
    <x v="0"/>
    <n v="8888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6111"/>
    <x v="0"/>
    <x v="0"/>
    <x v="8"/>
    <d v="2020-11-09T00:00:00"/>
    <x v="0"/>
    <x v="3"/>
    <x v="0"/>
    <x v="0"/>
    <n v="11611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64252"/>
    <x v="0"/>
    <x v="0"/>
    <x v="8"/>
    <d v="2020-11-09T00:00:00"/>
    <x v="0"/>
    <x v="3"/>
    <x v="0"/>
    <x v="0"/>
    <n v="16425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0531"/>
    <x v="0"/>
    <x v="0"/>
    <x v="8"/>
    <d v="2020-11-17T00:00:00"/>
    <x v="1"/>
    <x v="3"/>
    <x v="0"/>
    <x v="0"/>
    <n v="605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88848"/>
    <x v="0"/>
    <x v="0"/>
    <x v="8"/>
    <d v="2020-11-17T00:00:00"/>
    <x v="1"/>
    <x v="3"/>
    <x v="0"/>
    <x v="0"/>
    <n v="8888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6111"/>
    <x v="0"/>
    <x v="0"/>
    <x v="8"/>
    <d v="2020-11-17T00:00:00"/>
    <x v="1"/>
    <x v="3"/>
    <x v="0"/>
    <x v="0"/>
    <n v="11611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64252"/>
    <x v="0"/>
    <x v="0"/>
    <x v="8"/>
    <d v="2020-11-17T00:00:00"/>
    <x v="1"/>
    <x v="3"/>
    <x v="0"/>
    <x v="0"/>
    <n v="16425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1896"/>
    <x v="0"/>
    <x v="0"/>
    <x v="9"/>
    <d v="2020-11-09T00:00:00"/>
    <x v="0"/>
    <x v="3"/>
    <x v="0"/>
    <x v="0"/>
    <n v="718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911642"/>
    <x v="0"/>
    <x v="0"/>
    <x v="9"/>
    <d v="2020-11-09T00:00:00"/>
    <x v="0"/>
    <x v="3"/>
    <x v="0"/>
    <x v="0"/>
    <n v="91164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7598"/>
    <x v="0"/>
    <x v="0"/>
    <x v="9"/>
    <d v="2020-11-09T00:00:00"/>
    <x v="0"/>
    <x v="3"/>
    <x v="0"/>
    <x v="0"/>
    <n v="11759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44933"/>
    <x v="0"/>
    <x v="0"/>
    <x v="9"/>
    <d v="2020-11-09T00:00:00"/>
    <x v="0"/>
    <x v="3"/>
    <x v="0"/>
    <x v="0"/>
    <n v="14493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1896"/>
    <x v="0"/>
    <x v="0"/>
    <x v="9"/>
    <d v="2020-11-17T00:00:00"/>
    <x v="1"/>
    <x v="3"/>
    <x v="0"/>
    <x v="0"/>
    <n v="718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911642"/>
    <x v="0"/>
    <x v="0"/>
    <x v="9"/>
    <d v="2020-11-17T00:00:00"/>
    <x v="1"/>
    <x v="3"/>
    <x v="0"/>
    <x v="0"/>
    <n v="91164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7598"/>
    <x v="0"/>
    <x v="0"/>
    <x v="9"/>
    <d v="2020-11-17T00:00:00"/>
    <x v="1"/>
    <x v="3"/>
    <x v="0"/>
    <x v="0"/>
    <n v="11759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44933"/>
    <x v="0"/>
    <x v="0"/>
    <x v="9"/>
    <d v="2020-11-17T00:00:00"/>
    <x v="1"/>
    <x v="3"/>
    <x v="0"/>
    <x v="0"/>
    <n v="14493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4875"/>
    <x v="0"/>
    <x v="0"/>
    <x v="10"/>
    <d v="2020-11-09T00:00:00"/>
    <x v="0"/>
    <x v="3"/>
    <x v="0"/>
    <x v="0"/>
    <n v="20193.7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74433"/>
    <x v="0"/>
    <x v="0"/>
    <x v="10"/>
    <d v="2020-11-09T00:00:00"/>
    <x v="0"/>
    <x v="3"/>
    <x v="0"/>
    <x v="0"/>
    <n v="393494.850000000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48707"/>
    <x v="0"/>
    <x v="0"/>
    <x v="10"/>
    <d v="2020-11-09T00:00:00"/>
    <x v="0"/>
    <x v="3"/>
    <x v="0"/>
    <x v="0"/>
    <n v="66918.15000000000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6459"/>
    <x v="0"/>
    <x v="0"/>
    <x v="10"/>
    <d v="2020-11-09T00:00:00"/>
    <x v="0"/>
    <x v="3"/>
    <x v="0"/>
    <x v="0"/>
    <n v="52406.5499999999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4875"/>
    <x v="0"/>
    <x v="0"/>
    <x v="10"/>
    <d v="2020-11-17T00:00:00"/>
    <x v="1"/>
    <x v="3"/>
    <x v="0"/>
    <x v="0"/>
    <n v="20193.7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74433"/>
    <x v="0"/>
    <x v="0"/>
    <x v="10"/>
    <d v="2020-11-17T00:00:00"/>
    <x v="1"/>
    <x v="3"/>
    <x v="0"/>
    <x v="0"/>
    <n v="393494.850000000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48707"/>
    <x v="0"/>
    <x v="0"/>
    <x v="10"/>
    <d v="2020-11-17T00:00:00"/>
    <x v="1"/>
    <x v="3"/>
    <x v="0"/>
    <x v="0"/>
    <n v="66918.15000000000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6459"/>
    <x v="0"/>
    <x v="0"/>
    <x v="10"/>
    <d v="2020-11-17T00:00:00"/>
    <x v="1"/>
    <x v="3"/>
    <x v="0"/>
    <x v="0"/>
    <n v="52406.5499999999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6422"/>
    <x v="0"/>
    <x v="0"/>
    <x v="11"/>
    <d v="2020-11-09T00:00:00"/>
    <x v="0"/>
    <x v="3"/>
    <x v="0"/>
    <x v="0"/>
    <n v="2642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82782"/>
    <x v="0"/>
    <x v="0"/>
    <x v="11"/>
    <d v="2020-11-09T00:00:00"/>
    <x v="0"/>
    <x v="3"/>
    <x v="0"/>
    <x v="0"/>
    <n v="88278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97152"/>
    <x v="0"/>
    <x v="0"/>
    <x v="11"/>
    <d v="2020-11-09T00:00:00"/>
    <x v="0"/>
    <x v="3"/>
    <x v="0"/>
    <x v="0"/>
    <n v="19715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5603"/>
    <x v="0"/>
    <x v="0"/>
    <x v="11"/>
    <d v="2020-11-09T00:00:00"/>
    <x v="0"/>
    <x v="3"/>
    <x v="0"/>
    <x v="0"/>
    <n v="1156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6422"/>
    <x v="0"/>
    <x v="0"/>
    <x v="11"/>
    <d v="2020-11-17T00:00:00"/>
    <x v="1"/>
    <x v="3"/>
    <x v="0"/>
    <x v="0"/>
    <n v="2642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82782"/>
    <x v="0"/>
    <x v="0"/>
    <x v="11"/>
    <d v="2020-11-17T00:00:00"/>
    <x v="1"/>
    <x v="3"/>
    <x v="0"/>
    <x v="0"/>
    <n v="88278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97152"/>
    <x v="0"/>
    <x v="0"/>
    <x v="11"/>
    <d v="2020-11-17T00:00:00"/>
    <x v="1"/>
    <x v="3"/>
    <x v="0"/>
    <x v="0"/>
    <n v="19715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5603"/>
    <x v="0"/>
    <x v="0"/>
    <x v="11"/>
    <d v="2020-11-17T00:00:00"/>
    <x v="1"/>
    <x v="3"/>
    <x v="0"/>
    <x v="0"/>
    <n v="1156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7926"/>
    <x v="0"/>
    <x v="1"/>
    <x v="0"/>
    <d v="2020-11-09T00:00:00"/>
    <x v="0"/>
    <x v="3"/>
    <x v="0"/>
    <x v="0"/>
    <n v="2792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54994"/>
    <x v="0"/>
    <x v="1"/>
    <x v="0"/>
    <d v="2020-11-09T00:00:00"/>
    <x v="0"/>
    <x v="3"/>
    <x v="0"/>
    <x v="0"/>
    <n v="5549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6668"/>
    <x v="0"/>
    <x v="1"/>
    <x v="0"/>
    <d v="2020-11-09T00:00:00"/>
    <x v="0"/>
    <x v="3"/>
    <x v="0"/>
    <x v="0"/>
    <n v="8666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4705"/>
    <x v="0"/>
    <x v="1"/>
    <x v="0"/>
    <d v="2020-11-09T00:00:00"/>
    <x v="0"/>
    <x v="3"/>
    <x v="0"/>
    <x v="0"/>
    <n v="5470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7926"/>
    <x v="0"/>
    <x v="1"/>
    <x v="0"/>
    <d v="2020-11-17T00:00:00"/>
    <x v="1"/>
    <x v="3"/>
    <x v="0"/>
    <x v="0"/>
    <n v="2792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54994"/>
    <x v="0"/>
    <x v="1"/>
    <x v="0"/>
    <d v="2020-11-17T00:00:00"/>
    <x v="1"/>
    <x v="3"/>
    <x v="0"/>
    <x v="0"/>
    <n v="5549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6668"/>
    <x v="0"/>
    <x v="1"/>
    <x v="0"/>
    <d v="2020-11-17T00:00:00"/>
    <x v="1"/>
    <x v="3"/>
    <x v="0"/>
    <x v="0"/>
    <n v="8666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4705"/>
    <x v="0"/>
    <x v="1"/>
    <x v="0"/>
    <d v="2020-11-17T00:00:00"/>
    <x v="1"/>
    <x v="3"/>
    <x v="0"/>
    <x v="0"/>
    <n v="5470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5305"/>
    <x v="0"/>
    <x v="1"/>
    <x v="1"/>
    <d v="2020-11-09T00:00:00"/>
    <x v="0"/>
    <x v="3"/>
    <x v="0"/>
    <x v="0"/>
    <n v="2530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19437"/>
    <x v="0"/>
    <x v="1"/>
    <x v="1"/>
    <d v="2020-11-09T00:00:00"/>
    <x v="0"/>
    <x v="3"/>
    <x v="0"/>
    <x v="0"/>
    <n v="71943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3356"/>
    <x v="0"/>
    <x v="1"/>
    <x v="1"/>
    <d v="2020-11-09T00:00:00"/>
    <x v="0"/>
    <x v="3"/>
    <x v="0"/>
    <x v="0"/>
    <n v="11335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43844"/>
    <x v="0"/>
    <x v="1"/>
    <x v="1"/>
    <d v="2020-11-09T00:00:00"/>
    <x v="0"/>
    <x v="3"/>
    <x v="0"/>
    <x v="0"/>
    <n v="14384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5305"/>
    <x v="0"/>
    <x v="1"/>
    <x v="1"/>
    <d v="2020-11-17T00:00:00"/>
    <x v="1"/>
    <x v="3"/>
    <x v="0"/>
    <x v="0"/>
    <n v="2530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719437"/>
    <x v="0"/>
    <x v="1"/>
    <x v="1"/>
    <d v="2020-11-17T00:00:00"/>
    <x v="1"/>
    <x v="3"/>
    <x v="0"/>
    <x v="0"/>
    <n v="71943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3356"/>
    <x v="0"/>
    <x v="1"/>
    <x v="1"/>
    <d v="2020-11-17T00:00:00"/>
    <x v="1"/>
    <x v="3"/>
    <x v="0"/>
    <x v="0"/>
    <n v="11335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43844"/>
    <x v="0"/>
    <x v="1"/>
    <x v="1"/>
    <d v="2020-11-17T00:00:00"/>
    <x v="1"/>
    <x v="3"/>
    <x v="0"/>
    <x v="0"/>
    <n v="14384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36844"/>
    <x v="0"/>
    <x v="1"/>
    <x v="2"/>
    <d v="2020-11-09T00:00:00"/>
    <x v="0"/>
    <x v="3"/>
    <x v="0"/>
    <x v="0"/>
    <n v="3684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62863"/>
    <x v="0"/>
    <x v="1"/>
    <x v="2"/>
    <d v="2020-11-09T00:00:00"/>
    <x v="0"/>
    <x v="3"/>
    <x v="0"/>
    <x v="0"/>
    <n v="86286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24745"/>
    <x v="0"/>
    <x v="1"/>
    <x v="2"/>
    <d v="2020-11-09T00:00:00"/>
    <x v="0"/>
    <x v="3"/>
    <x v="0"/>
    <x v="0"/>
    <n v="12474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1512"/>
    <x v="0"/>
    <x v="1"/>
    <x v="2"/>
    <d v="2020-11-09T00:00:00"/>
    <x v="0"/>
    <x v="3"/>
    <x v="0"/>
    <x v="0"/>
    <n v="1015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36844"/>
    <x v="0"/>
    <x v="1"/>
    <x v="2"/>
    <d v="2020-11-17T00:00:00"/>
    <x v="1"/>
    <x v="3"/>
    <x v="0"/>
    <x v="0"/>
    <n v="3684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62863"/>
    <x v="0"/>
    <x v="1"/>
    <x v="2"/>
    <d v="2020-11-17T00:00:00"/>
    <x v="1"/>
    <x v="3"/>
    <x v="0"/>
    <x v="0"/>
    <n v="86286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24745"/>
    <x v="0"/>
    <x v="1"/>
    <x v="2"/>
    <d v="2020-11-17T00:00:00"/>
    <x v="1"/>
    <x v="3"/>
    <x v="0"/>
    <x v="0"/>
    <n v="12474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1512"/>
    <x v="0"/>
    <x v="1"/>
    <x v="2"/>
    <d v="2020-11-17T00:00:00"/>
    <x v="1"/>
    <x v="3"/>
    <x v="0"/>
    <x v="0"/>
    <n v="1015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9696"/>
    <x v="0"/>
    <x v="1"/>
    <x v="3"/>
    <d v="2020-11-09T00:00:00"/>
    <x v="0"/>
    <x v="3"/>
    <x v="0"/>
    <x v="0"/>
    <n v="296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42545"/>
    <x v="0"/>
    <x v="1"/>
    <x v="3"/>
    <d v="2020-11-09T00:00:00"/>
    <x v="0"/>
    <x v="3"/>
    <x v="0"/>
    <x v="0"/>
    <n v="104254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8457"/>
    <x v="0"/>
    <x v="1"/>
    <x v="3"/>
    <d v="2020-11-09T00:00:00"/>
    <x v="0"/>
    <x v="3"/>
    <x v="0"/>
    <x v="0"/>
    <n v="884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6538"/>
    <x v="0"/>
    <x v="1"/>
    <x v="3"/>
    <d v="2020-11-09T00:00:00"/>
    <x v="0"/>
    <x v="3"/>
    <x v="0"/>
    <x v="0"/>
    <n v="10653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9696"/>
    <x v="0"/>
    <x v="1"/>
    <x v="3"/>
    <d v="2020-11-17T00:00:00"/>
    <x v="1"/>
    <x v="3"/>
    <x v="0"/>
    <x v="0"/>
    <n v="2969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42545"/>
    <x v="0"/>
    <x v="1"/>
    <x v="3"/>
    <d v="2020-11-17T00:00:00"/>
    <x v="1"/>
    <x v="3"/>
    <x v="0"/>
    <x v="0"/>
    <n v="104254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8457"/>
    <x v="0"/>
    <x v="1"/>
    <x v="3"/>
    <d v="2020-11-17T00:00:00"/>
    <x v="1"/>
    <x v="3"/>
    <x v="0"/>
    <x v="0"/>
    <n v="884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6538"/>
    <x v="0"/>
    <x v="1"/>
    <x v="3"/>
    <d v="2020-11-17T00:00:00"/>
    <x v="1"/>
    <x v="3"/>
    <x v="0"/>
    <x v="0"/>
    <n v="10653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8633"/>
    <x v="0"/>
    <x v="1"/>
    <x v="4"/>
    <d v="2020-11-09T00:00:00"/>
    <x v="0"/>
    <x v="3"/>
    <x v="0"/>
    <x v="0"/>
    <n v="2863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70988"/>
    <x v="0"/>
    <x v="1"/>
    <x v="4"/>
    <d v="2020-11-09T00:00:00"/>
    <x v="0"/>
    <x v="3"/>
    <x v="0"/>
    <x v="0"/>
    <n v="87098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-891"/>
    <x v="0"/>
    <x v="1"/>
    <x v="4"/>
    <d v="2020-11-09T00:00:00"/>
    <x v="0"/>
    <x v="3"/>
    <x v="0"/>
    <x v="0"/>
    <n v="-89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5157"/>
    <x v="0"/>
    <x v="1"/>
    <x v="4"/>
    <d v="2020-11-09T00:00:00"/>
    <x v="0"/>
    <x v="3"/>
    <x v="0"/>
    <x v="0"/>
    <n v="651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8633"/>
    <x v="0"/>
    <x v="1"/>
    <x v="4"/>
    <d v="2020-11-17T00:00:00"/>
    <x v="1"/>
    <x v="3"/>
    <x v="0"/>
    <x v="0"/>
    <n v="2863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70988"/>
    <x v="0"/>
    <x v="1"/>
    <x v="4"/>
    <d v="2020-11-17T00:00:00"/>
    <x v="1"/>
    <x v="3"/>
    <x v="0"/>
    <x v="0"/>
    <n v="87098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-891"/>
    <x v="0"/>
    <x v="1"/>
    <x v="4"/>
    <d v="2020-11-17T00:00:00"/>
    <x v="1"/>
    <x v="3"/>
    <x v="0"/>
    <x v="0"/>
    <n v="-89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5157"/>
    <x v="0"/>
    <x v="1"/>
    <x v="4"/>
    <d v="2020-11-17T00:00:00"/>
    <x v="1"/>
    <x v="3"/>
    <x v="0"/>
    <x v="0"/>
    <n v="651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4572"/>
    <x v="0"/>
    <x v="1"/>
    <x v="5"/>
    <d v="2020-11-09T00:00:00"/>
    <x v="0"/>
    <x v="3"/>
    <x v="0"/>
    <x v="0"/>
    <n v="4457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42660"/>
    <x v="0"/>
    <x v="1"/>
    <x v="5"/>
    <d v="2020-11-09T00:00:00"/>
    <x v="0"/>
    <x v="3"/>
    <x v="0"/>
    <x v="0"/>
    <n v="104266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3079"/>
    <x v="0"/>
    <x v="1"/>
    <x v="5"/>
    <d v="2020-11-09T00:00:00"/>
    <x v="0"/>
    <x v="3"/>
    <x v="0"/>
    <x v="0"/>
    <n v="630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4572"/>
    <x v="0"/>
    <x v="1"/>
    <x v="5"/>
    <d v="2020-11-17T00:00:00"/>
    <x v="1"/>
    <x v="3"/>
    <x v="0"/>
    <x v="0"/>
    <n v="4457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42660"/>
    <x v="0"/>
    <x v="1"/>
    <x v="5"/>
    <d v="2020-11-17T00:00:00"/>
    <x v="1"/>
    <x v="3"/>
    <x v="0"/>
    <x v="0"/>
    <n v="104266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3079"/>
    <x v="0"/>
    <x v="1"/>
    <x v="5"/>
    <d v="2020-11-17T00:00:00"/>
    <x v="1"/>
    <x v="3"/>
    <x v="0"/>
    <x v="0"/>
    <n v="6307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0040"/>
    <x v="0"/>
    <x v="1"/>
    <x v="6"/>
    <d v="2020-11-09T00:00:00"/>
    <x v="0"/>
    <x v="3"/>
    <x v="0"/>
    <x v="0"/>
    <n v="400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86137"/>
    <x v="0"/>
    <x v="1"/>
    <x v="6"/>
    <d v="2020-11-09T00:00:00"/>
    <x v="0"/>
    <x v="3"/>
    <x v="0"/>
    <x v="0"/>
    <n v="108613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31703"/>
    <x v="0"/>
    <x v="1"/>
    <x v="6"/>
    <d v="2020-11-09T00:00:00"/>
    <x v="0"/>
    <x v="3"/>
    <x v="0"/>
    <x v="0"/>
    <n v="1317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0040"/>
    <x v="0"/>
    <x v="1"/>
    <x v="6"/>
    <d v="2020-11-17T00:00:00"/>
    <x v="1"/>
    <x v="3"/>
    <x v="0"/>
    <x v="0"/>
    <n v="400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86137"/>
    <x v="0"/>
    <x v="1"/>
    <x v="6"/>
    <d v="2020-11-17T00:00:00"/>
    <x v="1"/>
    <x v="3"/>
    <x v="0"/>
    <x v="0"/>
    <n v="108613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31703"/>
    <x v="0"/>
    <x v="1"/>
    <x v="6"/>
    <d v="2020-11-17T00:00:00"/>
    <x v="1"/>
    <x v="3"/>
    <x v="0"/>
    <x v="0"/>
    <n v="1317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3295"/>
    <x v="0"/>
    <x v="1"/>
    <x v="7"/>
    <d v="2020-11-09T00:00:00"/>
    <x v="0"/>
    <x v="3"/>
    <x v="0"/>
    <x v="0"/>
    <n v="6329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27140"/>
    <x v="0"/>
    <x v="1"/>
    <x v="7"/>
    <d v="2020-11-09T00:00:00"/>
    <x v="0"/>
    <x v="3"/>
    <x v="0"/>
    <x v="0"/>
    <n v="11271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95612"/>
    <x v="0"/>
    <x v="1"/>
    <x v="7"/>
    <d v="2020-11-09T00:00:00"/>
    <x v="0"/>
    <x v="3"/>
    <x v="0"/>
    <x v="0"/>
    <n v="956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63295"/>
    <x v="0"/>
    <x v="1"/>
    <x v="7"/>
    <d v="2020-11-17T00:00:00"/>
    <x v="1"/>
    <x v="3"/>
    <x v="0"/>
    <x v="0"/>
    <n v="6329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27140"/>
    <x v="0"/>
    <x v="1"/>
    <x v="7"/>
    <d v="2020-11-17T00:00:00"/>
    <x v="1"/>
    <x v="3"/>
    <x v="0"/>
    <x v="0"/>
    <n v="11271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95612"/>
    <x v="0"/>
    <x v="1"/>
    <x v="7"/>
    <d v="2020-11-17T00:00:00"/>
    <x v="1"/>
    <x v="3"/>
    <x v="0"/>
    <x v="0"/>
    <n v="9561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4819"/>
    <x v="0"/>
    <x v="1"/>
    <x v="8"/>
    <d v="2020-11-09T00:00:00"/>
    <x v="0"/>
    <x v="3"/>
    <x v="0"/>
    <x v="0"/>
    <n v="548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319583"/>
    <x v="0"/>
    <x v="1"/>
    <x v="8"/>
    <d v="2020-11-09T00:00:00"/>
    <x v="0"/>
    <x v="3"/>
    <x v="0"/>
    <x v="0"/>
    <n v="13195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0528"/>
    <x v="0"/>
    <x v="1"/>
    <x v="8"/>
    <d v="2020-11-09T00:00:00"/>
    <x v="0"/>
    <x v="3"/>
    <x v="0"/>
    <x v="0"/>
    <n v="11052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4819"/>
    <x v="0"/>
    <x v="1"/>
    <x v="8"/>
    <d v="2020-11-17T00:00:00"/>
    <x v="1"/>
    <x v="3"/>
    <x v="0"/>
    <x v="0"/>
    <n v="548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319583"/>
    <x v="0"/>
    <x v="1"/>
    <x v="8"/>
    <d v="2020-11-17T00:00:00"/>
    <x v="1"/>
    <x v="3"/>
    <x v="0"/>
    <x v="0"/>
    <n v="131958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10528"/>
    <x v="0"/>
    <x v="1"/>
    <x v="8"/>
    <d v="2020-11-17T00:00:00"/>
    <x v="1"/>
    <x v="3"/>
    <x v="0"/>
    <x v="0"/>
    <n v="11052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1844"/>
    <x v="0"/>
    <x v="1"/>
    <x v="9"/>
    <d v="2020-11-09T00:00:00"/>
    <x v="0"/>
    <x v="3"/>
    <x v="0"/>
    <x v="0"/>
    <n v="10184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245231"/>
    <x v="0"/>
    <x v="1"/>
    <x v="9"/>
    <d v="2020-11-09T00:00:00"/>
    <x v="0"/>
    <x v="3"/>
    <x v="0"/>
    <x v="0"/>
    <n v="12452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2560"/>
    <x v="0"/>
    <x v="1"/>
    <x v="9"/>
    <d v="2020-11-09T00:00:00"/>
    <x v="0"/>
    <x v="3"/>
    <x v="0"/>
    <x v="0"/>
    <n v="8256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01844"/>
    <x v="0"/>
    <x v="1"/>
    <x v="9"/>
    <d v="2020-11-17T00:00:00"/>
    <x v="1"/>
    <x v="3"/>
    <x v="0"/>
    <x v="0"/>
    <n v="10184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245231"/>
    <x v="0"/>
    <x v="1"/>
    <x v="9"/>
    <d v="2020-11-17T00:00:00"/>
    <x v="1"/>
    <x v="3"/>
    <x v="0"/>
    <x v="0"/>
    <n v="1245231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82560"/>
    <x v="0"/>
    <x v="1"/>
    <x v="9"/>
    <d v="2020-11-17T00:00:00"/>
    <x v="1"/>
    <x v="3"/>
    <x v="0"/>
    <x v="0"/>
    <n v="8256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14942"/>
    <x v="0"/>
    <x v="1"/>
    <x v="10"/>
    <d v="2020-11-09T00:00:00"/>
    <x v="0"/>
    <x v="3"/>
    <x v="0"/>
    <x v="0"/>
    <n v="1494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30440"/>
    <x v="0"/>
    <x v="1"/>
    <x v="10"/>
    <d v="2020-11-09T00:00:00"/>
    <x v="0"/>
    <x v="3"/>
    <x v="0"/>
    <x v="0"/>
    <n v="23044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27203"/>
    <x v="0"/>
    <x v="1"/>
    <x v="10"/>
    <d v="2020-11-09T00:00:00"/>
    <x v="0"/>
    <x v="3"/>
    <x v="0"/>
    <x v="0"/>
    <n v="2720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34586"/>
    <x v="0"/>
    <x v="1"/>
    <x v="10"/>
    <d v="2020-11-17T00:00:00"/>
    <x v="1"/>
    <x v="3"/>
    <x v="0"/>
    <x v="0"/>
    <n v="3458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569994"/>
    <x v="0"/>
    <x v="1"/>
    <x v="10"/>
    <d v="2020-11-17T00:00:00"/>
    <x v="1"/>
    <x v="3"/>
    <x v="0"/>
    <x v="0"/>
    <n v="56999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7"/>
    <x v="0"/>
    <n v="44548"/>
    <x v="0"/>
    <x v="1"/>
    <x v="10"/>
    <d v="2020-11-17T00:00:00"/>
    <x v="1"/>
    <x v="3"/>
    <x v="0"/>
    <x v="0"/>
    <n v="445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65450"/>
    <x v="0"/>
    <x v="0"/>
    <x v="0"/>
    <d v="2020-11-09T00:00:00"/>
    <x v="0"/>
    <x v="3"/>
    <x v="0"/>
    <x v="0"/>
    <n v="16545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65450"/>
    <x v="0"/>
    <x v="0"/>
    <x v="0"/>
    <d v="2020-11-17T00:00:00"/>
    <x v="1"/>
    <x v="3"/>
    <x v="0"/>
    <x v="0"/>
    <n v="16545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02023"/>
    <x v="0"/>
    <x v="0"/>
    <x v="1"/>
    <d v="2020-11-09T00:00:00"/>
    <x v="0"/>
    <x v="3"/>
    <x v="0"/>
    <x v="0"/>
    <n v="10202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02023"/>
    <x v="0"/>
    <x v="0"/>
    <x v="1"/>
    <d v="2020-11-17T00:00:00"/>
    <x v="1"/>
    <x v="3"/>
    <x v="0"/>
    <x v="0"/>
    <n v="10202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26647"/>
    <x v="0"/>
    <x v="0"/>
    <x v="2"/>
    <d v="2020-11-09T00:00:00"/>
    <x v="0"/>
    <x v="3"/>
    <x v="0"/>
    <x v="0"/>
    <n v="22664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26647"/>
    <x v="0"/>
    <x v="0"/>
    <x v="2"/>
    <d v="2020-11-17T00:00:00"/>
    <x v="1"/>
    <x v="3"/>
    <x v="0"/>
    <x v="0"/>
    <n v="22664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66142"/>
    <x v="0"/>
    <x v="0"/>
    <x v="3"/>
    <d v="2020-11-09T00:00:00"/>
    <x v="0"/>
    <x v="3"/>
    <x v="0"/>
    <x v="0"/>
    <n v="16614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66142"/>
    <x v="0"/>
    <x v="0"/>
    <x v="3"/>
    <d v="2020-11-17T00:00:00"/>
    <x v="1"/>
    <x v="3"/>
    <x v="0"/>
    <x v="0"/>
    <n v="16614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62933"/>
    <x v="0"/>
    <x v="0"/>
    <x v="4"/>
    <d v="2020-11-09T00:00:00"/>
    <x v="0"/>
    <x v="3"/>
    <x v="0"/>
    <x v="0"/>
    <n v="26293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62933"/>
    <x v="0"/>
    <x v="0"/>
    <x v="4"/>
    <d v="2020-11-17T00:00:00"/>
    <x v="1"/>
    <x v="3"/>
    <x v="0"/>
    <x v="0"/>
    <n v="26293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311452"/>
    <x v="0"/>
    <x v="0"/>
    <x v="5"/>
    <d v="2020-11-09T00:00:00"/>
    <x v="0"/>
    <x v="3"/>
    <x v="0"/>
    <x v="0"/>
    <n v="31145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311452"/>
    <x v="0"/>
    <x v="0"/>
    <x v="5"/>
    <d v="2020-11-17T00:00:00"/>
    <x v="1"/>
    <x v="3"/>
    <x v="0"/>
    <x v="0"/>
    <n v="31145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385157"/>
    <x v="0"/>
    <x v="0"/>
    <x v="6"/>
    <d v="2020-11-09T00:00:00"/>
    <x v="0"/>
    <x v="3"/>
    <x v="0"/>
    <x v="0"/>
    <n v="3851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385157"/>
    <x v="0"/>
    <x v="0"/>
    <x v="6"/>
    <d v="2020-11-17T00:00:00"/>
    <x v="1"/>
    <x v="3"/>
    <x v="0"/>
    <x v="0"/>
    <n v="38515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357319"/>
    <x v="0"/>
    <x v="0"/>
    <x v="7"/>
    <d v="2020-11-09T00:00:00"/>
    <x v="0"/>
    <x v="3"/>
    <x v="0"/>
    <x v="0"/>
    <n v="3573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357319"/>
    <x v="0"/>
    <x v="0"/>
    <x v="7"/>
    <d v="2020-11-17T00:00:00"/>
    <x v="1"/>
    <x v="3"/>
    <x v="0"/>
    <x v="0"/>
    <n v="35731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25967"/>
    <x v="0"/>
    <x v="0"/>
    <x v="8"/>
    <d v="2020-11-09T00:00:00"/>
    <x v="0"/>
    <x v="3"/>
    <x v="0"/>
    <x v="0"/>
    <n v="22596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25967"/>
    <x v="0"/>
    <x v="0"/>
    <x v="8"/>
    <d v="2020-11-17T00:00:00"/>
    <x v="1"/>
    <x v="3"/>
    <x v="0"/>
    <x v="0"/>
    <n v="225967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67724"/>
    <x v="0"/>
    <x v="0"/>
    <x v="9"/>
    <d v="2020-11-09T00:00:00"/>
    <x v="0"/>
    <x v="3"/>
    <x v="0"/>
    <x v="0"/>
    <n v="26772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67724"/>
    <x v="0"/>
    <x v="0"/>
    <x v="9"/>
    <d v="2020-11-17T00:00:00"/>
    <x v="1"/>
    <x v="3"/>
    <x v="0"/>
    <x v="0"/>
    <n v="26772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337483"/>
    <x v="0"/>
    <x v="0"/>
    <x v="10"/>
    <d v="2020-11-09T00:00:00"/>
    <x v="0"/>
    <x v="3"/>
    <x v="0"/>
    <x v="0"/>
    <n v="151867.3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337483"/>
    <x v="0"/>
    <x v="0"/>
    <x v="10"/>
    <d v="2020-11-17T00:00:00"/>
    <x v="1"/>
    <x v="3"/>
    <x v="0"/>
    <x v="0"/>
    <n v="151867.3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79020"/>
    <x v="0"/>
    <x v="0"/>
    <x v="11"/>
    <d v="2020-11-09T00:00:00"/>
    <x v="0"/>
    <x v="3"/>
    <x v="0"/>
    <x v="0"/>
    <n v="17902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79020"/>
    <x v="0"/>
    <x v="0"/>
    <x v="11"/>
    <d v="2020-11-17T00:00:00"/>
    <x v="1"/>
    <x v="3"/>
    <x v="0"/>
    <x v="0"/>
    <n v="17902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41445"/>
    <x v="0"/>
    <x v="1"/>
    <x v="0"/>
    <d v="2020-11-09T00:00:00"/>
    <x v="0"/>
    <x v="3"/>
    <x v="0"/>
    <x v="0"/>
    <n v="14144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41445"/>
    <x v="0"/>
    <x v="1"/>
    <x v="0"/>
    <d v="2020-11-17T00:00:00"/>
    <x v="1"/>
    <x v="3"/>
    <x v="0"/>
    <x v="0"/>
    <n v="141445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10054"/>
    <x v="0"/>
    <x v="1"/>
    <x v="1"/>
    <d v="2020-11-09T00:00:00"/>
    <x v="0"/>
    <x v="3"/>
    <x v="0"/>
    <x v="0"/>
    <n v="21005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10054"/>
    <x v="0"/>
    <x v="1"/>
    <x v="1"/>
    <d v="2020-11-17T00:00:00"/>
    <x v="1"/>
    <x v="3"/>
    <x v="0"/>
    <x v="0"/>
    <n v="21005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394384"/>
    <x v="0"/>
    <x v="1"/>
    <x v="2"/>
    <d v="2020-11-09T00:00:00"/>
    <x v="0"/>
    <x v="3"/>
    <x v="0"/>
    <x v="0"/>
    <n v="3943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394384"/>
    <x v="0"/>
    <x v="1"/>
    <x v="2"/>
    <d v="2020-11-17T00:00:00"/>
    <x v="1"/>
    <x v="3"/>
    <x v="0"/>
    <x v="0"/>
    <n v="39438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38264"/>
    <x v="0"/>
    <x v="1"/>
    <x v="3"/>
    <d v="2020-11-09T00:00:00"/>
    <x v="0"/>
    <x v="3"/>
    <x v="0"/>
    <x v="0"/>
    <n v="23826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38264"/>
    <x v="0"/>
    <x v="1"/>
    <x v="3"/>
    <d v="2020-11-17T00:00:00"/>
    <x v="1"/>
    <x v="3"/>
    <x v="0"/>
    <x v="0"/>
    <n v="238264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08199"/>
    <x v="0"/>
    <x v="1"/>
    <x v="4"/>
    <d v="2020-11-09T00:00:00"/>
    <x v="0"/>
    <x v="3"/>
    <x v="0"/>
    <x v="0"/>
    <n v="2081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08199"/>
    <x v="0"/>
    <x v="1"/>
    <x v="4"/>
    <d v="2020-11-17T00:00:00"/>
    <x v="1"/>
    <x v="3"/>
    <x v="0"/>
    <x v="0"/>
    <n v="20819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71256"/>
    <x v="0"/>
    <x v="1"/>
    <x v="5"/>
    <d v="2020-11-09T00:00:00"/>
    <x v="0"/>
    <x v="3"/>
    <x v="0"/>
    <x v="0"/>
    <n v="17125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71256"/>
    <x v="0"/>
    <x v="1"/>
    <x v="5"/>
    <d v="2020-11-17T00:00:00"/>
    <x v="1"/>
    <x v="3"/>
    <x v="0"/>
    <x v="0"/>
    <n v="171256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77552"/>
    <x v="0"/>
    <x v="1"/>
    <x v="6"/>
    <d v="2020-11-09T00:00:00"/>
    <x v="0"/>
    <x v="3"/>
    <x v="0"/>
    <x v="0"/>
    <n v="27755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77552"/>
    <x v="0"/>
    <x v="1"/>
    <x v="6"/>
    <d v="2020-11-17T00:00:00"/>
    <x v="1"/>
    <x v="3"/>
    <x v="0"/>
    <x v="0"/>
    <n v="277552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48123"/>
    <x v="0"/>
    <x v="1"/>
    <x v="7"/>
    <d v="2020-11-09T00:00:00"/>
    <x v="0"/>
    <x v="3"/>
    <x v="0"/>
    <x v="0"/>
    <n v="24812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48123"/>
    <x v="0"/>
    <x v="1"/>
    <x v="7"/>
    <d v="2020-11-17T00:00:00"/>
    <x v="1"/>
    <x v="3"/>
    <x v="0"/>
    <x v="0"/>
    <n v="248123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96648"/>
    <x v="0"/>
    <x v="1"/>
    <x v="8"/>
    <d v="2020-11-09T00:00:00"/>
    <x v="0"/>
    <x v="3"/>
    <x v="0"/>
    <x v="0"/>
    <n v="2966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296648"/>
    <x v="0"/>
    <x v="1"/>
    <x v="8"/>
    <d v="2020-11-17T00:00:00"/>
    <x v="1"/>
    <x v="3"/>
    <x v="0"/>
    <x v="0"/>
    <n v="296648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88489"/>
    <x v="0"/>
    <x v="1"/>
    <x v="9"/>
    <d v="2020-11-09T00:00:00"/>
    <x v="0"/>
    <x v="3"/>
    <x v="0"/>
    <x v="0"/>
    <n v="18848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88489"/>
    <x v="0"/>
    <x v="1"/>
    <x v="9"/>
    <d v="2020-11-17T00:00:00"/>
    <x v="1"/>
    <x v="3"/>
    <x v="0"/>
    <x v="0"/>
    <n v="188489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13170"/>
    <x v="0"/>
    <x v="1"/>
    <x v="10"/>
    <d v="2020-11-09T00:00:00"/>
    <x v="0"/>
    <x v="3"/>
    <x v="0"/>
    <x v="0"/>
    <n v="13170"/>
    <s v="РС               "/>
    <x v="0"/>
  </r>
  <r>
    <x v="3"/>
    <s v="                                                                                                    "/>
    <s v="                                                                                                    "/>
    <x v="8"/>
    <x v="0"/>
    <n v="90694"/>
    <x v="0"/>
    <x v="1"/>
    <x v="10"/>
    <d v="2020-11-17T00:00:00"/>
    <x v="1"/>
    <x v="3"/>
    <x v="0"/>
    <x v="0"/>
    <n v="90694"/>
    <s v="РС               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011234-17AA-4079-B2A3-8D497EAD2AC0}" name="Сводная таблица13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91:C103" firstHeaderRow="1" firstDataRow="2" firstDataCol="1" rowPageCount="3" colPageCount="1"/>
  <pivotFields count="20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m="1" x="5"/>
        <item m="1" x="3"/>
        <item h="1" m="1" x="4"/>
        <item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x="1"/>
        <item h="1" x="0"/>
        <item t="default"/>
      </items>
    </pivotField>
    <pivotField showAll="0"/>
    <pivotField showAll="0"/>
    <pivotField axis="axisPage" multipleItemSelectionAllowed="1" showAll="0">
      <items count="3">
        <item x="0"/>
        <item h="1" x="1"/>
        <item t="default"/>
      </items>
    </pivotField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2">
    <i>
      <x/>
    </i>
    <i>
      <x v="1"/>
    </i>
  </colItems>
  <pageFields count="3">
    <pageField fld="10" hier="-1"/>
    <pageField fld="6" hier="-1"/>
    <pageField fld="13" hier="-1"/>
  </pageFields>
  <dataFields count="1">
    <dataField name="Сумма по полю !SO расчёт" fld="14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A562FF-C834-409A-B125-EE457E0AEBC3}" name="Сводная таблица12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70:C82" firstHeaderRow="1" firstDataRow="2" firstDataCol="1" rowPageCount="3" colPageCount="1"/>
  <pivotFields count="20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m="1" x="5"/>
        <item m="1" x="3"/>
        <item h="1" m="1" x="4"/>
        <item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x="1"/>
        <item h="1" x="0"/>
        <item t="default"/>
      </items>
    </pivotField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2">
    <i>
      <x/>
    </i>
    <i>
      <x v="1"/>
    </i>
  </colItems>
  <pageFields count="3">
    <pageField fld="10" hier="-1"/>
    <pageField fld="6" hier="-1"/>
    <pageField fld="12" hier="-1"/>
  </pageFields>
  <dataFields count="1">
    <dataField name="Сумма по полю !SO расчёт" fld="14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B97305-93C6-40EC-BBD5-5B1735CC9F80}" name="Сводная таблица11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49:C61" firstHeaderRow="1" firstDataRow="2" firstDataCol="1" rowPageCount="3" colPageCount="1"/>
  <pivotFields count="20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m="1" x="5"/>
        <item m="1" x="3"/>
        <item h="1" m="1" x="4"/>
        <item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x="1"/>
        <item h="1" x="0"/>
        <item t="default"/>
      </items>
    </pivotField>
    <pivotField showAll="0"/>
    <pivotField axis="axisPage" multipleItemSelectionAllowed="1" showAll="0">
      <items count="3">
        <item x="0"/>
        <item h="1" x="1"/>
        <item t="default"/>
      </items>
    </pivotField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2">
    <i>
      <x/>
    </i>
    <i>
      <x v="1"/>
    </i>
  </colItems>
  <pageFields count="3">
    <pageField fld="10" hier="-1"/>
    <pageField fld="6" hier="-1"/>
    <pageField fld="12" hier="-1"/>
  </pageFields>
  <dataFields count="1">
    <dataField name="Сумма по полю !SO расчёт" fld="14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2727CD-D0BC-4DDB-AB1E-3AA7362EF440}" name="Сводная таблица10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28:C4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m="1" x="5"/>
        <item m="1" x="3"/>
        <item h="1" m="1" x="4"/>
        <item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x="1"/>
        <item h="1"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2">
    <i>
      <x/>
    </i>
    <i>
      <x v="1"/>
    </i>
  </colItems>
  <pageFields count="2">
    <pageField fld="10" hier="-1"/>
    <pageField fld="6" hier="-1"/>
  </pageFields>
  <dataFields count="1">
    <dataField name="Сумма по полю !SO расчёт" fld="14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E66DB5-6416-48E4-823C-72B6F2F659BF}" name="Сводная таблица9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 chartFormat="1">
  <location ref="A7:C19" firstHeaderRow="1" firstDataRow="2" firstDataCol="1" rowPageCount="3" colPageCount="1"/>
  <pivotFields count="20"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7">
        <item h="1" m="1" x="5"/>
        <item m="1" x="3"/>
        <item h="1" m="1" x="4"/>
        <item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m="1" x="3"/>
        <item h="1" m="1" x="5"/>
        <item x="1"/>
        <item h="1" x="0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7"/>
  </colFields>
  <colItems count="2">
    <i>
      <x/>
    </i>
    <i>
      <x v="1"/>
    </i>
  </colItems>
  <pageFields count="3">
    <pageField fld="10" hier="-1"/>
    <pageField fld="6" hier="-1"/>
    <pageField fld="13" hier="-1"/>
  </pageFields>
  <dataFields count="1">
    <dataField name="Сумма по полю !SO расчёт" fld="14" baseField="0" baseItem="0" numFmtId="3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0A305-FAC4-4102-B677-30628218976D}" name="Сводная таблица1" cacheId="313" applyNumberFormats="0" applyBorderFormats="0" applyFontFormats="0" applyPatternFormats="0" applyAlignmentFormats="0" applyWidthHeightFormats="1" dataCaption="Значения" updatedVersion="6" minRefreshableVersion="3" colGrandTotals="0" itemPrintTitles="1" createdVersion="5" indent="0" outline="1" outlineData="1" multipleFieldFilters="0">
  <location ref="A7:G19" firstHeaderRow="1" firstDataRow="3" firstDataCol="1" rowPageCount="3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m="1" x="3"/>
        <item h="1" m="1" x="5"/>
        <item x="1"/>
        <item h="1" x="0"/>
        <item t="default"/>
      </items>
    </pivotField>
    <pivotField showAll="0"/>
    <pivotField showAll="0"/>
    <pivotField axis="axisCol" showAll="0" sortType="descending">
      <items count="3">
        <item x="1"/>
        <item x="0"/>
        <item t="default"/>
      </items>
    </pivotField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0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2">
    <field x="7"/>
    <field x="13"/>
  </colFields>
  <colItems count="6">
    <i>
      <x/>
      <x/>
    </i>
    <i r="1">
      <x v="1"/>
    </i>
    <i t="default">
      <x/>
    </i>
    <i>
      <x v="1"/>
      <x/>
    </i>
    <i r="1">
      <x v="1"/>
    </i>
    <i t="default">
      <x v="1"/>
    </i>
  </colItems>
  <pageFields count="3">
    <pageField fld="6" item="3" hier="-1"/>
    <pageField fld="10" hier="-1"/>
    <pageField fld="8" hier="-1"/>
  </pageFields>
  <dataFields count="1">
    <dataField name="Сумма по полю !SO расчёт" fld="14" baseField="0" baseItem="0" numFmtId="3"/>
  </dataFields>
  <formats count="22">
    <format dxfId="348">
      <pivotArea collapsedLevelsAreSubtotals="1" fieldPosition="0">
        <references count="3">
          <reference field="3" count="0"/>
          <reference field="7" count="1" selected="0" defaultSubtotal="1">
            <x v="0"/>
          </reference>
          <reference field="10" count="0" selected="0"/>
        </references>
      </pivotArea>
    </format>
    <format dxfId="347">
      <pivotArea dataOnly="0" labelOnly="1" fieldPosition="0">
        <references count="2">
          <reference field="7" count="1" defaultSubtotal="1">
            <x v="0"/>
          </reference>
          <reference field="10" count="0" selected="0"/>
        </references>
      </pivotArea>
    </format>
    <format dxfId="346">
      <pivotArea collapsedLevelsAreSubtotals="1" fieldPosition="0">
        <references count="3">
          <reference field="3" count="0"/>
          <reference field="7" count="1" selected="0" defaultSubtotal="1">
            <x v="1"/>
          </reference>
          <reference field="10" count="0" selected="0"/>
        </references>
      </pivotArea>
    </format>
    <format dxfId="345">
      <pivotArea dataOnly="0" labelOnly="1" fieldPosition="0">
        <references count="2">
          <reference field="7" count="1" defaultSubtotal="1">
            <x v="1"/>
          </reference>
          <reference field="10" count="0" selected="0"/>
        </references>
      </pivotArea>
    </format>
    <format dxfId="344">
      <pivotArea type="topRight" dataOnly="0" labelOnly="1" outline="0" offset="F1" fieldPosition="0"/>
    </format>
    <format dxfId="343">
      <pivotArea type="topRight" dataOnly="0" labelOnly="1" outline="0" offset="A1" fieldPosition="0"/>
    </format>
    <format dxfId="342">
      <pivotArea type="all" dataOnly="0" outline="0" fieldPosition="0"/>
    </format>
    <format dxfId="341">
      <pivotArea outline="0" collapsedLevelsAreSubtotals="1" fieldPosition="0"/>
    </format>
    <format dxfId="340">
      <pivotArea type="origin" dataOnly="0" labelOnly="1" outline="0" fieldPosition="0"/>
    </format>
    <format dxfId="339">
      <pivotArea field="10" type="button" dataOnly="0" labelOnly="1" outline="0" axis="axisPage" fieldPosition="1"/>
    </format>
    <format dxfId="338">
      <pivotArea field="7" type="button" dataOnly="0" labelOnly="1" outline="0" axis="axisCol" fieldPosition="0"/>
    </format>
    <format dxfId="337">
      <pivotArea type="topRight" dataOnly="0" labelOnly="1" outline="0" fieldPosition="0"/>
    </format>
    <format dxfId="336">
      <pivotArea field="3" type="button" dataOnly="0" labelOnly="1" outline="0" axis="axisRow" fieldPosition="0"/>
    </format>
    <format dxfId="335">
      <pivotArea dataOnly="0" labelOnly="1" fieldPosition="0">
        <references count="1">
          <reference field="3" count="0"/>
        </references>
      </pivotArea>
    </format>
    <format dxfId="334">
      <pivotArea dataOnly="0" labelOnly="1" grandRow="1" outline="0" fieldPosition="0"/>
    </format>
    <format dxfId="333">
      <pivotArea dataOnly="0" labelOnly="1" fieldPosition="0">
        <references count="1">
          <reference field="10" count="0"/>
        </references>
      </pivotArea>
    </format>
    <format dxfId="332">
      <pivotArea dataOnly="0" labelOnly="1" fieldPosition="0">
        <references count="1">
          <reference field="10" count="0" defaultSubtotal="1"/>
        </references>
      </pivotArea>
    </format>
    <format dxfId="331">
      <pivotArea dataOnly="0" labelOnly="1" grandCol="1" outline="0" fieldPosition="0"/>
    </format>
    <format dxfId="330">
      <pivotArea dataOnly="0" labelOnly="1" fieldPosition="0">
        <references count="2">
          <reference field="7" count="0"/>
          <reference field="10" count="0" selected="0"/>
        </references>
      </pivotArea>
    </format>
    <format dxfId="329">
      <pivotArea dataOnly="0" labelOnly="1" fieldPosition="0">
        <references count="2">
          <reference field="7" count="0" defaultSubtotal="1"/>
          <reference field="10" count="0" selected="0"/>
        </references>
      </pivotArea>
    </format>
    <format dxfId="328">
      <pivotArea type="topRight" dataOnly="0" labelOnly="1" outline="0" offset="D1" fieldPosition="0"/>
    </format>
    <format dxfId="32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E1CAA-F9EC-487A-9FAD-1F0675DB2359}" name="СводнаяТаблица2" cacheId="290" applyNumberFormats="0" applyBorderFormats="0" applyFontFormats="0" applyPatternFormats="0" applyAlignmentFormats="0" applyWidthHeightFormats="1" dataCaption="Значения" updatedVersion="6" minRefreshableVersion="3" colGrandTotals="0" itemPrintTitles="1" createdVersion="5" indent="0" outline="1" outlineData="1" multipleFieldFilters="0" rowHeaderCaption="Дивизион / округ">
  <location ref="A5:E29" firstHeaderRow="1" firstDataRow="3" firstDataCol="1" rowPageCount="2" colPageCount="1"/>
  <pivotFields count="18">
    <pivotField showAll="0" defaultSubtotal="0"/>
    <pivotField showAll="0">
      <items count="13">
        <item m="1" x="9"/>
        <item m="1" x="11"/>
        <item h="1" m="1" x="10"/>
        <item h="1" m="1" x="8"/>
        <item h="1" m="1" x="7"/>
        <item h="1" x="6"/>
        <item h="1" x="3"/>
        <item h="1" x="5"/>
        <item h="1" x="0"/>
        <item h="1" x="2"/>
        <item h="1" x="4"/>
        <item h="1" x="1"/>
        <item t="default"/>
      </items>
    </pivotField>
    <pivotField showAll="0"/>
    <pivotField axis="axisRow" showAll="0" defaultSubtotal="0">
      <items count="19">
        <item m="1" x="10"/>
        <item m="1" x="14"/>
        <item m="1" x="11"/>
        <item m="1" x="16"/>
        <item m="1" x="13"/>
        <item m="1" x="17"/>
        <item m="1" x="15"/>
        <item m="1" x="18"/>
        <item m="1" x="12"/>
        <item x="9"/>
        <item x="4"/>
        <item x="0"/>
        <item x="1"/>
        <item x="2"/>
        <item x="3"/>
        <item x="5"/>
        <item x="6"/>
        <item x="7"/>
        <item x="8"/>
      </items>
    </pivotField>
    <pivotField axis="axisRow" showAll="0">
      <items count="8">
        <item m="1" x="4"/>
        <item m="1" x="6"/>
        <item m="1" x="5"/>
        <item x="3"/>
        <item x="1"/>
        <item x="2"/>
        <item x="0"/>
        <item t="default"/>
      </items>
    </pivotField>
    <pivotField showAll="0"/>
    <pivotField axis="axisPage" multipleItemSelectionAllowed="1" showAll="0">
      <items count="8">
        <item h="1" m="1" x="6"/>
        <item m="1" x="4"/>
        <item h="1" m="1" x="5"/>
        <item h="1" x="3"/>
        <item x="0"/>
        <item h="1" x="1"/>
        <item h="1" x="2"/>
        <item t="default"/>
      </items>
    </pivotField>
    <pivotField axis="axisCol" showAll="0" defaultSubtotal="0">
      <items count="3">
        <item x="0"/>
        <item x="1"/>
        <item x="2"/>
      </items>
    </pivotField>
    <pivotField axis="axisPage" multipleItemSelectionAllowed="1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h="1" x="12"/>
      </items>
    </pivotField>
    <pivotField numFmtId="164" showAll="0" defaultSubtotal="0"/>
    <pivotField axis="axisCol" showAll="0" sortType="ascending" defaultSubtotal="0">
      <items count="7">
        <item x="0"/>
        <item x="1"/>
        <item m="1" x="5"/>
        <item m="1" x="6"/>
        <item m="1" x="3"/>
        <item m="1" x="4"/>
        <item x="2"/>
      </items>
    </pivotField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</pivotFields>
  <rowFields count="2">
    <field x="4"/>
    <field x="3"/>
  </rowFields>
  <rowItems count="22">
    <i>
      <x v="4"/>
    </i>
    <i r="1">
      <x v="10"/>
    </i>
    <i r="1">
      <x v="12"/>
    </i>
    <i r="1">
      <x v="13"/>
    </i>
    <i r="1">
      <x v="17"/>
    </i>
    <i r="1">
      <x v="18"/>
    </i>
    <i>
      <x v="5"/>
    </i>
    <i r="1">
      <x v="11"/>
    </i>
    <i r="1">
      <x v="14"/>
    </i>
    <i r="1">
      <x v="15"/>
    </i>
    <i r="1">
      <x v="16"/>
    </i>
    <i>
      <x v="6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t="grand">
      <x/>
    </i>
  </rowItems>
  <colFields count="2">
    <field x="10"/>
    <field x="7"/>
  </colFields>
  <colItems count="4">
    <i>
      <x/>
      <x/>
    </i>
    <i r="1">
      <x v="1"/>
    </i>
    <i>
      <x v="1"/>
      <x/>
    </i>
    <i r="1">
      <x v="1"/>
    </i>
  </colItems>
  <pageFields count="2">
    <pageField fld="6" hier="-1"/>
    <pageField fld="8" hier="-1"/>
  </pageFields>
  <dataFields count="1">
    <dataField name="Сумма по полю !SO расчёт" fld="14" baseField="0" baseItem="0" numFmtId="3"/>
  </dataFields>
  <formats count="3">
    <format dxfId="391">
      <pivotArea field="1" type="button" dataOnly="0" labelOnly="1" outline="0"/>
    </format>
    <format dxfId="390">
      <pivotArea dataOnly="0" labelOnly="1" fieldPosition="0">
        <references count="1">
          <reference field="7" count="2">
            <x v="0"/>
            <x v="1"/>
          </reference>
        </references>
      </pivotArea>
    </format>
    <format dxfId="38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D93E6-8039-4355-BB86-1BF4D1DBB228}" name="Сводная таблица2" cacheId="300" applyNumberFormats="0" applyBorderFormats="0" applyFontFormats="0" applyPatternFormats="0" applyAlignmentFormats="0" applyWidthHeightFormats="1" dataCaption="Значения" updatedVersion="6" minRefreshableVersion="3" colGrandTotals="0" itemPrintTitles="1" createdVersion="5" indent="0" outline="1" outlineData="1" multipleFieldFilters="0" rowHeaderCaption="Дивизион / округ">
  <location ref="A36:B39" firstHeaderRow="1" firstDataRow="3" firstDataCol="1" rowPageCount="2" colPageCount="1"/>
  <pivotFields count="13">
    <pivotField showAll="0" defaultSubtotal="0"/>
    <pivotField showAll="0">
      <items count="14">
        <item m="1" x="9"/>
        <item m="1" x="12"/>
        <item m="1" x="11"/>
        <item m="1" x="8"/>
        <item m="1" x="7"/>
        <item x="6"/>
        <item m="1" x="10"/>
        <item x="3"/>
        <item x="5"/>
        <item x="0"/>
        <item x="2"/>
        <item x="4"/>
        <item x="1"/>
        <item t="default"/>
      </items>
    </pivotField>
    <pivotField showAll="0"/>
    <pivotField axis="axisRow" showAll="0" defaultSubtotal="0">
      <items count="21">
        <item m="1" x="10"/>
        <item m="1" x="14"/>
        <item m="1" x="11"/>
        <item m="1" x="17"/>
        <item m="1" x="13"/>
        <item m="1" x="19"/>
        <item m="1" x="18"/>
        <item m="1" x="16"/>
        <item m="1" x="20"/>
        <item m="1" x="12"/>
        <item x="9"/>
        <item m="1" x="15"/>
        <item x="4"/>
        <item x="0"/>
        <item x="1"/>
        <item x="2"/>
        <item x="3"/>
        <item x="5"/>
        <item x="6"/>
        <item x="7"/>
        <item x="8"/>
      </items>
    </pivotField>
    <pivotField axis="axisRow" showAll="0">
      <items count="8">
        <item m="1" x="4"/>
        <item m="1" x="6"/>
        <item m="1" x="5"/>
        <item x="3"/>
        <item x="1"/>
        <item x="2"/>
        <item x="0"/>
        <item t="default"/>
      </items>
    </pivotField>
    <pivotField showAll="0"/>
    <pivotField axis="axisPage" multipleItemSelectionAllowed="1" showAll="0">
      <items count="8">
        <item h="1" m="1" x="6"/>
        <item m="1" x="4"/>
        <item h="1" m="1" x="5"/>
        <item h="1" x="3"/>
        <item h="1" x="0"/>
        <item h="1" x="1"/>
        <item h="1" x="2"/>
        <item t="default"/>
      </items>
    </pivotField>
    <pivotField axis="axisCol" showAll="0" defaultSubtotal="0">
      <items count="3">
        <item x="0"/>
        <item x="1"/>
        <item x="2"/>
      </items>
    </pivotField>
    <pivotField axis="axisPage" multipleItemSelectionAllowed="1" showAll="0" defaultSubtotal="0">
      <items count="13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h="1" x="12"/>
      </items>
    </pivotField>
    <pivotField numFmtId="164" showAll="0" defaultSubtotal="0"/>
    <pivotField axis="axisCol" showAll="0" defaultSubtotal="0">
      <items count="7">
        <item m="1" x="5"/>
        <item m="1" x="3"/>
        <item x="2"/>
        <item m="1" x="4"/>
        <item m="1" x="6"/>
        <item x="1"/>
        <item x="0"/>
      </items>
    </pivotField>
    <pivotField showAll="0"/>
    <pivotField dragToRow="0" dragToCol="0" dragToPage="0" showAll="0" defaultSubtotal="0"/>
  </pivotFields>
  <rowFields count="2">
    <field x="4"/>
    <field x="3"/>
  </rowFields>
  <rowItems count="1">
    <i t="grand">
      <x/>
    </i>
  </rowItems>
  <colFields count="2">
    <field x="10"/>
    <field x="7"/>
  </colFields>
  <pageFields count="2">
    <pageField fld="6" hier="-1"/>
    <pageField fld="8" hier="-1"/>
  </pageFields>
  <formats count="6">
    <format dxfId="382">
      <pivotArea field="1" type="button" dataOnly="0" labelOnly="1" outline="0"/>
    </format>
    <format dxfId="381">
      <pivotArea dataOnly="0" labelOnly="1" fieldPosition="0">
        <references count="1">
          <reference field="7" count="2">
            <x v="0"/>
            <x v="1"/>
          </reference>
        </references>
      </pivotArea>
    </format>
    <format dxfId="380">
      <pivotArea collapsedLevelsAreSubtotals="1" fieldPosition="0">
        <references count="3">
          <reference field="4" count="1">
            <x v="2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379">
      <pivotArea collapsedLevelsAreSubtotals="1" fieldPosition="0">
        <references count="4">
          <reference field="3" count="9">
            <x v="0"/>
            <x v="1"/>
            <x v="2"/>
            <x v="3"/>
            <x v="4"/>
            <x v="6"/>
            <x v="7"/>
            <x v="8"/>
            <x v="9"/>
          </reference>
          <reference field="4" count="1" selected="0">
            <x v="2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378">
      <pivotArea collapsedLevelsAreSubtotals="1" fieldPosition="0">
        <references count="4">
          <reference field="3" count="1">
            <x v="4"/>
          </reference>
          <reference field="4" count="1" selected="0">
            <x v="2"/>
          </reference>
          <reference field="7" count="1" selected="0">
            <x v="1"/>
          </reference>
          <reference field="10" count="1" selected="0">
            <x v="0"/>
          </reference>
        </references>
      </pivotArea>
    </format>
    <format dxfId="377">
      <pivotArea collapsedLevelsAreSubtotals="1" fieldPosition="0">
        <references count="3">
          <reference field="3" count="1">
            <x v="4"/>
          </reference>
          <reference field="4" count="1" selected="0">
            <x v="2"/>
          </reference>
          <reference field="1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СводнаяТаблица1" cacheId="300" applyNumberFormats="0" applyBorderFormats="0" applyFontFormats="0" applyPatternFormats="0" applyAlignmentFormats="0" applyWidthHeightFormats="1" dataCaption="Значения" updatedVersion="6" minRefreshableVersion="3" colGrandTotals="0" itemPrintTitles="1" createdVersion="5" indent="0" outline="1" outlineData="1" multipleFieldFilters="0" rowHeaderCaption="Дивизион / округ">
  <location ref="A5:B8" firstHeaderRow="1" firstDataRow="3" firstDataCol="1" rowPageCount="2" colPageCount="1"/>
  <pivotFields count="13">
    <pivotField showAll="0" defaultSubtotal="0"/>
    <pivotField showAll="0">
      <items count="14">
        <item m="1" x="9"/>
        <item m="1" x="12"/>
        <item m="1" x="11"/>
        <item m="1" x="8"/>
        <item m="1" x="7"/>
        <item x="6"/>
        <item m="1" x="10"/>
        <item x="3"/>
        <item x="5"/>
        <item x="0"/>
        <item x="2"/>
        <item x="4"/>
        <item x="1"/>
        <item t="default"/>
      </items>
    </pivotField>
    <pivotField showAll="0"/>
    <pivotField axis="axisRow" showAll="0" defaultSubtotal="0">
      <items count="21">
        <item m="1" x="10"/>
        <item m="1" x="14"/>
        <item m="1" x="11"/>
        <item m="1" x="17"/>
        <item m="1" x="13"/>
        <item m="1" x="19"/>
        <item m="1" x="18"/>
        <item m="1" x="16"/>
        <item m="1" x="20"/>
        <item m="1" x="12"/>
        <item x="9"/>
        <item m="1" x="15"/>
        <item x="4"/>
        <item x="0"/>
        <item x="1"/>
        <item x="2"/>
        <item x="3"/>
        <item x="5"/>
        <item x="6"/>
        <item x="7"/>
        <item x="8"/>
      </items>
    </pivotField>
    <pivotField axis="axisRow" showAll="0">
      <items count="8">
        <item m="1" x="4"/>
        <item m="1" x="6"/>
        <item m="1" x="5"/>
        <item x="3"/>
        <item x="1"/>
        <item x="2"/>
        <item x="0"/>
        <item t="default"/>
      </items>
    </pivotField>
    <pivotField dataField="1" showAll="0"/>
    <pivotField axis="axisPage" multipleItemSelectionAllowed="1" showAll="0">
      <items count="8">
        <item h="1" m="1" x="6"/>
        <item m="1" x="4"/>
        <item h="1" m="1" x="5"/>
        <item h="1" x="3"/>
        <item h="1" x="0"/>
        <item h="1" x="1"/>
        <item h="1" x="2"/>
        <item t="default"/>
      </items>
    </pivotField>
    <pivotField axis="axisCol" showAll="0" defaultSubtotal="0">
      <items count="3">
        <item x="0"/>
        <item x="1"/>
        <item x="2"/>
      </items>
    </pivotField>
    <pivotField axis="axisPage" multipleItemSelectionAllowed="1" showAll="0" defaultSubtotal="0">
      <items count="13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</items>
    </pivotField>
    <pivotField numFmtId="164" showAll="0" defaultSubtotal="0"/>
    <pivotField axis="axisCol" showAll="0" defaultSubtotal="0">
      <items count="7">
        <item m="1" x="5"/>
        <item m="1" x="3"/>
        <item x="2"/>
        <item m="1" x="4"/>
        <item m="1" x="6"/>
        <item x="1"/>
        <item x="0"/>
      </items>
    </pivotField>
    <pivotField showAll="0"/>
    <pivotField dragToRow="0" dragToCol="0" dragToPage="0" showAll="0" defaultSubtotal="0"/>
  </pivotFields>
  <rowFields count="2">
    <field x="4"/>
    <field x="3"/>
  </rowFields>
  <rowItems count="1">
    <i t="grand">
      <x/>
    </i>
  </rowItems>
  <colFields count="2">
    <field x="10"/>
    <field x="7"/>
  </colFields>
  <pageFields count="2">
    <pageField fld="6" hier="-1"/>
    <pageField fld="8" hier="-1"/>
  </pageFields>
  <dataFields count="1">
    <dataField name="Сумма по полю Sum-Sell-out" fld="5" baseField="0" baseItem="1" numFmtId="3"/>
  </dataFields>
  <formats count="6">
    <format dxfId="388">
      <pivotArea field="1" type="button" dataOnly="0" labelOnly="1" outline="0"/>
    </format>
    <format dxfId="387">
      <pivotArea dataOnly="0" labelOnly="1" fieldPosition="0">
        <references count="1">
          <reference field="7" count="2">
            <x v="0"/>
            <x v="1"/>
          </reference>
        </references>
      </pivotArea>
    </format>
    <format dxfId="386">
      <pivotArea collapsedLevelsAreSubtotals="1" fieldPosition="0">
        <references count="3">
          <reference field="4" count="1">
            <x v="2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385">
      <pivotArea collapsedLevelsAreSubtotals="1" fieldPosition="0">
        <references count="4">
          <reference field="3" count="9">
            <x v="0"/>
            <x v="1"/>
            <x v="2"/>
            <x v="3"/>
            <x v="4"/>
            <x v="6"/>
            <x v="7"/>
            <x v="8"/>
            <x v="9"/>
          </reference>
          <reference field="4" count="1" selected="0">
            <x v="2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384">
      <pivotArea collapsedLevelsAreSubtotals="1" fieldPosition="0">
        <references count="4">
          <reference field="3" count="1">
            <x v="4"/>
          </reference>
          <reference field="4" count="1" selected="0">
            <x v="2"/>
          </reference>
          <reference field="7" count="1" selected="0">
            <x v="1"/>
          </reference>
          <reference field="10" count="1" selected="0">
            <x v="0"/>
          </reference>
        </references>
      </pivotArea>
    </format>
    <format dxfId="383">
      <pivotArea collapsedLevelsAreSubtotals="1" fieldPosition="0">
        <references count="3">
          <reference field="3" count="1">
            <x v="4"/>
          </reference>
          <reference field="4" count="1" selected="0">
            <x v="2"/>
          </reference>
          <reference field="1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93DA0A-551D-48C1-9415-58F9E184F548}" name="СводнаяТаблица1" cacheId="300" applyNumberFormats="0" applyBorderFormats="0" applyFontFormats="0" applyPatternFormats="0" applyAlignmentFormats="0" applyWidthHeightFormats="1" dataCaption="Значения" updatedVersion="6" minRefreshableVersion="3" colGrandTotals="0" itemPrintTitles="1" createdVersion="5" indent="0" outline="1" outlineData="1" multipleFieldFilters="0" rowHeaderCaption="Дивизион / округ">
  <location ref="A5:B8" firstHeaderRow="1" firstDataRow="3" firstDataCol="1" rowPageCount="2" colPageCount="1"/>
  <pivotFields count="13">
    <pivotField axis="axisRow" showAll="0" defaultSubtotal="0">
      <items count="701">
        <item m="1" x="453"/>
        <item m="1" x="443"/>
        <item m="1" x="612"/>
        <item m="1" x="297"/>
        <item m="1" x="116"/>
        <item m="1" x="208"/>
        <item m="1" x="103"/>
        <item m="1" x="284"/>
        <item m="1" x="620"/>
        <item m="1" x="44"/>
        <item m="1" x="360"/>
        <item m="1" x="184"/>
        <item m="1" x="365"/>
        <item m="1" x="613"/>
        <item m="1" x="339"/>
        <item m="1" x="464"/>
        <item m="1" x="277"/>
        <item m="1" x="91"/>
        <item m="1" x="445"/>
        <item m="1" x="564"/>
        <item m="1" x="86"/>
        <item m="1" x="442"/>
        <item m="1" x="389"/>
        <item m="1" x="690"/>
        <item m="1" x="363"/>
        <item m="1" x="677"/>
        <item m="1" x="477"/>
        <item m="1" x="660"/>
        <item m="1" x="255"/>
        <item m="1" x="511"/>
        <item m="1" x="461"/>
        <item m="1" x="291"/>
        <item m="1" x="679"/>
        <item m="1" x="101"/>
        <item m="1" x="300"/>
        <item m="1" x="526"/>
        <item m="1" x="89"/>
        <item m="1" x="406"/>
        <item m="1" x="194"/>
        <item m="1" x="219"/>
        <item m="1" x="253"/>
        <item m="1" x="78"/>
        <item m="1" x="23"/>
        <item m="1" x="49"/>
        <item m="1" x="642"/>
        <item m="1" x="252"/>
        <item m="1" x="671"/>
        <item m="1" x="614"/>
        <item m="1" x="565"/>
        <item m="1" x="494"/>
        <item m="1" x="260"/>
        <item m="1" x="81"/>
        <item m="1" x="169"/>
        <item m="1" x="126"/>
        <item m="1" x="683"/>
        <item m="1" x="259"/>
        <item m="1" x="87"/>
        <item m="1" x="257"/>
        <item m="1" x="516"/>
        <item m="1" x="160"/>
        <item m="1" x="643"/>
        <item m="1" x="592"/>
        <item m="1" x="504"/>
        <item m="1" x="270"/>
        <item m="1" x="691"/>
        <item m="1" x="447"/>
        <item m="1" x="644"/>
        <item m="1" x="580"/>
        <item m="1" x="285"/>
        <item m="1" x="12"/>
        <item m="1" x="655"/>
        <item m="1" x="650"/>
        <item m="1" x="382"/>
        <item m="1" x="301"/>
        <item m="1" x="179"/>
        <item m="1" x="220"/>
        <item m="1" x="632"/>
        <item m="1" x="446"/>
        <item m="1" x="356"/>
        <item m="1" x="598"/>
        <item m="1" x="625"/>
        <item m="1" x="529"/>
        <item m="1" x="90"/>
        <item m="1" x="280"/>
        <item m="1" x="178"/>
        <item m="1" x="517"/>
        <item m="1" x="313"/>
        <item m="1" x="509"/>
        <item m="1" x="608"/>
        <item m="1" x="618"/>
        <item m="1" x="104"/>
        <item m="1" x="629"/>
        <item m="1" x="299"/>
        <item m="1" x="310"/>
        <item m="1" x="470"/>
        <item m="1" x="635"/>
        <item m="1" x="466"/>
        <item m="1" x="241"/>
        <item m="1" x="653"/>
        <item m="1" x="58"/>
        <item m="1" x="444"/>
        <item m="1" x="96"/>
        <item m="1" x="427"/>
        <item m="1" x="378"/>
        <item m="1" x="399"/>
        <item m="1" x="503"/>
        <item m="1" x="610"/>
        <item m="1" x="7"/>
        <item m="1" x="82"/>
        <item m="1" x="664"/>
        <item m="1" x="599"/>
        <item m="1" x="622"/>
        <item m="1" x="441"/>
        <item m="1" x="649"/>
        <item m="1" x="340"/>
        <item m="1" x="342"/>
        <item m="1" x="199"/>
        <item m="1" x="32"/>
        <item m="1" x="227"/>
        <item m="1" x="600"/>
        <item m="1" x="20"/>
        <item m="1" x="379"/>
        <item m="1" x="468"/>
        <item m="1" x="518"/>
        <item m="1" x="156"/>
        <item m="1" x="482"/>
        <item m="1" x="581"/>
        <item m="1" x="429"/>
        <item m="1" x="667"/>
        <item m="1" x="85"/>
        <item m="1" x="22"/>
        <item m="1" x="689"/>
        <item m="1" x="355"/>
        <item m="1" x="523"/>
        <item m="1" x="465"/>
        <item m="1" x="345"/>
        <item m="1" x="269"/>
        <item m="1" x="631"/>
        <item m="1" x="682"/>
        <item m="1" x="83"/>
        <item m="1" x="117"/>
        <item m="1" x="229"/>
        <item m="1" x="293"/>
        <item m="1" x="364"/>
        <item m="1" x="478"/>
        <item m="1" x="681"/>
        <item m="1" x="611"/>
        <item m="1" x="50"/>
        <item m="1" x="665"/>
        <item m="1" x="215"/>
        <item m="1" x="247"/>
        <item m="1" x="68"/>
        <item m="1" x="187"/>
        <item m="1" x="268"/>
        <item m="1" x="617"/>
        <item m="1" x="200"/>
        <item m="1" x="144"/>
        <item m="1" x="261"/>
        <item m="1" x="352"/>
        <item m="1" x="502"/>
        <item m="1" x="202"/>
        <item m="1" x="240"/>
        <item m="1" x="380"/>
        <item m="1" x="322"/>
        <item m="1" x="295"/>
        <item m="1" x="673"/>
        <item m="1" x="112"/>
        <item m="1" x="235"/>
        <item m="1" x="43"/>
        <item m="1" x="298"/>
        <item m="1" x="654"/>
        <item m="1" x="204"/>
        <item m="1" x="508"/>
        <item m="1" x="467"/>
        <item m="1" x="668"/>
        <item m="1" x="129"/>
        <item m="1" x="281"/>
        <item m="1" x="512"/>
        <item m="1" x="238"/>
        <item m="1" x="66"/>
        <item m="1" x="479"/>
        <item m="1" x="51"/>
        <item m="1" x="214"/>
        <item m="1" x="487"/>
        <item m="1" x="474"/>
        <item m="1" x="267"/>
        <item m="1" x="218"/>
        <item m="1" x="67"/>
        <item m="1" x="175"/>
        <item m="1" x="163"/>
        <item m="1" x="501"/>
        <item m="1" x="315"/>
        <item m="1" x="476"/>
        <item m="1" x="321"/>
        <item m="1" x="348"/>
        <item m="1" x="307"/>
        <item m="1" x="410"/>
        <item m="1" x="586"/>
        <item m="1" x="521"/>
        <item m="1" x="573"/>
        <item m="1" x="347"/>
        <item m="1" x="186"/>
        <item m="1" x="190"/>
        <item m="1" x="274"/>
        <item m="1" x="127"/>
        <item m="1" x="591"/>
        <item m="1" x="462"/>
        <item m="1" x="648"/>
        <item m="1" x="212"/>
        <item m="1" x="319"/>
        <item m="1" x="70"/>
        <item m="1" x="228"/>
        <item m="1" x="302"/>
        <item m="1" x="25"/>
        <item m="1" x="639"/>
        <item m="1" x="203"/>
        <item m="1" x="569"/>
        <item m="1" x="413"/>
        <item m="1" x="151"/>
        <item m="1" x="393"/>
        <item m="1" x="149"/>
        <item m="1" x="271"/>
        <item m="1" x="61"/>
        <item m="1" x="412"/>
        <item m="1" x="448"/>
        <item m="1" x="510"/>
        <item m="1" x="254"/>
        <item m="1" x="619"/>
        <item m="1" x="40"/>
        <item m="1" x="147"/>
        <item m="1" x="481"/>
        <item m="1" x="484"/>
        <item m="1" x="305"/>
        <item m="1" x="577"/>
        <item m="1" x="425"/>
        <item m="1" x="401"/>
        <item m="1" x="651"/>
        <item m="1" x="159"/>
        <item m="1" x="373"/>
        <item m="1" x="663"/>
        <item m="1" x="148"/>
        <item m="1" x="225"/>
        <item m="1" x="309"/>
        <item m="1" x="520"/>
        <item m="1" x="28"/>
        <item m="1" x="109"/>
        <item m="1" x="646"/>
        <item m="1" x="640"/>
        <item m="1" x="237"/>
        <item m="1" x="450"/>
        <item m="1" x="572"/>
        <item m="1" x="416"/>
        <item m="1" x="74"/>
        <item m="1" x="391"/>
        <item m="1" x="456"/>
        <item m="1" x="173"/>
        <item m="1" x="344"/>
        <item m="1" x="375"/>
        <item m="1" x="17"/>
        <item m="1" x="433"/>
        <item m="1" x="166"/>
        <item m="1" x="684"/>
        <item m="1" x="73"/>
        <item m="1" x="396"/>
        <item m="1" x="139"/>
        <item m="1" x="583"/>
        <item m="1" x="571"/>
        <item m="1" x="304"/>
        <item m="1" x="641"/>
        <item m="1" x="638"/>
        <item m="1" x="201"/>
        <item m="1" x="590"/>
        <item m="1" x="353"/>
        <item m="1" x="92"/>
        <item m="1" x="485"/>
        <item m="1" x="634"/>
        <item m="1" x="42"/>
        <item m="1" x="45"/>
        <item m="1" x="19"/>
        <item m="1" x="408"/>
        <item m="1" x="303"/>
        <item m="1" x="217"/>
        <item m="1" x="582"/>
        <item m="1" x="27"/>
        <item m="1" x="475"/>
        <item m="1" x="506"/>
        <item m="1" x="623"/>
        <item m="1" x="290"/>
        <item m="1" x="341"/>
        <item m="1" x="604"/>
        <item m="1" x="658"/>
        <item m="1" x="84"/>
        <item m="1" x="60"/>
        <item m="1" x="95"/>
        <item m="1" x="10"/>
        <item m="1" x="226"/>
        <item m="1" x="431"/>
        <item m="1" x="488"/>
        <item m="1" x="316"/>
        <item m="1" x="451"/>
        <item m="1" x="457"/>
        <item m="1" x="80"/>
        <item m="1" x="26"/>
        <item m="1" x="279"/>
        <item m="1" x="574"/>
        <item m="1" x="188"/>
        <item m="1" x="357"/>
        <item m="1" x="318"/>
        <item m="1" x="216"/>
        <item m="1" x="210"/>
        <item m="1" x="596"/>
        <item m="1" x="585"/>
        <item m="1" x="454"/>
        <item m="1" x="578"/>
        <item m="1" x="434"/>
        <item m="1" x="423"/>
        <item m="1" x="53"/>
        <item m="1" x="471"/>
        <item m="1" x="603"/>
        <item m="1" x="519"/>
        <item m="1" x="455"/>
        <item m="1" x="244"/>
        <item m="1" x="243"/>
        <item m="1" x="5"/>
        <item m="1" x="113"/>
        <item m="1" x="21"/>
        <item m="1" x="661"/>
        <item m="1" x="39"/>
        <item m="1" x="258"/>
        <item m="1" x="418"/>
        <item m="1" x="29"/>
        <item m="1" x="626"/>
        <item m="1" x="527"/>
        <item m="1" x="597"/>
        <item m="1" x="224"/>
        <item m="1" x="637"/>
        <item m="1" x="507"/>
        <item m="1" x="403"/>
        <item m="1" x="397"/>
        <item m="1" x="492"/>
        <item m="1" x="272"/>
        <item m="1" x="657"/>
        <item m="1" x="426"/>
        <item m="1" x="409"/>
        <item m="1" x="645"/>
        <item m="1" x="232"/>
        <item m="1" x="346"/>
        <item m="1" x="65"/>
        <item m="1" x="63"/>
        <item m="1" x="282"/>
        <item m="1" x="118"/>
        <item m="1" x="167"/>
        <item m="1" x="528"/>
        <item m="1" x="415"/>
        <item m="1" x="143"/>
        <item m="1" x="48"/>
        <item m="1" x="108"/>
        <item m="1" x="69"/>
        <item m="1" x="692"/>
        <item m="1" x="628"/>
        <item m="1" x="627"/>
        <item m="1" x="153"/>
        <item m="1" x="312"/>
        <item m="1" x="213"/>
        <item m="1" x="414"/>
        <item m="1" x="106"/>
        <item m="1" x="693"/>
        <item m="1" x="593"/>
        <item m="1" x="75"/>
        <item m="1" x="168"/>
        <item m="1" x="35"/>
        <item m="1" x="367"/>
        <item m="1" x="563"/>
        <item m="1" x="616"/>
        <item m="1" x="513"/>
        <item m="1" x="395"/>
        <item m="1" x="317"/>
        <item m="1" x="105"/>
        <item m="1" x="250"/>
        <item m="1" x="323"/>
        <item m="1" x="394"/>
        <item m="1" x="463"/>
        <item m="1" x="249"/>
        <item m="1" x="387"/>
        <item m="1" x="694"/>
        <item m="1" x="337"/>
        <item m="1" x="666"/>
        <item m="1" x="124"/>
        <item m="1" x="251"/>
        <item m="1" x="575"/>
        <item m="1" x="206"/>
        <item m="1" x="514"/>
        <item m="1" x="191"/>
        <item m="1" x="6"/>
        <item m="1" x="493"/>
        <item m="1" x="576"/>
        <item m="1" x="377"/>
        <item m="1" x="320"/>
        <item m="1" x="176"/>
        <item m="1" x="205"/>
        <item m="1" x="233"/>
        <item m="1" x="36"/>
        <item m="1" x="24"/>
        <item m="1" x="33"/>
        <item m="1" x="411"/>
        <item m="1" x="700"/>
        <item m="1" x="566"/>
        <item m="1" x="56"/>
        <item m="1" x="128"/>
        <item m="1" x="458"/>
        <item m="1" x="480"/>
        <item m="1" x="500"/>
        <item m="1" x="130"/>
        <item m="1" x="131"/>
        <item m="1" x="132"/>
        <item m="1" x="133"/>
        <item m="1" x="135"/>
        <item m="1" x="136"/>
        <item m="1" x="138"/>
        <item m="1" x="141"/>
        <item m="1" x="88"/>
        <item m="1" x="57"/>
        <item m="1" x="294"/>
        <item m="1" x="594"/>
        <item m="1" x="584"/>
        <item m="1" x="570"/>
        <item m="1" x="311"/>
        <item m="1" x="435"/>
        <item m="1" x="142"/>
        <item m="1" x="37"/>
        <item m="1" x="266"/>
        <item m="1" x="567"/>
        <item m="1" x="262"/>
        <item m="1" x="436"/>
        <item m="1" x="154"/>
        <item m="1" x="157"/>
        <item m="1" x="164"/>
        <item m="1" x="110"/>
        <item m="1" x="483"/>
        <item m="1" x="98"/>
        <item m="1" x="111"/>
        <item m="1" x="669"/>
        <item m="1" x="678"/>
        <item m="1" x="381"/>
        <item m="1" x="388"/>
        <item m="1" x="405"/>
        <item m="1" x="568"/>
        <item m="1" x="588"/>
        <item m="1" x="287"/>
        <item m="1" x="100"/>
        <item m="1" x="234"/>
        <item m="1" x="449"/>
        <item m="1" x="424"/>
        <item m="1" x="400"/>
        <item m="1" x="246"/>
        <item m="1" x="125"/>
        <item m="1" x="421"/>
        <item m="1" x="589"/>
        <item m="1" x="242"/>
        <item m="1" x="579"/>
        <item m="1" x="236"/>
        <item m="1" x="231"/>
        <item m="1" x="419"/>
        <item m="1" x="137"/>
        <item m="1" x="16"/>
        <item m="1" x="146"/>
        <item m="1" x="155"/>
        <item m="1" x="165"/>
        <item m="1" x="170"/>
        <item m="1" x="174"/>
        <item m="1" x="183"/>
        <item m="1" x="189"/>
        <item m="1" x="198"/>
        <item m="1" x="62"/>
        <item m="1" x="685"/>
        <item m="1" x="256"/>
        <item m="1" x="383"/>
        <item m="1" x="306"/>
        <item m="1" x="392"/>
        <item m="1" x="185"/>
        <item m="1" x="452"/>
        <item m="1" x="77"/>
        <item m="1" x="647"/>
        <item m="1" x="177"/>
        <item m="1" x="59"/>
        <item m="1" x="621"/>
        <item m="1" x="278"/>
        <item m="1" x="314"/>
        <item m="1" x="120"/>
        <item m="1" x="283"/>
        <item m="1" x="207"/>
        <item m="1" x="515"/>
        <item m="1" x="288"/>
        <item m="1" x="13"/>
        <item m="1" x="14"/>
        <item m="1" x="15"/>
        <item m="1" x="602"/>
        <item m="1" x="121"/>
        <item m="1" x="289"/>
        <item m="1" x="308"/>
        <item m="1" x="325"/>
        <item m="1" x="324"/>
        <item m="1" x="239"/>
        <item m="1" x="398"/>
        <item m="1" x="439"/>
        <item m="1" x="366"/>
        <item x="4"/>
        <item m="1" x="624"/>
        <item m="1" x="686"/>
        <item m="1" x="384"/>
        <item m="1" x="31"/>
        <item m="1" x="123"/>
        <item m="1" x="595"/>
        <item m="1" x="245"/>
        <item m="1" x="490"/>
        <item m="1" x="672"/>
        <item m="1" x="636"/>
        <item m="1" x="354"/>
        <item m="1" x="76"/>
        <item m="1" x="675"/>
        <item x="0"/>
        <item m="1" x="107"/>
        <item m="1" x="674"/>
        <item m="1" x="376"/>
        <item m="1" x="350"/>
        <item m="1" x="522"/>
        <item m="1" x="8"/>
        <item m="1" x="9"/>
        <item m="1" x="211"/>
        <item m="1" x="119"/>
        <item m="1" x="601"/>
        <item m="1" x="695"/>
        <item m="1" x="296"/>
        <item m="1" x="276"/>
        <item m="1" x="99"/>
        <item m="1" x="491"/>
        <item m="1" x="18"/>
        <item m="1" x="630"/>
        <item m="1" x="670"/>
        <item m="1" x="64"/>
        <item m="1" x="273"/>
        <item m="1" x="652"/>
        <item m="1" x="209"/>
        <item m="1" x="11"/>
        <item m="1" x="615"/>
        <item m="1" x="688"/>
        <item m="1" x="420"/>
        <item m="1" x="145"/>
        <item m="1" x="662"/>
        <item m="1" x="390"/>
        <item m="1" x="158"/>
        <item m="1" x="34"/>
        <item m="1" x="359"/>
        <item m="1" x="404"/>
        <item m="1" x="338"/>
        <item m="1" x="561"/>
        <item m="1" x="230"/>
        <item m="1" x="221"/>
        <item m="1" x="222"/>
        <item m="1" x="94"/>
        <item m="1" x="362"/>
        <item m="1" x="46"/>
        <item m="1" x="47"/>
        <item m="1" x="102"/>
        <item m="1" x="402"/>
        <item m="1" x="407"/>
        <item m="1" x="79"/>
        <item m="1" x="633"/>
        <item m="1" x="248"/>
        <item m="1" x="609"/>
        <item m="1" x="386"/>
        <item m="1" x="459"/>
        <item m="1" x="460"/>
        <item m="1" x="486"/>
        <item m="1" x="263"/>
        <item m="1" x="264"/>
        <item m="1" x="489"/>
        <item m="1" x="428"/>
        <item m="1" x="93"/>
        <item m="1" x="41"/>
        <item x="2"/>
        <item m="1" x="438"/>
        <item m="1" x="71"/>
        <item m="1" x="562"/>
        <item m="1" x="171"/>
        <item m="1" x="54"/>
        <item m="1" x="223"/>
        <item m="1" x="422"/>
        <item m="1" x="696"/>
        <item m="1" x="697"/>
        <item m="1" x="698"/>
        <item m="1" x="699"/>
        <item m="1" x="180"/>
        <item m="1" x="181"/>
        <item m="1" x="172"/>
        <item m="1" x="587"/>
        <item m="1" x="440"/>
        <item m="1" x="385"/>
        <item m="1" x="52"/>
        <item m="1" x="417"/>
        <item m="1" x="140"/>
        <item x="3"/>
        <item m="1" x="469"/>
        <item m="1" x="472"/>
        <item m="1" x="505"/>
        <item m="1" x="495"/>
        <item m="1" x="496"/>
        <item m="1" x="497"/>
        <item m="1" x="498"/>
        <item m="1" x="292"/>
        <item m="1" x="430"/>
        <item m="1" x="372"/>
        <item m="1" x="97"/>
        <item m="1" x="473"/>
        <item m="1" x="265"/>
        <item m="1" x="150"/>
        <item m="1" x="114"/>
        <item m="1" x="115"/>
        <item m="1" x="349"/>
        <item m="1" x="368"/>
        <item m="1" x="369"/>
        <item m="1" x="370"/>
        <item m="1" x="351"/>
        <item m="1" x="72"/>
        <item m="1" x="134"/>
        <item m="1" x="524"/>
        <item m="1" x="605"/>
        <item m="1" x="606"/>
        <item m="1" x="607"/>
        <item m="1" x="182"/>
        <item m="1" x="371"/>
        <item m="1" x="680"/>
        <item m="1" x="122"/>
        <item m="1" x="374"/>
        <item m="1" x="687"/>
        <item m="1" x="432"/>
        <item m="1" x="196"/>
        <item m="1" x="197"/>
        <item m="1" x="38"/>
        <item m="1" x="152"/>
        <item m="1" x="286"/>
        <item m="1" x="55"/>
        <item m="1" x="275"/>
        <item m="1" x="358"/>
        <item m="1" x="525"/>
        <item m="1" x="192"/>
        <item m="1" x="193"/>
        <item m="1" x="195"/>
        <item m="1" x="361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558"/>
        <item m="1" x="559"/>
        <item m="1" x="560"/>
        <item m="1" x="343"/>
        <item m="1" x="656"/>
        <item m="1" x="499"/>
        <item m="1" x="437"/>
        <item m="1" x="659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336"/>
        <item m="1" x="676"/>
        <item m="1" x="161"/>
        <item m="1" x="162"/>
        <item m="1" x="30"/>
        <item x="1"/>
      </items>
    </pivotField>
    <pivotField showAll="0">
      <items count="14">
        <item m="1" x="9"/>
        <item m="1" x="12"/>
        <item m="1" x="11"/>
        <item m="1" x="8"/>
        <item m="1" x="7"/>
        <item x="6"/>
        <item m="1" x="10"/>
        <item x="3"/>
        <item x="5"/>
        <item x="0"/>
        <item x="2"/>
        <item x="4"/>
        <item x="1"/>
        <item t="default"/>
      </items>
    </pivotField>
    <pivotField showAll="0"/>
    <pivotField axis="axisRow" showAll="0" defaultSubtotal="0">
      <items count="21">
        <item h="1" m="1" x="10"/>
        <item h="1" m="1" x="14"/>
        <item h="1" m="1" x="11"/>
        <item h="1" m="1" x="17"/>
        <item m="1" x="13"/>
        <item h="1" m="1" x="19"/>
        <item h="1" m="1" x="18"/>
        <item h="1" m="1" x="16"/>
        <item h="1" m="1" x="20"/>
        <item h="1" m="1" x="12"/>
        <item h="1" x="9"/>
        <item h="1" m="1" x="15"/>
        <item h="1" x="4"/>
        <item h="1" x="0"/>
        <item h="1" x="1"/>
        <item h="1" x="2"/>
        <item h="1" x="3"/>
        <item h="1" x="5"/>
        <item h="1" x="6"/>
        <item h="1" x="7"/>
        <item h="1" x="8"/>
      </items>
    </pivotField>
    <pivotField axis="axisRow" showAll="0">
      <items count="8">
        <item h="1" m="1" x="4"/>
        <item h="1" m="1" x="6"/>
        <item m="1" x="5"/>
        <item h="1" x="3"/>
        <item h="1" x="1"/>
        <item h="1" x="2"/>
        <item h="1" x="0"/>
        <item t="default"/>
      </items>
    </pivotField>
    <pivotField dataField="1" showAll="0"/>
    <pivotField axis="axisPage" multipleItemSelectionAllowed="1" showAll="0">
      <items count="8">
        <item h="1" m="1" x="6"/>
        <item m="1" x="4"/>
        <item h="1" m="1" x="5"/>
        <item h="1" x="3"/>
        <item h="1" x="0"/>
        <item h="1" x="1"/>
        <item h="1" x="2"/>
        <item t="default"/>
      </items>
    </pivotField>
    <pivotField axis="axisCol" showAll="0" defaultSubtotal="0">
      <items count="3">
        <item x="0"/>
        <item x="1"/>
        <item x="2"/>
      </items>
    </pivotField>
    <pivotField axis="axisPage" multipleItemSelectionAllowed="1" showAll="0" defaultSubtotal="0">
      <items count="13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h="1" x="12"/>
      </items>
    </pivotField>
    <pivotField numFmtId="164" showAll="0" defaultSubtotal="0"/>
    <pivotField axis="axisCol" showAll="0" defaultSubtotal="0">
      <items count="7">
        <item m="1" x="5"/>
        <item m="1" x="3"/>
        <item x="2"/>
        <item m="1" x="4"/>
        <item m="1" x="6"/>
        <item x="1"/>
        <item x="0"/>
      </items>
    </pivotField>
    <pivotField showAll="0"/>
    <pivotField dragToRow="0" dragToCol="0" dragToPage="0" showAll="0" defaultSubtotal="0"/>
  </pivotFields>
  <rowFields count="3">
    <field x="4"/>
    <field x="3"/>
    <field x="0"/>
  </rowFields>
  <rowItems count="1">
    <i t="grand">
      <x/>
    </i>
  </rowItems>
  <colFields count="2">
    <field x="10"/>
    <field x="7"/>
  </colFields>
  <pageFields count="2">
    <pageField fld="6" hier="-1"/>
    <pageField fld="8" hier="-1"/>
  </pageFields>
  <dataFields count="1">
    <dataField name="Сумма по полю Sum-Sell-out" fld="5" baseField="0" baseItem="1" numFmtId="3"/>
  </dataFields>
  <formats count="6">
    <format dxfId="376">
      <pivotArea field="1" type="button" dataOnly="0" labelOnly="1" outline="0"/>
    </format>
    <format dxfId="375">
      <pivotArea dataOnly="0" labelOnly="1" fieldPosition="0">
        <references count="1">
          <reference field="7" count="2">
            <x v="0"/>
            <x v="1"/>
          </reference>
        </references>
      </pivotArea>
    </format>
    <format dxfId="374">
      <pivotArea collapsedLevelsAreSubtotals="1" fieldPosition="0">
        <references count="3">
          <reference field="4" count="1">
            <x v="2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373">
      <pivotArea collapsedLevelsAreSubtotals="1" fieldPosition="0">
        <references count="4">
          <reference field="3" count="9">
            <x v="0"/>
            <x v="1"/>
            <x v="2"/>
            <x v="3"/>
            <x v="4"/>
            <x v="6"/>
            <x v="7"/>
            <x v="8"/>
            <x v="9"/>
          </reference>
          <reference field="4" count="1" selected="0">
            <x v="2"/>
          </reference>
          <reference field="7" count="1" selected="0">
            <x v="1"/>
          </reference>
          <reference field="10" count="1" selected="0">
            <x v="1"/>
          </reference>
        </references>
      </pivotArea>
    </format>
    <format dxfId="372">
      <pivotArea collapsedLevelsAreSubtotals="1" fieldPosition="0">
        <references count="4">
          <reference field="3" count="1">
            <x v="4"/>
          </reference>
          <reference field="4" count="1" selected="0">
            <x v="2"/>
          </reference>
          <reference field="7" count="1" selected="0">
            <x v="1"/>
          </reference>
          <reference field="10" count="1" selected="0">
            <x v="0"/>
          </reference>
        </references>
      </pivotArea>
    </format>
    <format dxfId="371">
      <pivotArea collapsedLevelsAreSubtotals="1" fieldPosition="0">
        <references count="5">
          <reference field="0" count="1">
            <x v="60"/>
          </reference>
          <reference field="3" count="0" selected="0"/>
          <reference field="4" count="0" selected="0"/>
          <reference field="7" count="1" selected="0">
            <x v="1"/>
          </reference>
          <reference field="10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49B76-39BB-407E-8075-09388700617A}" name="Сводная таблица1" cacheId="31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5" indent="0" outline="1" outlineData="1" multipleFieldFilters="0">
  <location ref="A5:A6" firstHeaderRow="1" firstDataRow="2" firstDataCol="0" rowPageCount="3" colPageCount="1"/>
  <pivotFields count="20">
    <pivotField showAll="0"/>
    <pivotField showAll="0"/>
    <pivotField showAll="0"/>
    <pivotField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Items count="1">
    <i/>
  </rowItems>
  <colFields count="1">
    <field x="7"/>
  </colFields>
  <colItems count="1">
    <i t="grand">
      <x/>
    </i>
  </colItems>
  <pageFields count="3">
    <pageField fld="6" item="3" hier="-1"/>
    <pageField fld="8" hier="-1"/>
    <pageField fld="10" hier="-1"/>
  </pageFields>
  <formats count="17">
    <format dxfId="370">
      <pivotArea dataOnly="0" labelOnly="1" fieldPosition="0">
        <references count="2">
          <reference field="7" count="1" defaultSubtotal="1">
            <x v="0"/>
          </reference>
          <reference field="10" count="0" selected="0"/>
        </references>
      </pivotArea>
    </format>
    <format dxfId="369">
      <pivotArea dataOnly="0" labelOnly="1" fieldPosition="0">
        <references count="2">
          <reference field="7" count="1" defaultSubtotal="1">
            <x v="1"/>
          </reference>
          <reference field="10" count="0" selected="0"/>
        </references>
      </pivotArea>
    </format>
    <format dxfId="368">
      <pivotArea type="topRight" dataOnly="0" labelOnly="1" outline="0" offset="F1" fieldPosition="0"/>
    </format>
    <format dxfId="367">
      <pivotArea type="topRight" dataOnly="0" labelOnly="1" outline="0" offset="A1" fieldPosition="0"/>
    </format>
    <format dxfId="366">
      <pivotArea type="all" dataOnly="0" outline="0" fieldPosition="0"/>
    </format>
    <format dxfId="365">
      <pivotArea outline="0" collapsedLevelsAreSubtotals="1" fieldPosition="0"/>
    </format>
    <format dxfId="364">
      <pivotArea type="origin" dataOnly="0" labelOnly="1" outline="0" fieldPosition="0"/>
    </format>
    <format dxfId="363">
      <pivotArea field="10" type="button" dataOnly="0" labelOnly="1" outline="0" axis="axisPage" fieldPosition="2"/>
    </format>
    <format dxfId="362">
      <pivotArea field="7" type="button" dataOnly="0" labelOnly="1" outline="0" axis="axisCol" fieldPosition="0"/>
    </format>
    <format dxfId="361">
      <pivotArea type="topRight" dataOnly="0" labelOnly="1" outline="0" fieldPosition="0"/>
    </format>
    <format dxfId="360">
      <pivotArea field="3" type="button" dataOnly="0" labelOnly="1" outline="0"/>
    </format>
    <format dxfId="359">
      <pivotArea dataOnly="0" labelOnly="1" grandRow="1" outline="0" fieldPosition="0"/>
    </format>
    <format dxfId="358">
      <pivotArea dataOnly="0" labelOnly="1" fieldPosition="0">
        <references count="1">
          <reference field="10" count="0"/>
        </references>
      </pivotArea>
    </format>
    <format dxfId="357">
      <pivotArea dataOnly="0" labelOnly="1" fieldPosition="0">
        <references count="1">
          <reference field="10" count="0" defaultSubtotal="1"/>
        </references>
      </pivotArea>
    </format>
    <format dxfId="356">
      <pivotArea dataOnly="0" labelOnly="1" grandCol="1" outline="0" fieldPosition="0"/>
    </format>
    <format dxfId="355">
      <pivotArea dataOnly="0" labelOnly="1" fieldPosition="0">
        <references count="2">
          <reference field="7" count="0"/>
          <reference field="10" count="0" selected="0"/>
        </references>
      </pivotArea>
    </format>
    <format dxfId="354">
      <pivotArea dataOnly="0" labelOnly="1" fieldPosition="0">
        <references count="2">
          <reference field="7" count="0" defaultSubtotal="1"/>
          <reference field="10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97AC9F-614A-422F-9E6E-064A7E954483}" name="Сводная таблица7" cacheId="31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5" indent="0" outline="1" outlineData="1" multipleFieldFilters="0">
  <location ref="A4:Y16" firstHeaderRow="1" firstDataRow="3" firstDataCol="1" rowPageCount="2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 defaultSubtotal="0">
      <items count="2">
        <item x="0"/>
        <item x="1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axis="axisPage" showAll="0">
      <items count="7">
        <item m="1" x="4"/>
        <item m="1" x="2"/>
        <item m="1" x="3"/>
        <item m="1" x="5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0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2">
    <field x="7"/>
    <field x="8"/>
  </colFields>
  <colItems count="2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colItems>
  <pageFields count="2">
    <pageField fld="6" hier="-1"/>
    <pageField fld="1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4870E4-DB71-4FA7-A375-B2C2B47589B8}" name="Сводная таблица4" cacheId="313" applyNumberFormats="0" applyBorderFormats="0" applyFontFormats="0" applyPatternFormats="0" applyAlignmentFormats="0" applyWidthHeightFormats="1" dataCaption="Значения" updatedVersion="6" minRefreshableVersion="3" itemPrintTitles="1" createdVersion="5" indent="0" outline="1" outlineData="1" multipleFieldFilters="0">
  <location ref="A63:B66" firstHeaderRow="1" firstDataRow="3" firstDataCol="1" rowPageCount="2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4"/>
        <item m="1" x="18"/>
        <item m="1" x="11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multipleItemSelectionAllowed="1" showAll="0">
      <items count="7">
        <item h="1" m="1" x="5"/>
        <item m="1" x="3"/>
        <item h="1" m="1" x="4"/>
        <item h="1"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 t="grand">
      <x/>
    </i>
  </rowItems>
  <colFields count="2">
    <field x="7"/>
    <field x="8"/>
  </colFields>
  <colItems count="1">
    <i t="grand">
      <x/>
    </i>
  </colItems>
  <pageFields count="2">
    <pageField fld="6" hier="-1"/>
    <pageField fld="10" hier="-1"/>
  </pageFields>
  <dataFields count="1">
    <dataField name="Сумма по полю !SO расчёт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7FD36B-16ED-407A-90B1-CF4568CDB07A}" name="Сводная таблица3" cacheId="313" applyNumberFormats="0" applyBorderFormats="0" applyFontFormats="0" applyPatternFormats="0" applyAlignmentFormats="0" applyWidthHeightFormats="1" dataCaption="Значения" updatedVersion="6" minRefreshableVersion="3" itemPrintTitles="1" createdVersion="5" indent="0" outline="1" outlineData="1" multipleFieldFilters="0">
  <location ref="A43:B46" firstHeaderRow="1" firstDataRow="3" firstDataCol="1" rowPageCount="2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4"/>
        <item m="1" x="18"/>
        <item m="1" x="11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multipleItemSelectionAllowed="1" showAll="0">
      <items count="7">
        <item h="1" m="1" x="5"/>
        <item m="1" x="3"/>
        <item h="1" m="1" x="4"/>
        <item h="1"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 t="grand">
      <x/>
    </i>
  </rowItems>
  <colFields count="2">
    <field x="7"/>
    <field x="8"/>
  </colFields>
  <colItems count="1">
    <i t="grand">
      <x/>
    </i>
  </colItems>
  <pageFields count="2">
    <pageField fld="6" hier="-1"/>
    <pageField fld="10" hier="-1"/>
  </pageFields>
  <dataFields count="1">
    <dataField name="Сумма по полю !SO расчёт" fld="14" showDataAs="percentDiff" baseField="7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82AC43-CED5-44CF-B4F9-4D718774E332}" name="Сводная таблица2" cacheId="31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5" indent="0" outline="1" outlineData="1" multipleFieldFilters="0">
  <location ref="A6:B9" firstHeaderRow="1" firstDataRow="3" firstDataCol="1" rowPageCount="2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4"/>
        <item m="1" x="18"/>
        <item m="1" x="11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multipleItemSelectionAllowed="1" showAll="0">
      <items count="7">
        <item h="1" m="1" x="5"/>
        <item m="1" x="3"/>
        <item h="1" m="1" x="4"/>
        <item h="1"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 t="grand">
      <x/>
    </i>
  </rowItems>
  <colFields count="2">
    <field x="7"/>
    <field x="8"/>
  </colFields>
  <colItems count="1">
    <i t="grand">
      <x/>
    </i>
  </colItems>
  <pageFields count="2">
    <pageField fld="6" hier="-1"/>
    <pageField fld="10" hier="-1"/>
  </pageFields>
  <dataFields count="1">
    <dataField name="Сумма по полю !SO расчёт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967975-C48C-43D8-A760-6ED6D5D46E3B}" name="Сводная таблица3" cacheId="313" applyNumberFormats="0" applyBorderFormats="0" applyFontFormats="0" applyPatternFormats="0" applyAlignmentFormats="0" applyWidthHeightFormats="1" dataCaption="Значения" updatedVersion="6" minRefreshableVersion="3" colGrandTotals="0" itemPrintTitles="1" createdVersion="5" indent="0" outline="1" outlineData="1" multipleFieldFilters="0">
  <location ref="A7:Y19" firstHeaderRow="1" firstDataRow="3" firstDataCol="1" rowPageCount="3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4"/>
        <item m="1" x="18"/>
        <item m="1" x="11"/>
        <item x="4"/>
        <item x="0"/>
        <item x="1"/>
        <item x="2"/>
        <item x="3"/>
        <item x="5"/>
        <item x="6"/>
        <item x="7"/>
        <item x="8"/>
        <item t="default"/>
      </items>
    </pivotField>
    <pivotField multipleItemSelectionAllowed="1" showAll="0"/>
    <pivotField showAll="0"/>
    <pivotField axis="axisPage" multipleItemSelectionAllowed="1" showAll="0">
      <items count="7">
        <item h="1" m="1" x="5"/>
        <item m="1" x="3"/>
        <item h="1" m="1" x="4"/>
        <item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x="1"/>
        <item h="1" x="0"/>
        <item t="default"/>
      </items>
    </pivotField>
    <pivotField axis="axisPage" multipleItemSelectionAllowed="1" showAll="0">
      <items count="10">
        <item m="1" x="4"/>
        <item m="1" x="8"/>
        <item m="1" x="6"/>
        <item m="1" x="7"/>
        <item m="1" x="5"/>
        <item x="1"/>
        <item x="0"/>
        <item x="2"/>
        <item x="3"/>
        <item t="default"/>
      </items>
    </pivotField>
    <pivotField showAll="0"/>
    <pivotField showAll="0"/>
    <pivotField dataField="1" showAll="0"/>
    <pivotField showAll="0"/>
    <pivotField multipleItemSelectionAllowe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0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2">
    <field x="7"/>
    <field x="8"/>
  </colFields>
  <colItems count="2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</colItems>
  <pageFields count="3">
    <pageField fld="10" hier="-1"/>
    <pageField fld="6" hier="-1"/>
    <pageField fld="11" hier="-1"/>
  </pageFields>
  <dataFields count="1">
    <dataField name="Сумма по полю !SO расчёт" fld="14" showDataAs="percentDiff" baseField="7" baseItem="1048828" numFmtId="165"/>
  </dataFields>
  <formats count="4">
    <format dxfId="353">
      <pivotArea collapsedLevelsAreSubtotals="1" fieldPosition="0">
        <references count="3">
          <reference field="3" count="1">
            <x v="0"/>
          </reference>
          <reference field="7" count="1" selected="0">
            <x v="1"/>
          </reference>
          <reference field="8" count="1" selected="0">
            <x v="10"/>
          </reference>
        </references>
      </pivotArea>
    </format>
    <format dxfId="352">
      <pivotArea outline="0" fieldPosition="0">
        <references count="1">
          <reference field="4294967294" count="1">
            <x v="0"/>
          </reference>
        </references>
      </pivotArea>
    </format>
    <format dxfId="351">
      <pivotArea dataOnly="0" labelOnly="1" fieldPosition="0">
        <references count="1">
          <reference field="7" count="1">
            <x v="0"/>
          </reference>
        </references>
      </pivotArea>
    </format>
    <format dxfId="350">
      <pivotArea dataOnly="0" labelOnly="1" fieldPosition="0">
        <references count="2">
          <reference field="7" count="1" selected="0">
            <x v="0"/>
          </reference>
          <reference field="8" count="1">
            <x v="0"/>
          </reference>
        </references>
      </pivotArea>
    </format>
  </formats>
  <conditionalFormats count="3">
    <conditionalFormat priority="3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7" count="1" selected="0" defaultSubtotal="1">
              <x v="1"/>
            </reference>
          </references>
        </pivotArea>
      </pivotAreas>
    </conditionalFormat>
    <conditionalFormat priority="2">
      <pivotAreas count="1">
        <pivotArea type="data" grandRow="1" outline="0" collapsedLevelsAreSubtotals="1" fieldPosition="0">
          <references count="3">
            <reference field="4294967294" count="1" selected="0">
              <x v="0"/>
            </reference>
            <reference field="7" count="1" selected="0">
              <x v="1"/>
            </reference>
            <reference field="8" count="10" selected="0">
              <x v="1"/>
              <x v="2"/>
              <x v="3"/>
              <x v="4"/>
              <x v="5"/>
              <x v="6"/>
              <x v="7"/>
              <x v="8"/>
              <x v="9"/>
              <x v="1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7" count="1" selected="0" defaultSubtotal="1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006C38-51E0-47C7-8434-AC9492051A95}" name="Сводная таблица1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6:E30" firstHeaderRow="1" firstDataRow="3" firstDataCol="1" rowPageCount="2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axis="axisRow" showAll="0">
      <items count="7">
        <item m="1" x="3"/>
        <item m="1" x="5"/>
        <item m="1" x="4"/>
        <item x="1"/>
        <item x="2"/>
        <item x="0"/>
        <item t="default"/>
      </items>
    </pivotField>
    <pivotField showAll="0"/>
    <pivotField axis="axisPage" multipleItemSelectionAllowed="1" showAll="0">
      <items count="7">
        <item h="1" m="1" x="5"/>
        <item m="1" x="3"/>
        <item h="1" m="1" x="4"/>
        <item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numFmtId="164" showAll="0"/>
    <pivotField axis="axisCol" multipleItemSelectionAllowed="1" showAll="0" sortType="ascending" defaultSubtotal="0">
      <items count="6">
        <item x="0"/>
        <item x="1"/>
        <item m="1" x="4"/>
        <item m="1" x="5"/>
        <item m="1" x="2"/>
        <item m="1" x="3"/>
      </items>
    </pivotField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4"/>
    <field x="3"/>
  </rowFields>
  <rowItems count="22">
    <i>
      <x v="3"/>
    </i>
    <i r="1">
      <x v="10"/>
    </i>
    <i r="1">
      <x v="12"/>
    </i>
    <i r="1">
      <x v="13"/>
    </i>
    <i r="1">
      <x v="17"/>
    </i>
    <i r="1">
      <x v="18"/>
    </i>
    <i>
      <x v="4"/>
    </i>
    <i r="1">
      <x v="11"/>
    </i>
    <i r="1">
      <x v="14"/>
    </i>
    <i r="1">
      <x v="15"/>
    </i>
    <i r="1">
      <x v="16"/>
    </i>
    <i>
      <x v="5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t="grand">
      <x/>
    </i>
  </rowItems>
  <colFields count="2">
    <field x="10"/>
    <field x="7"/>
  </colFields>
  <colItems count="4">
    <i>
      <x/>
      <x/>
    </i>
    <i r="1">
      <x v="1"/>
    </i>
    <i>
      <x v="1"/>
      <x/>
    </i>
    <i r="1">
      <x v="1"/>
    </i>
  </colItems>
  <pageFields count="2">
    <pageField fld="6" hier="-1"/>
    <pageField fld="8" hier="-1"/>
  </pageFields>
  <dataFields count="1">
    <dataField name="Сумма по полю !SO расчёт" fld="14" baseField="0" baseItem="0" numFmtId="3"/>
  </dataFields>
  <formats count="1">
    <format dxfId="34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DD757F-AF63-4909-A5E2-D812E95D275D}" name="Сводная таблица26" cacheId="313" applyNumberFormats="0" applyBorderFormats="0" applyFontFormats="0" applyPatternFormats="0" applyAlignmentFormats="0" applyWidthHeightFormats="1" dataCaption="Значения" updatedVersion="6" minRefreshableVersion="3" itemPrintTitles="1" createdVersion="5" indent="0" outline="1" outlineData="1" multipleFieldFilters="0">
  <location ref="A5:B7" firstHeaderRow="1" firstDataRow="2" firstDataCol="1" rowPageCount="3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multipleItemSelectionAllowed="1" showAll="0">
      <items count="7">
        <item h="1" m="1" x="5"/>
        <item m="1" x="3"/>
        <item h="1" m="1" x="4"/>
        <item h="1" x="0"/>
        <item h="1" x="1"/>
        <item h="1" x="2"/>
        <item t="default"/>
      </items>
    </pivotField>
    <pivotField axis="axisCol" showAll="0">
      <items count="3">
        <item x="0"/>
        <item x="1"/>
        <item t="default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 t="grand">
      <x/>
    </i>
  </rowItems>
  <colFields count="1">
    <field x="7"/>
  </colFields>
  <colItems count="1">
    <i t="grand">
      <x/>
    </i>
  </colItems>
  <pageFields count="3">
    <pageField fld="6" hier="-1"/>
    <pageField fld="8" hier="-1"/>
    <pageField fld="1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5016F-58FE-4429-8A13-938A866E8A62}" name="Сводная таблица1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6:C17" firstHeaderRow="1" firstDataRow="2" firstDataCol="1" rowPageCount="3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 defaultSubtotal="0">
      <items count="2">
        <item x="0"/>
        <item x="1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m="1" x="3"/>
        <item h="1" m="1" x="5"/>
        <item x="1"/>
        <item h="1"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0"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7"/>
  </colFields>
  <colItems count="2">
    <i>
      <x/>
    </i>
    <i>
      <x v="1"/>
    </i>
  </colItems>
  <pageFields count="3">
    <pageField fld="10" hier="-1"/>
    <pageField fld="6" item="3" hier="-1"/>
    <pageField fld="8" hier="-1"/>
  </pageFields>
  <dataFields count="1">
    <dataField name="Сумма по полю !SO расчёт" fld="14" baseField="0" baseItem="0" numFmtId="3"/>
  </dataFields>
  <formats count="37">
    <format dxfId="326">
      <pivotArea dataOnly="0" labelOnly="1" fieldPosition="0">
        <references count="2">
          <reference field="7" count="1" defaultSubtotal="1">
            <x v="0"/>
          </reference>
          <reference field="10" count="0" selected="0"/>
        </references>
      </pivotArea>
    </format>
    <format dxfId="325">
      <pivotArea dataOnly="0" labelOnly="1" fieldPosition="0">
        <references count="2">
          <reference field="7" count="1" defaultSubtotal="1">
            <x v="1"/>
          </reference>
          <reference field="10" count="0" selected="0"/>
        </references>
      </pivotArea>
    </format>
    <format dxfId="324">
      <pivotArea type="topRight" dataOnly="0" labelOnly="1" outline="0" offset="F1" fieldPosition="0"/>
    </format>
    <format dxfId="323">
      <pivotArea type="topRight" dataOnly="0" labelOnly="1" outline="0" offset="A1" fieldPosition="0"/>
    </format>
    <format dxfId="322">
      <pivotArea type="all" dataOnly="0" outline="0" fieldPosition="0"/>
    </format>
    <format dxfId="321">
      <pivotArea outline="0" collapsedLevelsAreSubtotals="1" fieldPosition="0"/>
    </format>
    <format dxfId="320">
      <pivotArea type="origin" dataOnly="0" labelOnly="1" outline="0" fieldPosition="0"/>
    </format>
    <format dxfId="319">
      <pivotArea field="10" type="button" dataOnly="0" labelOnly="1" outline="0" axis="axisPage" fieldPosition="0"/>
    </format>
    <format dxfId="318">
      <pivotArea field="7" type="button" dataOnly="0" labelOnly="1" outline="0" axis="axisCol" fieldPosition="0"/>
    </format>
    <format dxfId="317">
      <pivotArea type="topRight" dataOnly="0" labelOnly="1" outline="0" fieldPosition="0"/>
    </format>
    <format dxfId="316">
      <pivotArea field="3" type="button" dataOnly="0" labelOnly="1" outline="0" axis="axisRow" fieldPosition="0"/>
    </format>
    <format dxfId="315">
      <pivotArea dataOnly="0" labelOnly="1" grandRow="1" outline="0" fieldPosition="0"/>
    </format>
    <format dxfId="314">
      <pivotArea dataOnly="0" labelOnly="1" fieldPosition="0">
        <references count="1">
          <reference field="10" count="0"/>
        </references>
      </pivotArea>
    </format>
    <format dxfId="313">
      <pivotArea dataOnly="0" labelOnly="1" fieldPosition="0">
        <references count="1">
          <reference field="10" count="0" defaultSubtotal="1"/>
        </references>
      </pivotArea>
    </format>
    <format dxfId="312">
      <pivotArea dataOnly="0" labelOnly="1" grandCol="1" outline="0" fieldPosition="0"/>
    </format>
    <format dxfId="311">
      <pivotArea dataOnly="0" labelOnly="1" fieldPosition="0">
        <references count="2">
          <reference field="7" count="0"/>
          <reference field="10" count="0" selected="0"/>
        </references>
      </pivotArea>
    </format>
    <format dxfId="310">
      <pivotArea dataOnly="0" labelOnly="1" fieldPosition="0">
        <references count="2">
          <reference field="7" count="0" defaultSubtotal="1"/>
          <reference field="10" count="0" selected="0"/>
        </references>
      </pivotArea>
    </format>
    <format dxfId="309">
      <pivotArea type="origin" dataOnly="0" labelOnly="1" outline="0" fieldPosition="0"/>
    </format>
    <format dxfId="308">
      <pivotArea field="7" type="button" dataOnly="0" labelOnly="1" outline="0" axis="axisCol" fieldPosition="0"/>
    </format>
    <format dxfId="307">
      <pivotArea outline="0" fieldPosition="0">
        <references count="1">
          <reference field="4294967294" count="1">
            <x v="0"/>
          </reference>
        </references>
      </pivotArea>
    </format>
    <format dxfId="306">
      <pivotArea collapsedLevelsAreSubtotals="1" fieldPosition="0">
        <references count="2">
          <reference field="3" count="1">
            <x v="3"/>
          </reference>
          <reference field="7" count="1" selected="0">
            <x v="1"/>
          </reference>
        </references>
      </pivotArea>
    </format>
    <format dxfId="305">
      <pivotArea collapsedLevelsAreSubtotals="1" fieldPosition="0">
        <references count="2">
          <reference field="3" count="1">
            <x v="3"/>
          </reference>
          <reference field="7" count="1" selected="0">
            <x v="0"/>
          </reference>
        </references>
      </pivotArea>
    </format>
    <format dxfId="304">
      <pivotArea collapsedLevelsAreSubtotals="1" fieldPosition="0">
        <references count="2">
          <reference field="3" count="1">
            <x v="7"/>
          </reference>
          <reference field="7" count="1" selected="0">
            <x v="1"/>
          </reference>
        </references>
      </pivotArea>
    </format>
    <format dxfId="303">
      <pivotArea collapsedLevelsAreSubtotals="1" fieldPosition="0">
        <references count="2">
          <reference field="3" count="1">
            <x v="7"/>
          </reference>
          <reference field="7" count="1" selected="0">
            <x v="0"/>
          </reference>
        </references>
      </pivotArea>
    </format>
    <format dxfId="302">
      <pivotArea collapsedLevelsAreSubtotals="1" fieldPosition="0">
        <references count="1">
          <reference field="3" count="1">
            <x v="8"/>
          </reference>
        </references>
      </pivotArea>
    </format>
    <format dxfId="301">
      <pivotArea collapsedLevelsAreSubtotals="1" fieldPosition="0">
        <references count="2">
          <reference field="3" count="1">
            <x v="2"/>
          </reference>
          <reference field="7" count="1" selected="0">
            <x v="1"/>
          </reference>
        </references>
      </pivotArea>
    </format>
    <format dxfId="300">
      <pivotArea collapsedLevelsAreSubtotals="1" fieldPosition="0">
        <references count="2">
          <reference field="3" count="1">
            <x v="2"/>
          </reference>
          <reference field="7" count="1" selected="0">
            <x v="0"/>
          </reference>
        </references>
      </pivotArea>
    </format>
    <format dxfId="299">
      <pivotArea collapsedLevelsAreSubtotals="1" fieldPosition="0">
        <references count="2">
          <reference field="3" count="1">
            <x v="0"/>
          </reference>
          <reference field="7" count="1" selected="0">
            <x v="1"/>
          </reference>
        </references>
      </pivotArea>
    </format>
    <format dxfId="298">
      <pivotArea collapsedLevelsAreSubtotals="1" fieldPosition="0">
        <references count="2">
          <reference field="3" count="1">
            <x v="0"/>
          </reference>
          <reference field="7" count="1" selected="0">
            <x v="0"/>
          </reference>
        </references>
      </pivotArea>
    </format>
    <format dxfId="297">
      <pivotArea collapsedLevelsAreSubtotals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296">
      <pivotArea collapsedLevelsAreSubtotals="1" fieldPosition="0">
        <references count="2">
          <reference field="3" count="1">
            <x v="1"/>
          </reference>
          <reference field="7" count="1" selected="0">
            <x v="1"/>
          </reference>
        </references>
      </pivotArea>
    </format>
    <format dxfId="295">
      <pivotArea collapsedLevelsAreSubtotals="1" fieldPosition="0">
        <references count="2">
          <reference field="3" count="1">
            <x v="4"/>
          </reference>
          <reference field="7" count="1" selected="0">
            <x v="0"/>
          </reference>
        </references>
      </pivotArea>
    </format>
    <format dxfId="294">
      <pivotArea collapsedLevelsAreSubtotals="1" fieldPosition="0">
        <references count="2">
          <reference field="3" count="1">
            <x v="5"/>
          </reference>
          <reference field="7" count="1" selected="0">
            <x v="1"/>
          </reference>
        </references>
      </pivotArea>
    </format>
    <format dxfId="293">
      <pivotArea collapsedLevelsAreSubtotals="1" fieldPosition="0">
        <references count="2">
          <reference field="3" count="1">
            <x v="5"/>
          </reference>
          <reference field="7" count="1" selected="0">
            <x v="0"/>
          </reference>
        </references>
      </pivotArea>
    </format>
    <format dxfId="292">
      <pivotArea collapsedLevelsAreSubtotals="1" fieldPosition="0">
        <references count="2">
          <reference field="3" count="1">
            <x v="6"/>
          </reference>
          <reference field="7" count="1" selected="0">
            <x v="1"/>
          </reference>
        </references>
      </pivotArea>
    </format>
    <format dxfId="291">
      <pivotArea collapsedLevelsAreSubtotals="1" fieldPosition="0">
        <references count="2">
          <reference field="3" count="1">
            <x v="3"/>
          </reference>
          <reference field="7" count="1" selected="0">
            <x v="1"/>
          </reference>
        </references>
      </pivotArea>
    </format>
    <format dxfId="290">
      <pivotArea collapsedLevelsAreSubtotals="1" fieldPosition="0">
        <references count="2">
          <reference field="3" count="1">
            <x v="6"/>
          </reference>
          <reference field="7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EFBCCE-1C28-44AA-8819-BEAC0C0FA445}" name="Сводная таблица1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6:B8" firstHeaderRow="1" firstDataRow="2" firstDataCol="1" rowPageCount="3" colPageCount="1"/>
  <pivotFields count="20">
    <pivotField axis="axisRow" showAll="0">
      <items count="697">
        <item m="1" x="451"/>
        <item m="1" x="441"/>
        <item m="1" x="609"/>
        <item m="1" x="296"/>
        <item m="1" x="115"/>
        <item m="1" x="207"/>
        <item m="1" x="244"/>
        <item m="1" x="102"/>
        <item m="1" x="283"/>
        <item m="1" x="632"/>
        <item m="1" x="617"/>
        <item m="1" x="43"/>
        <item m="1" x="359"/>
        <item m="1" x="183"/>
        <item m="1" x="364"/>
        <item m="1" x="610"/>
        <item m="1" x="338"/>
        <item m="1" x="462"/>
        <item m="1" x="276"/>
        <item m="1" x="90"/>
        <item m="1" x="443"/>
        <item m="1" x="561"/>
        <item m="1" x="85"/>
        <item m="1" x="488"/>
        <item m="1" x="440"/>
        <item m="1" x="388"/>
        <item m="1" x="685"/>
        <item m="1" x="362"/>
        <item m="1" x="673"/>
        <item m="1" x="475"/>
        <item m="1" x="656"/>
        <item m="1" x="254"/>
        <item m="1" x="509"/>
        <item m="1" x="459"/>
        <item m="1" x="290"/>
        <item m="1" x="675"/>
        <item m="1" x="100"/>
        <item m="1" x="299"/>
        <item m="1" x="523"/>
        <item m="1" x="88"/>
        <item m="1" x="383"/>
        <item m="1" x="193"/>
        <item m="1" x="218"/>
        <item m="1" x="252"/>
        <item m="1" x="77"/>
        <item m="1" x="22"/>
        <item m="1" x="48"/>
        <item m="1" x="638"/>
        <item m="1" x="251"/>
        <item m="1" x="667"/>
        <item m="1" x="611"/>
        <item m="1" x="562"/>
        <item m="1" x="492"/>
        <item m="1" x="259"/>
        <item m="1" x="80"/>
        <item m="1" x="168"/>
        <item m="1" x="125"/>
        <item m="1" x="679"/>
        <item m="1" x="258"/>
        <item m="1" x="86"/>
        <item m="1" x="256"/>
        <item m="1" x="514"/>
        <item m="1" x="30"/>
        <item m="1" x="159"/>
        <item m="1" x="639"/>
        <item m="1" x="589"/>
        <item m="1" x="502"/>
        <item m="1" x="269"/>
        <item m="1" x="686"/>
        <item m="1" x="445"/>
        <item m="1" x="640"/>
        <item m="1" x="577"/>
        <item m="1" x="284"/>
        <item m="1" x="11"/>
        <item m="1" x="651"/>
        <item m="1" x="646"/>
        <item m="1" x="381"/>
        <item m="1" x="300"/>
        <item m="1" x="178"/>
        <item m="1" x="219"/>
        <item m="1" x="628"/>
        <item m="1" x="444"/>
        <item m="1" x="355"/>
        <item m="1" x="595"/>
        <item m="1" x="668"/>
        <item m="1" x="621"/>
        <item m="1" x="526"/>
        <item m="1" x="89"/>
        <item m="1" x="279"/>
        <item m="1" x="177"/>
        <item m="1" x="312"/>
        <item m="1" x="507"/>
        <item m="1" x="605"/>
        <item m="1" x="615"/>
        <item m="1" x="103"/>
        <item m="1" x="625"/>
        <item m="1" x="298"/>
        <item m="1" x="309"/>
        <item m="1" x="468"/>
        <item m="1" x="631"/>
        <item m="1" x="464"/>
        <item m="1" x="240"/>
        <item m="1" x="649"/>
        <item m="1" x="57"/>
        <item m="1" x="442"/>
        <item m="1" x="95"/>
        <item m="1" x="425"/>
        <item m="1" x="377"/>
        <item m="1" x="398"/>
        <item m="1" x="501"/>
        <item m="1" x="607"/>
        <item m="1" x="6"/>
        <item m="1" x="81"/>
        <item m="1" x="660"/>
        <item m="1" x="596"/>
        <item m="1" x="619"/>
        <item m="1" x="439"/>
        <item m="1" x="645"/>
        <item m="1" x="339"/>
        <item m="1" x="341"/>
        <item m="1" x="198"/>
        <item m="1" x="31"/>
        <item m="1" x="226"/>
        <item m="1" x="597"/>
        <item m="1" x="19"/>
        <item m="1" x="378"/>
        <item m="1" x="466"/>
        <item m="1" x="515"/>
        <item m="1" x="155"/>
        <item m="1" x="480"/>
        <item m="1" x="578"/>
        <item m="1" x="427"/>
        <item m="1" x="663"/>
        <item m="1" x="84"/>
        <item m="1" x="21"/>
        <item m="1" x="684"/>
        <item m="1" x="354"/>
        <item m="1" x="520"/>
        <item m="1" x="463"/>
        <item m="1" x="344"/>
        <item m="1" x="268"/>
        <item m="1" x="627"/>
        <item m="1" x="678"/>
        <item m="1" x="82"/>
        <item m="1" x="116"/>
        <item m="1" x="228"/>
        <item m="1" x="292"/>
        <item m="1" x="363"/>
        <item m="1" x="476"/>
        <item m="1" x="677"/>
        <item m="1" x="608"/>
        <item m="1" x="49"/>
        <item m="1" x="661"/>
        <item m="1" x="214"/>
        <item m="1" x="246"/>
        <item m="1" x="67"/>
        <item m="1" x="186"/>
        <item m="1" x="267"/>
        <item m="1" x="614"/>
        <item m="1" x="199"/>
        <item m="1" x="143"/>
        <item m="1" x="260"/>
        <item m="1" x="351"/>
        <item m="1" x="500"/>
        <item m="1" x="201"/>
        <item m="1" x="239"/>
        <item m="1" x="379"/>
        <item m="1" x="321"/>
        <item m="1" x="294"/>
        <item m="1" x="669"/>
        <item m="1" x="111"/>
        <item m="1" x="234"/>
        <item m="1" x="42"/>
        <item m="1" x="297"/>
        <item m="1" x="650"/>
        <item m="1" x="203"/>
        <item m="1" x="506"/>
        <item m="1" x="465"/>
        <item m="1" x="664"/>
        <item m="1" x="128"/>
        <item m="1" x="280"/>
        <item m="1" x="510"/>
        <item m="1" x="237"/>
        <item m="1" x="65"/>
        <item m="1" x="477"/>
        <item m="1" x="50"/>
        <item m="1" x="213"/>
        <item m="1" x="485"/>
        <item m="1" x="472"/>
        <item m="1" x="266"/>
        <item m="1" x="217"/>
        <item m="1" x="66"/>
        <item m="1" x="174"/>
        <item m="1" x="162"/>
        <item m="1" x="499"/>
        <item m="1" x="314"/>
        <item m="1" x="474"/>
        <item m="1" x="320"/>
        <item m="1" x="347"/>
        <item m="1" x="306"/>
        <item m="1" x="408"/>
        <item m="1" x="583"/>
        <item m="1" x="518"/>
        <item m="1" x="570"/>
        <item m="1" x="346"/>
        <item m="1" x="185"/>
        <item m="1" x="189"/>
        <item m="1" x="273"/>
        <item m="1" x="126"/>
        <item m="1" x="588"/>
        <item m="1" x="460"/>
        <item m="1" x="644"/>
        <item m="1" x="211"/>
        <item m="1" x="318"/>
        <item m="1" x="69"/>
        <item m="1" x="227"/>
        <item m="1" x="301"/>
        <item m="1" x="24"/>
        <item m="1" x="635"/>
        <item m="1" x="202"/>
        <item m="1" x="566"/>
        <item m="1" x="411"/>
        <item m="1" x="150"/>
        <item m="1" x="392"/>
        <item m="1" x="148"/>
        <item m="1" x="270"/>
        <item m="1" x="60"/>
        <item m="1" x="410"/>
        <item m="1" x="446"/>
        <item m="1" x="508"/>
        <item m="1" x="592"/>
        <item m="1" x="253"/>
        <item m="1" x="616"/>
        <item m="1" x="39"/>
        <item m="1" x="146"/>
        <item m="1" x="479"/>
        <item m="1" x="482"/>
        <item m="1" x="304"/>
        <item m="1" x="574"/>
        <item m="1" x="423"/>
        <item m="1" x="400"/>
        <item m="1" x="647"/>
        <item m="1" x="158"/>
        <item m="1" x="372"/>
        <item m="1" x="659"/>
        <item m="1" x="147"/>
        <item m="1" x="224"/>
        <item m="1" x="308"/>
        <item m="1" x="517"/>
        <item m="1" x="27"/>
        <item m="1" x="108"/>
        <item m="1" x="642"/>
        <item m="1" x="636"/>
        <item m="1" x="236"/>
        <item m="1" x="448"/>
        <item m="1" x="569"/>
        <item m="1" x="414"/>
        <item m="1" x="353"/>
        <item m="1" x="73"/>
        <item m="1" x="390"/>
        <item m="1" x="454"/>
        <item m="1" x="172"/>
        <item m="1" x="343"/>
        <item m="1" x="374"/>
        <item m="1" x="16"/>
        <item m="1" x="431"/>
        <item m="1" x="165"/>
        <item m="1" x="680"/>
        <item m="1" x="72"/>
        <item m="1" x="395"/>
        <item m="1" x="138"/>
        <item m="1" x="580"/>
        <item m="1" x="568"/>
        <item m="1" x="303"/>
        <item m="1" x="637"/>
        <item m="1" x="634"/>
        <item m="1" x="200"/>
        <item m="1" x="587"/>
        <item m="1" x="352"/>
        <item m="1" x="91"/>
        <item m="1" x="483"/>
        <item m="1" x="630"/>
        <item m="1" x="41"/>
        <item m="1" x="44"/>
        <item m="1" x="18"/>
        <item m="1" x="406"/>
        <item m="1" x="302"/>
        <item m="1" x="216"/>
        <item m="1" x="579"/>
        <item m="1" x="26"/>
        <item m="1" x="473"/>
        <item m="1" x="504"/>
        <item m="1" x="620"/>
        <item m="1" x="289"/>
        <item m="1" x="340"/>
        <item m="1" x="601"/>
        <item m="1" x="654"/>
        <item m="1" x="83"/>
        <item m="1" x="59"/>
        <item m="1" x="94"/>
        <item m="1" x="9"/>
        <item m="1" x="225"/>
        <item m="1" x="429"/>
        <item m="1" x="486"/>
        <item m="1" x="315"/>
        <item m="1" x="449"/>
        <item m="1" x="455"/>
        <item m="1" x="79"/>
        <item m="1" x="25"/>
        <item m="1" x="278"/>
        <item m="1" x="571"/>
        <item m="1" x="187"/>
        <item m="1" x="356"/>
        <item m="1" x="317"/>
        <item m="1" x="215"/>
        <item m="1" x="209"/>
        <item m="1" x="593"/>
        <item m="1" x="582"/>
        <item m="1" x="452"/>
        <item m="1" x="575"/>
        <item m="1" x="432"/>
        <item m="1" x="421"/>
        <item m="1" x="52"/>
        <item m="1" x="469"/>
        <item m="1" x="600"/>
        <item m="1" x="516"/>
        <item m="1" x="453"/>
        <item m="1" x="243"/>
        <item m="1" x="242"/>
        <item m="1" x="4"/>
        <item m="1" x="112"/>
        <item m="1" x="20"/>
        <item m="1" x="657"/>
        <item m="1" x="38"/>
        <item m="1" x="257"/>
        <item m="1" x="416"/>
        <item m="1" x="28"/>
        <item m="1" x="622"/>
        <item m="1" x="524"/>
        <item m="1" x="594"/>
        <item m="1" x="223"/>
        <item m="1" x="633"/>
        <item m="1" x="505"/>
        <item m="1" x="402"/>
        <item m="1" x="396"/>
        <item m="1" x="490"/>
        <item m="1" x="271"/>
        <item m="1" x="653"/>
        <item m="1" x="424"/>
        <item m="1" x="407"/>
        <item m="1" x="641"/>
        <item m="1" x="231"/>
        <item m="1" x="345"/>
        <item m="1" x="64"/>
        <item m="1" x="62"/>
        <item m="1" x="281"/>
        <item m="1" x="117"/>
        <item m="1" x="166"/>
        <item m="1" x="525"/>
        <item m="1" x="413"/>
        <item m="1" x="142"/>
        <item m="1" x="47"/>
        <item m="1" x="107"/>
        <item m="1" x="68"/>
        <item m="1" x="687"/>
        <item m="1" x="624"/>
        <item m="1" x="623"/>
        <item m="1" x="152"/>
        <item m="1" x="311"/>
        <item m="1" x="212"/>
        <item m="1" x="412"/>
        <item m="1" x="105"/>
        <item m="1" x="688"/>
        <item m="1" x="590"/>
        <item m="1" x="122"/>
        <item m="1" x="74"/>
        <item m="1" x="167"/>
        <item m="1" x="34"/>
        <item m="1" x="366"/>
        <item m="1" x="560"/>
        <item m="1" x="613"/>
        <item m="1" x="511"/>
        <item m="1" x="394"/>
        <item m="1" x="316"/>
        <item m="1" x="104"/>
        <item m="1" x="249"/>
        <item m="1" x="322"/>
        <item m="1" x="393"/>
        <item m="1" x="461"/>
        <item m="1" x="248"/>
        <item m="1" x="386"/>
        <item m="1" x="689"/>
        <item m="1" x="336"/>
        <item m="1" x="662"/>
        <item m="1" x="123"/>
        <item m="1" x="250"/>
        <item m="1" x="572"/>
        <item m="1" x="205"/>
        <item m="1" x="512"/>
        <item m="1" x="190"/>
        <item m="1" x="5"/>
        <item m="1" x="491"/>
        <item m="1" x="573"/>
        <item m="1" x="376"/>
        <item m="1" x="319"/>
        <item m="1" x="175"/>
        <item m="1" x="204"/>
        <item m="1" x="232"/>
        <item m="1" x="35"/>
        <item m="1" x="23"/>
        <item m="1" x="32"/>
        <item m="1" x="409"/>
        <item m="1" x="695"/>
        <item m="1" x="563"/>
        <item m="1" x="55"/>
        <item m="1" x="127"/>
        <item m="1" x="456"/>
        <item m="1" x="478"/>
        <item m="1" x="498"/>
        <item m="1" x="129"/>
        <item m="1" x="130"/>
        <item m="1" x="131"/>
        <item m="1" x="132"/>
        <item m="1" x="134"/>
        <item m="1" x="135"/>
        <item m="1" x="137"/>
        <item m="1" x="140"/>
        <item m="1" x="87"/>
        <item m="1" x="56"/>
        <item m="1" x="293"/>
        <item m="1" x="591"/>
        <item m="1" x="581"/>
        <item m="1" x="567"/>
        <item m="1" x="310"/>
        <item m="1" x="433"/>
        <item m="1" x="141"/>
        <item m="1" x="36"/>
        <item m="1" x="265"/>
        <item m="1" x="564"/>
        <item m="1" x="261"/>
        <item m="1" x="434"/>
        <item m="1" x="153"/>
        <item m="1" x="156"/>
        <item m="1" x="163"/>
        <item m="1" x="109"/>
        <item m="1" x="481"/>
        <item m="1" x="97"/>
        <item m="1" x="110"/>
        <item m="1" x="665"/>
        <item m="1" x="674"/>
        <item m="1" x="380"/>
        <item m="1" x="387"/>
        <item m="1" x="404"/>
        <item m="1" x="565"/>
        <item m="1" x="585"/>
        <item m="1" x="286"/>
        <item m="1" x="99"/>
        <item m="1" x="233"/>
        <item m="1" x="447"/>
        <item m="1" x="422"/>
        <item m="1" x="399"/>
        <item m="1" x="245"/>
        <item m="1" x="124"/>
        <item m="1" x="419"/>
        <item m="1" x="586"/>
        <item m="1" x="241"/>
        <item m="1" x="576"/>
        <item m="1" x="235"/>
        <item m="1" x="230"/>
        <item m="1" x="417"/>
        <item m="1" x="136"/>
        <item m="1" x="15"/>
        <item m="1" x="145"/>
        <item m="1" x="154"/>
        <item m="1" x="164"/>
        <item m="1" x="169"/>
        <item m="1" x="173"/>
        <item m="1" x="182"/>
        <item m="1" x="188"/>
        <item m="1" x="197"/>
        <item m="1" x="61"/>
        <item m="1" x="681"/>
        <item m="1" x="255"/>
        <item m="1" x="382"/>
        <item m="1" x="305"/>
        <item m="1" x="391"/>
        <item m="1" x="184"/>
        <item m="1" x="450"/>
        <item m="1" x="76"/>
        <item m="1" x="643"/>
        <item m="1" x="176"/>
        <item m="1" x="58"/>
        <item m="1" x="618"/>
        <item m="1" x="277"/>
        <item m="1" x="313"/>
        <item m="1" x="119"/>
        <item m="1" x="282"/>
        <item m="1" x="206"/>
        <item m="1" x="513"/>
        <item m="1" x="287"/>
        <item m="1" x="12"/>
        <item m="1" x="13"/>
        <item m="1" x="14"/>
        <item m="1" x="599"/>
        <item m="1" x="120"/>
        <item m="1" x="288"/>
        <item m="1" x="307"/>
        <item m="1" x="324"/>
        <item m="1" x="323"/>
        <item m="1" x="238"/>
        <item m="1" x="397"/>
        <item m="1" x="437"/>
        <item m="1" x="365"/>
        <item m="1" x="75"/>
        <item m="1" x="671"/>
        <item x="0"/>
        <item m="1" x="106"/>
        <item m="1" x="670"/>
        <item m="1" x="375"/>
        <item m="1" x="349"/>
        <item m="1" x="519"/>
        <item m="1" x="7"/>
        <item m="1" x="8"/>
        <item m="1" x="210"/>
        <item m="1" x="118"/>
        <item m="1" x="598"/>
        <item m="1" x="690"/>
        <item m="1" x="295"/>
        <item m="1" x="275"/>
        <item m="1" x="98"/>
        <item m="1" x="489"/>
        <item m="1" x="17"/>
        <item m="1" x="626"/>
        <item m="1" x="666"/>
        <item m="1" x="63"/>
        <item m="1" x="272"/>
        <item m="1" x="648"/>
        <item m="1" x="208"/>
        <item m="1" x="10"/>
        <item m="1" x="612"/>
        <item m="1" x="683"/>
        <item m="1" x="418"/>
        <item m="1" x="144"/>
        <item m="1" x="658"/>
        <item m="1" x="389"/>
        <item m="1" x="157"/>
        <item m="1" x="33"/>
        <item m="1" x="358"/>
        <item m="1" x="403"/>
        <item m="1" x="337"/>
        <item m="1" x="558"/>
        <item m="1" x="229"/>
        <item m="1" x="220"/>
        <item m="1" x="221"/>
        <item m="1" x="93"/>
        <item m="1" x="361"/>
        <item m="1" x="45"/>
        <item m="1" x="46"/>
        <item m="1" x="101"/>
        <item m="1" x="401"/>
        <item m="1" x="405"/>
        <item m="1" x="78"/>
        <item m="1" x="629"/>
        <item m="1" x="247"/>
        <item m="1" x="606"/>
        <item m="1" x="385"/>
        <item m="1" x="457"/>
        <item m="1" x="458"/>
        <item m="1" x="484"/>
        <item m="1" x="262"/>
        <item m="1" x="263"/>
        <item m="1" x="487"/>
        <item m="1" x="426"/>
        <item m="1" x="92"/>
        <item m="1" x="40"/>
        <item x="2"/>
        <item m="1" x="436"/>
        <item m="1" x="70"/>
        <item m="1" x="559"/>
        <item m="1" x="170"/>
        <item m="1" x="53"/>
        <item m="1" x="222"/>
        <item m="1" x="420"/>
        <item m="1" x="691"/>
        <item m="1" x="692"/>
        <item m="1" x="693"/>
        <item m="1" x="694"/>
        <item m="1" x="179"/>
        <item m="1" x="180"/>
        <item m="1" x="171"/>
        <item m="1" x="584"/>
        <item m="1" x="438"/>
        <item m="1" x="384"/>
        <item m="1" x="51"/>
        <item m="1" x="415"/>
        <item m="1" x="139"/>
        <item x="3"/>
        <item m="1" x="467"/>
        <item m="1" x="470"/>
        <item m="1" x="503"/>
        <item m="1" x="493"/>
        <item m="1" x="494"/>
        <item m="1" x="495"/>
        <item m="1" x="496"/>
        <item m="1" x="291"/>
        <item m="1" x="428"/>
        <item m="1" x="371"/>
        <item m="1" x="96"/>
        <item m="1" x="471"/>
        <item m="1" x="264"/>
        <item m="1" x="149"/>
        <item m="1" x="113"/>
        <item m="1" x="114"/>
        <item m="1" x="348"/>
        <item m="1" x="367"/>
        <item m="1" x="368"/>
        <item m="1" x="369"/>
        <item m="1" x="350"/>
        <item m="1" x="71"/>
        <item m="1" x="133"/>
        <item m="1" x="521"/>
        <item m="1" x="602"/>
        <item m="1" x="603"/>
        <item m="1" x="604"/>
        <item m="1" x="181"/>
        <item m="1" x="370"/>
        <item m="1" x="676"/>
        <item m="1" x="121"/>
        <item m="1" x="373"/>
        <item m="1" x="682"/>
        <item m="1" x="430"/>
        <item m="1" x="195"/>
        <item m="1" x="196"/>
        <item m="1" x="37"/>
        <item m="1" x="151"/>
        <item m="1" x="285"/>
        <item m="1" x="54"/>
        <item m="1" x="274"/>
        <item m="1" x="357"/>
        <item m="1" x="522"/>
        <item m="1" x="191"/>
        <item m="1" x="192"/>
        <item m="1" x="194"/>
        <item m="1" x="360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342"/>
        <item m="1" x="652"/>
        <item m="1" x="497"/>
        <item m="1" x="435"/>
        <item m="1" x="655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672"/>
        <item m="1" x="160"/>
        <item m="1" x="161"/>
        <item m="1" x="29"/>
        <item x="1"/>
        <item t="default"/>
      </items>
    </pivotField>
    <pivotField showAll="0"/>
    <pivotField showAll="0"/>
    <pivotField axis="axisRow" showAll="0">
      <items count="20">
        <item h="1" m="1" x="9"/>
        <item h="1" m="1" x="13"/>
        <item h="1" m="1" x="10"/>
        <item h="1" m="1" x="16"/>
        <item h="1" m="1" x="12"/>
        <item m="1" x="17"/>
        <item h="1" m="1" x="15"/>
        <item h="1" m="1" x="18"/>
        <item h="1" m="1" x="11"/>
        <item h="1" m="1" x="14"/>
        <item h="1" x="4"/>
        <item h="1" x="0"/>
        <item h="1" x="1"/>
        <item h="1" x="2"/>
        <item h="1" x="3"/>
        <item h="1" x="5"/>
        <item h="1" x="6"/>
        <item h="1" x="7"/>
        <item h="1"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 defaultSubtotal="0">
      <items count="2">
        <item x="0"/>
        <item x="1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3"/>
    <field x="0"/>
  </rowFields>
  <rowItems count="1">
    <i t="grand">
      <x/>
    </i>
  </rowItems>
  <colFields count="1">
    <field x="7"/>
  </colFields>
  <pageFields count="3">
    <pageField fld="10" hier="-1"/>
    <pageField fld="6" item="3" hier="-1"/>
    <pageField fld="8" hier="-1"/>
  </pageFields>
  <dataFields count="1">
    <dataField name="Сумма по полю !SO расчёт" fld="14" baseField="0" baseItem="0" numFmtId="3"/>
  </dataFields>
  <formats count="53">
    <format dxfId="268">
      <pivotArea dataOnly="0" labelOnly="1" fieldPosition="0">
        <references count="2">
          <reference field="7" count="1" defaultSubtotal="1">
            <x v="0"/>
          </reference>
          <reference field="10" count="0" selected="0"/>
        </references>
      </pivotArea>
    </format>
    <format dxfId="267">
      <pivotArea dataOnly="0" labelOnly="1" fieldPosition="0">
        <references count="2">
          <reference field="7" count="1" defaultSubtotal="1">
            <x v="1"/>
          </reference>
          <reference field="10" count="0" selected="0"/>
        </references>
      </pivotArea>
    </format>
    <format dxfId="266">
      <pivotArea type="topRight" dataOnly="0" labelOnly="1" outline="0" offset="F1" fieldPosition="0"/>
    </format>
    <format dxfId="265">
      <pivotArea type="topRight" dataOnly="0" labelOnly="1" outline="0" offset="A1" fieldPosition="0"/>
    </format>
    <format dxfId="264">
      <pivotArea type="all" dataOnly="0" outline="0" fieldPosition="0"/>
    </format>
    <format dxfId="263">
      <pivotArea outline="0" collapsedLevelsAreSubtotals="1" fieldPosition="0"/>
    </format>
    <format dxfId="262">
      <pivotArea type="origin" dataOnly="0" labelOnly="1" outline="0" fieldPosition="0"/>
    </format>
    <format dxfId="261">
      <pivotArea field="10" type="button" dataOnly="0" labelOnly="1" outline="0" axis="axisPage" fieldPosition="0"/>
    </format>
    <format dxfId="260">
      <pivotArea field="7" type="button" dataOnly="0" labelOnly="1" outline="0" axis="axisCol" fieldPosition="0"/>
    </format>
    <format dxfId="259">
      <pivotArea type="topRight" dataOnly="0" labelOnly="1" outline="0" fieldPosition="0"/>
    </format>
    <format dxfId="258">
      <pivotArea field="3" type="button" dataOnly="0" labelOnly="1" outline="0" axis="axisRow" fieldPosition="0"/>
    </format>
    <format dxfId="257">
      <pivotArea dataOnly="0" labelOnly="1" grandRow="1" outline="0" fieldPosition="0"/>
    </format>
    <format dxfId="256">
      <pivotArea dataOnly="0" labelOnly="1" fieldPosition="0">
        <references count="1">
          <reference field="10" count="0"/>
        </references>
      </pivotArea>
    </format>
    <format dxfId="255">
      <pivotArea dataOnly="0" labelOnly="1" fieldPosition="0">
        <references count="1">
          <reference field="10" count="0" defaultSubtotal="1"/>
        </references>
      </pivotArea>
    </format>
    <format dxfId="254">
      <pivotArea dataOnly="0" labelOnly="1" grandCol="1" outline="0" fieldPosition="0"/>
    </format>
    <format dxfId="253">
      <pivotArea dataOnly="0" labelOnly="1" fieldPosition="0">
        <references count="2">
          <reference field="7" count="0"/>
          <reference field="10" count="0" selected="0"/>
        </references>
      </pivotArea>
    </format>
    <format dxfId="252">
      <pivotArea dataOnly="0" labelOnly="1" fieldPosition="0">
        <references count="2">
          <reference field="7" count="0" defaultSubtotal="1"/>
          <reference field="10" count="0" selected="0"/>
        </references>
      </pivotArea>
    </format>
    <format dxfId="251">
      <pivotArea type="origin" dataOnly="0" labelOnly="1" outline="0" fieldPosition="0"/>
    </format>
    <format dxfId="250">
      <pivotArea field="7" type="button" dataOnly="0" labelOnly="1" outline="0" axis="axisCol" fieldPosition="0"/>
    </format>
    <format dxfId="249">
      <pivotArea outline="0" fieldPosition="0">
        <references count="1">
          <reference field="4294967294" count="1">
            <x v="0"/>
          </reference>
        </references>
      </pivotArea>
    </format>
    <format dxfId="248">
      <pivotArea collapsedLevelsAreSubtotals="1" fieldPosition="0">
        <references count="2">
          <reference field="3" count="1">
            <x v="3"/>
          </reference>
          <reference field="7" count="1" selected="0">
            <x v="1"/>
          </reference>
        </references>
      </pivotArea>
    </format>
    <format dxfId="247">
      <pivotArea collapsedLevelsAreSubtotals="1" fieldPosition="0">
        <references count="2">
          <reference field="3" count="1">
            <x v="3"/>
          </reference>
          <reference field="7" count="1" selected="0">
            <x v="0"/>
          </reference>
        </references>
      </pivotArea>
    </format>
    <format dxfId="246">
      <pivotArea collapsedLevelsAreSubtotals="1" fieldPosition="0">
        <references count="2">
          <reference field="3" count="1">
            <x v="7"/>
          </reference>
          <reference field="7" count="1" selected="0">
            <x v="1"/>
          </reference>
        </references>
      </pivotArea>
    </format>
    <format dxfId="245">
      <pivotArea collapsedLevelsAreSubtotals="1" fieldPosition="0">
        <references count="2">
          <reference field="3" count="1">
            <x v="7"/>
          </reference>
          <reference field="7" count="1" selected="0">
            <x v="0"/>
          </reference>
        </references>
      </pivotArea>
    </format>
    <format dxfId="244">
      <pivotArea collapsedLevelsAreSubtotals="1" fieldPosition="0">
        <references count="1">
          <reference field="3" count="1">
            <x v="8"/>
          </reference>
        </references>
      </pivotArea>
    </format>
    <format dxfId="243">
      <pivotArea collapsedLevelsAreSubtotals="1" fieldPosition="0">
        <references count="2">
          <reference field="3" count="1">
            <x v="2"/>
          </reference>
          <reference field="7" count="1" selected="0">
            <x v="1"/>
          </reference>
        </references>
      </pivotArea>
    </format>
    <format dxfId="242">
      <pivotArea collapsedLevelsAreSubtotals="1" fieldPosition="0">
        <references count="2">
          <reference field="3" count="1">
            <x v="2"/>
          </reference>
          <reference field="7" count="1" selected="0">
            <x v="0"/>
          </reference>
        </references>
      </pivotArea>
    </format>
    <format dxfId="241">
      <pivotArea collapsedLevelsAreSubtotals="1" fieldPosition="0">
        <references count="2">
          <reference field="3" count="1">
            <x v="0"/>
          </reference>
          <reference field="7" count="1" selected="0">
            <x v="1"/>
          </reference>
        </references>
      </pivotArea>
    </format>
    <format dxfId="240">
      <pivotArea collapsedLevelsAreSubtotals="1" fieldPosition="0">
        <references count="2">
          <reference field="3" count="1">
            <x v="0"/>
          </reference>
          <reference field="7" count="1" selected="0">
            <x v="0"/>
          </reference>
        </references>
      </pivotArea>
    </format>
    <format dxfId="239">
      <pivotArea collapsedLevelsAreSubtotals="1" fieldPosition="0">
        <references count="2">
          <reference field="3" count="1">
            <x v="1"/>
          </reference>
          <reference field="7" count="1" selected="0">
            <x v="0"/>
          </reference>
        </references>
      </pivotArea>
    </format>
    <format dxfId="238">
      <pivotArea collapsedLevelsAreSubtotals="1" fieldPosition="0">
        <references count="2">
          <reference field="3" count="1">
            <x v="1"/>
          </reference>
          <reference field="7" count="1" selected="0">
            <x v="1"/>
          </reference>
        </references>
      </pivotArea>
    </format>
    <format dxfId="237">
      <pivotArea collapsedLevelsAreSubtotals="1" fieldPosition="0">
        <references count="2">
          <reference field="3" count="1">
            <x v="4"/>
          </reference>
          <reference field="7" count="1" selected="0">
            <x v="0"/>
          </reference>
        </references>
      </pivotArea>
    </format>
    <format dxfId="236">
      <pivotArea collapsedLevelsAreSubtotals="1" fieldPosition="0">
        <references count="2">
          <reference field="3" count="1">
            <x v="5"/>
          </reference>
          <reference field="7" count="1" selected="0">
            <x v="1"/>
          </reference>
        </references>
      </pivotArea>
    </format>
    <format dxfId="235">
      <pivotArea collapsedLevelsAreSubtotals="1" fieldPosition="0">
        <references count="2">
          <reference field="3" count="1">
            <x v="5"/>
          </reference>
          <reference field="7" count="1" selected="0">
            <x v="0"/>
          </reference>
        </references>
      </pivotArea>
    </format>
    <format dxfId="234">
      <pivotArea collapsedLevelsAreSubtotals="1" fieldPosition="0">
        <references count="2">
          <reference field="3" count="1">
            <x v="6"/>
          </reference>
          <reference field="7" count="1" selected="0">
            <x v="1"/>
          </reference>
        </references>
      </pivotArea>
    </format>
    <format dxfId="233">
      <pivotArea collapsedLevelsAreSubtotals="1" fieldPosition="0">
        <references count="2">
          <reference field="3" count="1">
            <x v="3"/>
          </reference>
          <reference field="7" count="1" selected="0">
            <x v="1"/>
          </reference>
        </references>
      </pivotArea>
    </format>
    <format dxfId="232">
      <pivotArea collapsedLevelsAreSubtotals="1" fieldPosition="0">
        <references count="3">
          <reference field="0" count="1">
            <x v="18"/>
          </reference>
          <reference field="3" count="0" selected="0"/>
          <reference field="7" count="1" selected="0">
            <x v="1"/>
          </reference>
        </references>
      </pivotArea>
    </format>
    <format dxfId="231">
      <pivotArea collapsedLevelsAreSubtotals="1" fieldPosition="0">
        <references count="3">
          <reference field="0" count="1">
            <x v="24"/>
          </reference>
          <reference field="3" count="0" selected="0"/>
          <reference field="7" count="1" selected="0">
            <x v="1"/>
          </reference>
        </references>
      </pivotArea>
    </format>
    <format dxfId="230">
      <pivotArea collapsedLevelsAreSubtotals="1" fieldPosition="0">
        <references count="3">
          <reference field="0" count="1">
            <x v="33"/>
          </reference>
          <reference field="3" count="0" selected="0"/>
          <reference field="7" count="1" selected="0">
            <x v="1"/>
          </reference>
        </references>
      </pivotArea>
    </format>
    <format dxfId="229">
      <pivotArea collapsedLevelsAreSubtotals="1" fieldPosition="0">
        <references count="3">
          <reference field="0" count="1">
            <x v="44"/>
          </reference>
          <reference field="3" count="0" selected="0"/>
          <reference field="7" count="1" selected="0">
            <x v="1"/>
          </reference>
        </references>
      </pivotArea>
    </format>
    <format dxfId="228">
      <pivotArea collapsedLevelsAreSubtotals="1" fieldPosition="0">
        <references count="3">
          <reference field="0" count="1">
            <x v="45"/>
          </reference>
          <reference field="3" count="0" selected="0"/>
          <reference field="7" count="1" selected="0">
            <x v="1"/>
          </reference>
        </references>
      </pivotArea>
    </format>
    <format dxfId="227">
      <pivotArea collapsedLevelsAreSubtotals="1" fieldPosition="0">
        <references count="3">
          <reference field="0" count="1">
            <x v="75"/>
          </reference>
          <reference field="3" count="0" selected="0"/>
          <reference field="7" count="1" selected="0">
            <x v="1"/>
          </reference>
        </references>
      </pivotArea>
    </format>
    <format dxfId="226">
      <pivotArea collapsedLevelsAreSubtotals="1" fieldPosition="0">
        <references count="3">
          <reference field="0" count="1">
            <x v="79"/>
          </reference>
          <reference field="3" count="0" selected="0"/>
          <reference field="7" count="1" selected="0">
            <x v="1"/>
          </reference>
        </references>
      </pivotArea>
    </format>
    <format dxfId="225">
      <pivotArea collapsedLevelsAreSubtotals="1" fieldPosition="0">
        <references count="3">
          <reference field="0" count="1">
            <x v="219"/>
          </reference>
          <reference field="3" count="0" selected="0"/>
          <reference field="7" count="1" selected="0">
            <x v="1"/>
          </reference>
        </references>
      </pivotArea>
    </format>
    <format dxfId="224">
      <pivotArea collapsedLevelsAreSubtotals="1" fieldPosition="0">
        <references count="3">
          <reference field="0" count="1">
            <x v="223"/>
          </reference>
          <reference field="3" count="0" selected="0"/>
          <reference field="7" count="1" selected="0">
            <x v="1"/>
          </reference>
        </references>
      </pivotArea>
    </format>
    <format dxfId="223">
      <pivotArea collapsedLevelsAreSubtotals="1" fieldPosition="0">
        <references count="3">
          <reference field="0" count="1">
            <x v="225"/>
          </reference>
          <reference field="3" count="0" selected="0"/>
          <reference field="7" count="1" selected="0">
            <x v="1"/>
          </reference>
        </references>
      </pivotArea>
    </format>
    <format dxfId="222">
      <pivotArea collapsedLevelsAreSubtotals="1" fieldPosition="0">
        <references count="3">
          <reference field="0" count="1">
            <x v="237"/>
          </reference>
          <reference field="3" count="0" selected="0"/>
          <reference field="7" count="1" selected="0">
            <x v="1"/>
          </reference>
        </references>
      </pivotArea>
    </format>
    <format dxfId="221">
      <pivotArea collapsedLevelsAreSubtotals="1" fieldPosition="0">
        <references count="3">
          <reference field="0" count="1">
            <x v="238"/>
          </reference>
          <reference field="3" count="0" selected="0"/>
          <reference field="7" count="1" selected="0">
            <x v="1"/>
          </reference>
        </references>
      </pivotArea>
    </format>
    <format dxfId="220">
      <pivotArea collapsedLevelsAreSubtotals="1" fieldPosition="0">
        <references count="3">
          <reference field="0" count="1">
            <x v="265"/>
          </reference>
          <reference field="3" count="0" selected="0"/>
          <reference field="7" count="1" selected="0">
            <x v="1"/>
          </reference>
        </references>
      </pivotArea>
    </format>
    <format dxfId="219">
      <pivotArea collapsedLevelsAreSubtotals="1" fieldPosition="0">
        <references count="3">
          <reference field="0" count="1">
            <x v="280"/>
          </reference>
          <reference field="3" count="0" selected="0"/>
          <reference field="7" count="1" selected="0">
            <x v="1"/>
          </reference>
        </references>
      </pivotArea>
    </format>
    <format dxfId="218">
      <pivotArea collapsedLevelsAreSubtotals="1" fieldPosition="0">
        <references count="3">
          <reference field="0" count="1">
            <x v="291"/>
          </reference>
          <reference field="3" count="0" selected="0"/>
          <reference field="7" count="1" selected="0">
            <x v="1"/>
          </reference>
        </references>
      </pivotArea>
    </format>
    <format dxfId="217">
      <pivotArea collapsedLevelsAreSubtotals="1" fieldPosition="0">
        <references count="3">
          <reference field="0" count="1">
            <x v="300"/>
          </reference>
          <reference field="3" count="0" selected="0"/>
          <reference field="7" count="1" selected="0">
            <x v="1"/>
          </reference>
        </references>
      </pivotArea>
    </format>
    <format dxfId="216">
      <pivotArea collapsedLevelsAreSubtotals="1" fieldPosition="0">
        <references count="3">
          <reference field="0" count="1">
            <x v="45"/>
          </reference>
          <reference field="3" count="0" selected="0"/>
          <reference field="7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E46874-7686-46CE-A501-371DB252998A}" name="Сводная таблица2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25:B27" firstHeaderRow="1" firstDataRow="2" firstDataCol="1" rowPageCount="3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 defaultSubtotal="0">
      <items count="2">
        <item h="1" x="0"/>
        <item x="1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x="6"/>
        <item x="7"/>
        <item x="8"/>
        <item h="1"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 t="grand">
      <x/>
    </i>
  </rowItems>
  <colFields count="1">
    <field x="7"/>
  </colFields>
  <pageFields count="3">
    <pageField fld="6" item="3" hier="-1"/>
    <pageField fld="8" hier="-1"/>
    <pageField fld="10" hier="-1"/>
  </pageFields>
  <formats count="20">
    <format dxfId="153">
      <pivotArea collapsedLevelsAreSubtotals="1" fieldPosition="0">
        <references count="3">
          <reference field="3" count="0"/>
          <reference field="7" count="1" selected="0" defaultSubtotal="1">
            <x v="0"/>
          </reference>
          <reference field="10" count="0" selected="0"/>
        </references>
      </pivotArea>
    </format>
    <format dxfId="152">
      <pivotArea dataOnly="0" labelOnly="1" fieldPosition="0">
        <references count="2">
          <reference field="7" count="1" defaultSubtotal="1">
            <x v="0"/>
          </reference>
          <reference field="10" count="0" selected="0"/>
        </references>
      </pivotArea>
    </format>
    <format dxfId="151">
      <pivotArea collapsedLevelsAreSubtotals="1" fieldPosition="0">
        <references count="3">
          <reference field="3" count="0"/>
          <reference field="7" count="1" selected="0" defaultSubtotal="1">
            <x v="1"/>
          </reference>
          <reference field="10" count="0" selected="0"/>
        </references>
      </pivotArea>
    </format>
    <format dxfId="150">
      <pivotArea dataOnly="0" labelOnly="1" fieldPosition="0">
        <references count="2">
          <reference field="7" count="1" defaultSubtotal="1">
            <x v="1"/>
          </reference>
          <reference field="10" count="0" selected="0"/>
        </references>
      </pivotArea>
    </format>
    <format dxfId="149">
      <pivotArea type="topRight" dataOnly="0" labelOnly="1" outline="0" offset="F1" fieldPosition="0"/>
    </format>
    <format dxfId="148">
      <pivotArea type="topRight" dataOnly="0" labelOnly="1" outline="0" offset="A1" fieldPosition="0"/>
    </format>
    <format dxfId="147">
      <pivotArea type="all" dataOnly="0" outline="0" fieldPosition="0"/>
    </format>
    <format dxfId="146">
      <pivotArea outline="0" collapsedLevelsAreSubtotals="1" fieldPosition="0"/>
    </format>
    <format dxfId="145">
      <pivotArea type="origin" dataOnly="0" labelOnly="1" outline="0" fieldPosition="0"/>
    </format>
    <format dxfId="144">
      <pivotArea field="10" type="button" dataOnly="0" labelOnly="1" outline="0" axis="axisPage" fieldPosition="2"/>
    </format>
    <format dxfId="143">
      <pivotArea field="7" type="button" dataOnly="0" labelOnly="1" outline="0" axis="axisCol" fieldPosition="0"/>
    </format>
    <format dxfId="142">
      <pivotArea type="topRight" dataOnly="0" labelOnly="1" outline="0" fieldPosition="0"/>
    </format>
    <format dxfId="141">
      <pivotArea field="3" type="button" dataOnly="0" labelOnly="1" outline="0" axis="axisRow" fieldPosition="0"/>
    </format>
    <format dxfId="140">
      <pivotArea dataOnly="0" labelOnly="1" fieldPosition="0">
        <references count="1">
          <reference field="3" count="0"/>
        </references>
      </pivotArea>
    </format>
    <format dxfId="139">
      <pivotArea dataOnly="0" labelOnly="1" grandRow="1" outline="0" fieldPosition="0"/>
    </format>
    <format dxfId="138">
      <pivotArea dataOnly="0" labelOnly="1" fieldPosition="0">
        <references count="1">
          <reference field="10" count="0"/>
        </references>
      </pivotArea>
    </format>
    <format dxfId="137">
      <pivotArea dataOnly="0" labelOnly="1" fieldPosition="0">
        <references count="1">
          <reference field="10" count="0" defaultSubtotal="1"/>
        </references>
      </pivotArea>
    </format>
    <format dxfId="136">
      <pivotArea dataOnly="0" labelOnly="1" grandCol="1" outline="0" fieldPosition="0"/>
    </format>
    <format dxfId="135">
      <pivotArea dataOnly="0" labelOnly="1" fieldPosition="0">
        <references count="2">
          <reference field="7" count="0"/>
          <reference field="10" count="0" selected="0"/>
        </references>
      </pivotArea>
    </format>
    <format dxfId="134">
      <pivotArea dataOnly="0" labelOnly="1" fieldPosition="0">
        <references count="2">
          <reference field="7" count="0" defaultSubtotal="1"/>
          <reference field="10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E60C59-2212-4BDB-8123-F33651336DF8}" name="Сводная таблица1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5:B7" firstHeaderRow="1" firstDataRow="2" firstDataCol="1" rowPageCount="3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 defaultSubtotal="0">
      <items count="2">
        <item h="1" sd="0" x="0"/>
        <item x="1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x="6"/>
        <item x="7"/>
        <item x="8"/>
        <item h="1"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 t="grand">
      <x/>
    </i>
  </rowItems>
  <colFields count="1">
    <field x="7"/>
  </colFields>
  <pageFields count="3">
    <pageField fld="6" item="3" hier="-1"/>
    <pageField fld="8" hier="-1"/>
    <pageField fld="10" hier="-1"/>
  </pageFields>
  <formats count="22">
    <format dxfId="175">
      <pivotArea collapsedLevelsAreSubtotals="1" fieldPosition="0">
        <references count="3">
          <reference field="3" count="0"/>
          <reference field="7" count="1" selected="0" defaultSubtotal="1">
            <x v="0"/>
          </reference>
          <reference field="10" count="0" selected="0"/>
        </references>
      </pivotArea>
    </format>
    <format dxfId="174">
      <pivotArea dataOnly="0" labelOnly="1" fieldPosition="0">
        <references count="2">
          <reference field="7" count="1" defaultSubtotal="1">
            <x v="0"/>
          </reference>
          <reference field="10" count="0" selected="0"/>
        </references>
      </pivotArea>
    </format>
    <format dxfId="173">
      <pivotArea collapsedLevelsAreSubtotals="1" fieldPosition="0">
        <references count="3">
          <reference field="3" count="0"/>
          <reference field="7" count="1" selected="0" defaultSubtotal="1">
            <x v="1"/>
          </reference>
          <reference field="10" count="0" selected="0"/>
        </references>
      </pivotArea>
    </format>
    <format dxfId="172">
      <pivotArea dataOnly="0" labelOnly="1" fieldPosition="0">
        <references count="2">
          <reference field="7" count="1" defaultSubtotal="1">
            <x v="1"/>
          </reference>
          <reference field="10" count="0" selected="0"/>
        </references>
      </pivotArea>
    </format>
    <format dxfId="171">
      <pivotArea type="topRight" dataOnly="0" labelOnly="1" outline="0" offset="F1" fieldPosition="0"/>
    </format>
    <format dxfId="170">
      <pivotArea type="topRight" dataOnly="0" labelOnly="1" outline="0" offset="A1" fieldPosition="0"/>
    </format>
    <format dxfId="169">
      <pivotArea type="all" dataOnly="0" outline="0" fieldPosition="0"/>
    </format>
    <format dxfId="168">
      <pivotArea outline="0" collapsedLevelsAreSubtotals="1" fieldPosition="0"/>
    </format>
    <format dxfId="167">
      <pivotArea type="origin" dataOnly="0" labelOnly="1" outline="0" fieldPosition="0"/>
    </format>
    <format dxfId="166">
      <pivotArea field="10" type="button" dataOnly="0" labelOnly="1" outline="0" axis="axisPage" fieldPosition="2"/>
    </format>
    <format dxfId="165">
      <pivotArea field="7" type="button" dataOnly="0" labelOnly="1" outline="0" axis="axisCol" fieldPosition="0"/>
    </format>
    <format dxfId="164">
      <pivotArea type="topRight" dataOnly="0" labelOnly="1" outline="0" fieldPosition="0"/>
    </format>
    <format dxfId="163">
      <pivotArea field="3" type="button" dataOnly="0" labelOnly="1" outline="0" axis="axisRow" fieldPosition="0"/>
    </format>
    <format dxfId="162">
      <pivotArea dataOnly="0" labelOnly="1" fieldPosition="0">
        <references count="1">
          <reference field="3" count="0"/>
        </references>
      </pivotArea>
    </format>
    <format dxfId="161">
      <pivotArea dataOnly="0" labelOnly="1" grandRow="1" outline="0" fieldPosition="0"/>
    </format>
    <format dxfId="160">
      <pivotArea dataOnly="0" labelOnly="1" fieldPosition="0">
        <references count="1">
          <reference field="10" count="0"/>
        </references>
      </pivotArea>
    </format>
    <format dxfId="159">
      <pivotArea dataOnly="0" labelOnly="1" fieldPosition="0">
        <references count="1">
          <reference field="10" count="0" defaultSubtotal="1"/>
        </references>
      </pivotArea>
    </format>
    <format dxfId="158">
      <pivotArea dataOnly="0" labelOnly="1" grandCol="1" outline="0" fieldPosition="0"/>
    </format>
    <format dxfId="157">
      <pivotArea dataOnly="0" labelOnly="1" fieldPosition="0">
        <references count="2">
          <reference field="7" count="0"/>
          <reference field="10" count="0" selected="0"/>
        </references>
      </pivotArea>
    </format>
    <format dxfId="156">
      <pivotArea dataOnly="0" labelOnly="1" fieldPosition="0">
        <references count="2">
          <reference field="7" count="0" defaultSubtotal="1"/>
          <reference field="10" count="0" selected="0"/>
        </references>
      </pivotArea>
    </format>
    <format dxfId="155">
      <pivotArea type="origin" dataOnly="0" labelOnly="1" outline="0" fieldPosition="0"/>
    </format>
    <format dxfId="154">
      <pivotArea field="7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6B9A25-D27D-4071-9C1A-E0985CB6CF1C}" name="Сводная таблица4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D25:E27" firstHeaderRow="1" firstDataRow="2" firstDataCol="1" rowPageCount="3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 defaultSubtotal="0">
      <items count="2">
        <item h="1" x="0"/>
        <item x="1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 t="grand">
      <x/>
    </i>
  </rowItems>
  <colFields count="1">
    <field x="7"/>
  </colFields>
  <pageFields count="3">
    <pageField fld="6" item="3" hier="-1"/>
    <pageField fld="8" hier="-1"/>
    <pageField fld="10" hier="-1"/>
  </pageFields>
  <formats count="20">
    <format dxfId="195">
      <pivotArea collapsedLevelsAreSubtotals="1" fieldPosition="0">
        <references count="3">
          <reference field="3" count="0"/>
          <reference field="7" count="1" selected="0" defaultSubtotal="1">
            <x v="0"/>
          </reference>
          <reference field="10" count="0" selected="0"/>
        </references>
      </pivotArea>
    </format>
    <format dxfId="194">
      <pivotArea dataOnly="0" labelOnly="1" fieldPosition="0">
        <references count="2">
          <reference field="7" count="1" defaultSubtotal="1">
            <x v="0"/>
          </reference>
          <reference field="10" count="0" selected="0"/>
        </references>
      </pivotArea>
    </format>
    <format dxfId="193">
      <pivotArea collapsedLevelsAreSubtotals="1" fieldPosition="0">
        <references count="3">
          <reference field="3" count="0"/>
          <reference field="7" count="1" selected="0" defaultSubtotal="1">
            <x v="1"/>
          </reference>
          <reference field="10" count="0" selected="0"/>
        </references>
      </pivotArea>
    </format>
    <format dxfId="192">
      <pivotArea dataOnly="0" labelOnly="1" fieldPosition="0">
        <references count="2">
          <reference field="7" count="1" defaultSubtotal="1">
            <x v="1"/>
          </reference>
          <reference field="10" count="0" selected="0"/>
        </references>
      </pivotArea>
    </format>
    <format dxfId="191">
      <pivotArea type="topRight" dataOnly="0" labelOnly="1" outline="0" offset="F1" fieldPosition="0"/>
    </format>
    <format dxfId="190">
      <pivotArea type="topRight" dataOnly="0" labelOnly="1" outline="0" offset="A1" fieldPosition="0"/>
    </format>
    <format dxfId="189">
      <pivotArea type="all" dataOnly="0" outline="0" fieldPosition="0"/>
    </format>
    <format dxfId="188">
      <pivotArea outline="0" collapsedLevelsAreSubtotals="1" fieldPosition="0"/>
    </format>
    <format dxfId="187">
      <pivotArea type="origin" dataOnly="0" labelOnly="1" outline="0" fieldPosition="0"/>
    </format>
    <format dxfId="186">
      <pivotArea field="10" type="button" dataOnly="0" labelOnly="1" outline="0" axis="axisPage" fieldPosition="2"/>
    </format>
    <format dxfId="185">
      <pivotArea field="7" type="button" dataOnly="0" labelOnly="1" outline="0" axis="axisCol" fieldPosition="0"/>
    </format>
    <format dxfId="184">
      <pivotArea type="topRight" dataOnly="0" labelOnly="1" outline="0" fieldPosition="0"/>
    </format>
    <format dxfId="183">
      <pivotArea field="3" type="button" dataOnly="0" labelOnly="1" outline="0" axis="axisRow" fieldPosition="0"/>
    </format>
    <format dxfId="182">
      <pivotArea dataOnly="0" labelOnly="1" fieldPosition="0">
        <references count="1">
          <reference field="3" count="0"/>
        </references>
      </pivotArea>
    </format>
    <format dxfId="181">
      <pivotArea dataOnly="0" labelOnly="1" grandRow="1" outline="0" fieldPosition="0"/>
    </format>
    <format dxfId="180">
      <pivotArea dataOnly="0" labelOnly="1" fieldPosition="0">
        <references count="1">
          <reference field="10" count="0"/>
        </references>
      </pivotArea>
    </format>
    <format dxfId="179">
      <pivotArea dataOnly="0" labelOnly="1" fieldPosition="0">
        <references count="1">
          <reference field="10" count="0" defaultSubtotal="1"/>
        </references>
      </pivotArea>
    </format>
    <format dxfId="178">
      <pivotArea dataOnly="0" labelOnly="1" grandCol="1" outline="0" fieldPosition="0"/>
    </format>
    <format dxfId="177">
      <pivotArea dataOnly="0" labelOnly="1" fieldPosition="0">
        <references count="2">
          <reference field="7" count="0"/>
          <reference field="10" count="0" selected="0"/>
        </references>
      </pivotArea>
    </format>
    <format dxfId="176">
      <pivotArea dataOnly="0" labelOnly="1" fieldPosition="0">
        <references count="2">
          <reference field="7" count="0" defaultSubtotal="1"/>
          <reference field="10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B64436-0A0B-4C34-9529-ECCE82D50C84}" name="Сводная таблица3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D5:E7" firstHeaderRow="1" firstDataRow="2" firstDataCol="1" rowPageCount="3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 defaultSubtotal="0">
      <items count="2">
        <item h="1" sd="0" x="0"/>
        <item x="1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 t="grand">
      <x/>
    </i>
  </rowItems>
  <colFields count="1">
    <field x="7"/>
  </colFields>
  <pageFields count="3">
    <pageField fld="6" item="3" hier="-1"/>
    <pageField fld="8" hier="-1"/>
    <pageField fld="10" hier="-1"/>
  </pageFields>
  <formats count="20">
    <format dxfId="215">
      <pivotArea collapsedLevelsAreSubtotals="1" fieldPosition="0">
        <references count="3">
          <reference field="3" count="0"/>
          <reference field="7" count="1" selected="0" defaultSubtotal="1">
            <x v="0"/>
          </reference>
          <reference field="10" count="0" selected="0"/>
        </references>
      </pivotArea>
    </format>
    <format dxfId="214">
      <pivotArea dataOnly="0" labelOnly="1" fieldPosition="0">
        <references count="2">
          <reference field="7" count="1" defaultSubtotal="1">
            <x v="0"/>
          </reference>
          <reference field="10" count="0" selected="0"/>
        </references>
      </pivotArea>
    </format>
    <format dxfId="213">
      <pivotArea collapsedLevelsAreSubtotals="1" fieldPosition="0">
        <references count="3">
          <reference field="3" count="0"/>
          <reference field="7" count="1" selected="0" defaultSubtotal="1">
            <x v="1"/>
          </reference>
          <reference field="10" count="0" selected="0"/>
        </references>
      </pivotArea>
    </format>
    <format dxfId="212">
      <pivotArea dataOnly="0" labelOnly="1" fieldPosition="0">
        <references count="2">
          <reference field="7" count="1" defaultSubtotal="1">
            <x v="1"/>
          </reference>
          <reference field="10" count="0" selected="0"/>
        </references>
      </pivotArea>
    </format>
    <format dxfId="211">
      <pivotArea type="topRight" dataOnly="0" labelOnly="1" outline="0" offset="F1" fieldPosition="0"/>
    </format>
    <format dxfId="210">
      <pivotArea type="topRight" dataOnly="0" labelOnly="1" outline="0" offset="A1" fieldPosition="0"/>
    </format>
    <format dxfId="209">
      <pivotArea type="all" dataOnly="0" outline="0" fieldPosition="0"/>
    </format>
    <format dxfId="208">
      <pivotArea outline="0" collapsedLevelsAreSubtotals="1" fieldPosition="0"/>
    </format>
    <format dxfId="207">
      <pivotArea type="origin" dataOnly="0" labelOnly="1" outline="0" fieldPosition="0"/>
    </format>
    <format dxfId="206">
      <pivotArea field="10" type="button" dataOnly="0" labelOnly="1" outline="0" axis="axisPage" fieldPosition="2"/>
    </format>
    <format dxfId="205">
      <pivotArea field="7" type="button" dataOnly="0" labelOnly="1" outline="0" axis="axisCol" fieldPosition="0"/>
    </format>
    <format dxfId="204">
      <pivotArea type="topRight" dataOnly="0" labelOnly="1" outline="0" fieldPosition="0"/>
    </format>
    <format dxfId="203">
      <pivotArea field="3" type="button" dataOnly="0" labelOnly="1" outline="0" axis="axisRow" fieldPosition="0"/>
    </format>
    <format dxfId="202">
      <pivotArea dataOnly="0" labelOnly="1" fieldPosition="0">
        <references count="1">
          <reference field="3" count="0"/>
        </references>
      </pivotArea>
    </format>
    <format dxfId="201">
      <pivotArea dataOnly="0" labelOnly="1" grandRow="1" outline="0" fieldPosition="0"/>
    </format>
    <format dxfId="200">
      <pivotArea dataOnly="0" labelOnly="1" fieldPosition="0">
        <references count="1">
          <reference field="10" count="0"/>
        </references>
      </pivotArea>
    </format>
    <format dxfId="199">
      <pivotArea dataOnly="0" labelOnly="1" fieldPosition="0">
        <references count="1">
          <reference field="10" count="0" defaultSubtotal="1"/>
        </references>
      </pivotArea>
    </format>
    <format dxfId="198">
      <pivotArea dataOnly="0" labelOnly="1" grandCol="1" outline="0" fieldPosition="0"/>
    </format>
    <format dxfId="197">
      <pivotArea dataOnly="0" labelOnly="1" fieldPosition="0">
        <references count="2">
          <reference field="7" count="0"/>
          <reference field="10" count="0" selected="0"/>
        </references>
      </pivotArea>
    </format>
    <format dxfId="196">
      <pivotArea dataOnly="0" labelOnly="1" fieldPosition="0">
        <references count="2">
          <reference field="7" count="0" defaultSubtotal="1"/>
          <reference field="10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49B20B-C601-4758-AAC8-B6CFE4BFF9E9}" name="Сводная таблица2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25:B27" firstHeaderRow="1" firstDataRow="2" firstDataCol="1" rowPageCount="3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 defaultSubtotal="0">
      <items count="2">
        <item x="0"/>
        <item x="1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 t="grand">
      <x/>
    </i>
  </rowItems>
  <colFields count="1">
    <field x="7"/>
  </colFields>
  <pageFields count="3">
    <pageField fld="6" item="3" hier="-1"/>
    <pageField fld="8" hier="-1"/>
    <pageField fld="10" hier="-1"/>
  </pageFields>
  <formats count="20">
    <format dxfId="108">
      <pivotArea collapsedLevelsAreSubtotals="1" fieldPosition="0">
        <references count="3">
          <reference field="3" count="0"/>
          <reference field="7" count="1" selected="0" defaultSubtotal="1">
            <x v="0"/>
          </reference>
          <reference field="10" count="0" selected="0"/>
        </references>
      </pivotArea>
    </format>
    <format dxfId="107">
      <pivotArea dataOnly="0" labelOnly="1" fieldPosition="0">
        <references count="2">
          <reference field="7" count="1" defaultSubtotal="1">
            <x v="0"/>
          </reference>
          <reference field="10" count="0" selected="0"/>
        </references>
      </pivotArea>
    </format>
    <format dxfId="106">
      <pivotArea collapsedLevelsAreSubtotals="1" fieldPosition="0">
        <references count="3">
          <reference field="3" count="0"/>
          <reference field="7" count="1" selected="0" defaultSubtotal="1">
            <x v="1"/>
          </reference>
          <reference field="10" count="0" selected="0"/>
        </references>
      </pivotArea>
    </format>
    <format dxfId="105">
      <pivotArea dataOnly="0" labelOnly="1" fieldPosition="0">
        <references count="2">
          <reference field="7" count="1" defaultSubtotal="1">
            <x v="1"/>
          </reference>
          <reference field="10" count="0" selected="0"/>
        </references>
      </pivotArea>
    </format>
    <format dxfId="104">
      <pivotArea type="topRight" dataOnly="0" labelOnly="1" outline="0" offset="F1" fieldPosition="0"/>
    </format>
    <format dxfId="103">
      <pivotArea type="topRight" dataOnly="0" labelOnly="1" outline="0" offset="A1" fieldPosition="0"/>
    </format>
    <format dxfId="102">
      <pivotArea type="all" dataOnly="0" outline="0" fieldPosition="0"/>
    </format>
    <format dxfId="101">
      <pivotArea outline="0" collapsedLevelsAreSubtotals="1" fieldPosition="0"/>
    </format>
    <format dxfId="100">
      <pivotArea type="origin" dataOnly="0" labelOnly="1" outline="0" fieldPosition="0"/>
    </format>
    <format dxfId="99">
      <pivotArea field="10" type="button" dataOnly="0" labelOnly="1" outline="0" axis="axisPage" fieldPosition="2"/>
    </format>
    <format dxfId="98">
      <pivotArea field="7" type="button" dataOnly="0" labelOnly="1" outline="0" axis="axisCol" fieldPosition="0"/>
    </format>
    <format dxfId="97">
      <pivotArea type="topRight" dataOnly="0" labelOnly="1" outline="0" fieldPosition="0"/>
    </format>
    <format dxfId="96">
      <pivotArea field="3" type="button" dataOnly="0" labelOnly="1" outline="0" axis="axisRow" fieldPosition="0"/>
    </format>
    <format dxfId="95">
      <pivotArea dataOnly="0" labelOnly="1" fieldPosition="0">
        <references count="1">
          <reference field="3" count="0"/>
        </references>
      </pivotArea>
    </format>
    <format dxfId="94">
      <pivotArea dataOnly="0" labelOnly="1" grandRow="1" outline="0" fieldPosition="0"/>
    </format>
    <format dxfId="93">
      <pivotArea dataOnly="0" labelOnly="1" fieldPosition="0">
        <references count="1">
          <reference field="10" count="0"/>
        </references>
      </pivotArea>
    </format>
    <format dxfId="92">
      <pivotArea dataOnly="0" labelOnly="1" fieldPosition="0">
        <references count="1">
          <reference field="10" count="0" defaultSubtotal="1"/>
        </references>
      </pivotArea>
    </format>
    <format dxfId="91">
      <pivotArea dataOnly="0" labelOnly="1" grandCol="1" outline="0" fieldPosition="0"/>
    </format>
    <format dxfId="90">
      <pivotArea dataOnly="0" labelOnly="1" fieldPosition="0">
        <references count="2">
          <reference field="7" count="0"/>
          <reference field="10" count="0" selected="0"/>
        </references>
      </pivotArea>
    </format>
    <format dxfId="89">
      <pivotArea dataOnly="0" labelOnly="1" fieldPosition="0">
        <references count="2">
          <reference field="7" count="0" defaultSubtotal="1"/>
          <reference field="10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806CDE-ABE6-4C13-A53A-F892295121FD}" name="Сводная таблица1" cacheId="313" applyNumberFormats="0" applyBorderFormats="0" applyFontFormats="0" applyPatternFormats="0" applyAlignmentFormats="0" applyWidthHeightFormats="1" dataCaption="Значения" updatedVersion="6" minRefreshableVersion="3" useAutoFormatting="1" colGrandTotals="0" itemPrintTitles="1" createdVersion="5" indent="0" outline="1" outlineData="1" multipleFieldFilters="0">
  <location ref="A5:B7" firstHeaderRow="1" firstDataRow="2" firstDataCol="1" rowPageCount="3" colPageCount="1"/>
  <pivotFields count="20">
    <pivotField showAll="0"/>
    <pivotField showAll="0"/>
    <pivotField showAll="0"/>
    <pivotField axis="axisRow" showAll="0">
      <items count="20">
        <item m="1" x="9"/>
        <item m="1" x="13"/>
        <item m="1" x="10"/>
        <item m="1" x="16"/>
        <item m="1" x="12"/>
        <item m="1" x="17"/>
        <item m="1" x="15"/>
        <item m="1" x="18"/>
        <item m="1" x="11"/>
        <item m="1" x="14"/>
        <item x="4"/>
        <item x="0"/>
        <item x="1"/>
        <item x="2"/>
        <item x="3"/>
        <item x="5"/>
        <item x="6"/>
        <item x="7"/>
        <item x="8"/>
        <item t="default"/>
      </items>
    </pivotField>
    <pivotField showAll="0"/>
    <pivotField showAll="0"/>
    <pivotField axis="axisPage" showAll="0">
      <items count="7">
        <item m="1" x="5"/>
        <item m="1" x="3"/>
        <item m="1" x="4"/>
        <item x="0"/>
        <item x="1"/>
        <item x="2"/>
        <item t="default"/>
      </items>
    </pivotField>
    <pivotField axis="axisCol" showAll="0" defaultSubtotal="0">
      <items count="2">
        <item x="0"/>
        <item x="1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3"/>
  </rowFields>
  <rowItems count="1">
    <i t="grand">
      <x/>
    </i>
  </rowItems>
  <colFields count="1">
    <field x="7"/>
  </colFields>
  <pageFields count="3">
    <pageField fld="6" item="3" hier="-1"/>
    <pageField fld="8" hier="-1"/>
    <pageField fld="10" hier="-1"/>
  </pageFields>
  <formats count="25">
    <format dxfId="133">
      <pivotArea collapsedLevelsAreSubtotals="1" fieldPosition="0">
        <references count="3">
          <reference field="3" count="0"/>
          <reference field="7" count="1" selected="0" defaultSubtotal="1">
            <x v="0"/>
          </reference>
          <reference field="10" count="0" selected="0"/>
        </references>
      </pivotArea>
    </format>
    <format dxfId="132">
      <pivotArea dataOnly="0" labelOnly="1" fieldPosition="0">
        <references count="2">
          <reference field="7" count="1" defaultSubtotal="1">
            <x v="0"/>
          </reference>
          <reference field="10" count="0" selected="0"/>
        </references>
      </pivotArea>
    </format>
    <format dxfId="131">
      <pivotArea collapsedLevelsAreSubtotals="1" fieldPosition="0">
        <references count="3">
          <reference field="3" count="0"/>
          <reference field="7" count="1" selected="0" defaultSubtotal="1">
            <x v="1"/>
          </reference>
          <reference field="10" count="0" selected="0"/>
        </references>
      </pivotArea>
    </format>
    <format dxfId="130">
      <pivotArea dataOnly="0" labelOnly="1" fieldPosition="0">
        <references count="2">
          <reference field="7" count="1" defaultSubtotal="1">
            <x v="1"/>
          </reference>
          <reference field="10" count="0" selected="0"/>
        </references>
      </pivotArea>
    </format>
    <format dxfId="129">
      <pivotArea type="topRight" dataOnly="0" labelOnly="1" outline="0" offset="F1" fieldPosition="0"/>
    </format>
    <format dxfId="128">
      <pivotArea type="topRight" dataOnly="0" labelOnly="1" outline="0" offset="A1" fieldPosition="0"/>
    </format>
    <format dxfId="127">
      <pivotArea type="all" dataOnly="0" outline="0" fieldPosition="0"/>
    </format>
    <format dxfId="126">
      <pivotArea outline="0" collapsedLevelsAreSubtotals="1" fieldPosition="0"/>
    </format>
    <format dxfId="125">
      <pivotArea type="origin" dataOnly="0" labelOnly="1" outline="0" fieldPosition="0"/>
    </format>
    <format dxfId="124">
      <pivotArea field="10" type="button" dataOnly="0" labelOnly="1" outline="0" axis="axisPage" fieldPosition="2"/>
    </format>
    <format dxfId="123">
      <pivotArea field="7" type="button" dataOnly="0" labelOnly="1" outline="0" axis="axisCol" fieldPosition="0"/>
    </format>
    <format dxfId="122">
      <pivotArea type="topRight" dataOnly="0" labelOnly="1" outline="0" fieldPosition="0"/>
    </format>
    <format dxfId="121">
      <pivotArea field="3" type="button" dataOnly="0" labelOnly="1" outline="0" axis="axisRow" fieldPosition="0"/>
    </format>
    <format dxfId="120">
      <pivotArea dataOnly="0" labelOnly="1" fieldPosition="0">
        <references count="1">
          <reference field="3" count="0"/>
        </references>
      </pivotArea>
    </format>
    <format dxfId="119">
      <pivotArea dataOnly="0" labelOnly="1" grandRow="1" outline="0" fieldPosition="0"/>
    </format>
    <format dxfId="118">
      <pivotArea dataOnly="0" labelOnly="1" fieldPosition="0">
        <references count="1">
          <reference field="10" count="0"/>
        </references>
      </pivotArea>
    </format>
    <format dxfId="117">
      <pivotArea dataOnly="0" labelOnly="1" fieldPosition="0">
        <references count="1">
          <reference field="10" count="0" defaultSubtotal="1"/>
        </references>
      </pivotArea>
    </format>
    <format dxfId="116">
      <pivotArea dataOnly="0" labelOnly="1" grandCol="1" outline="0" fieldPosition="0"/>
    </format>
    <format dxfId="115">
      <pivotArea dataOnly="0" labelOnly="1" fieldPosition="0">
        <references count="2">
          <reference field="7" count="0"/>
          <reference field="10" count="0" selected="0"/>
        </references>
      </pivotArea>
    </format>
    <format dxfId="114">
      <pivotArea dataOnly="0" labelOnly="1" fieldPosition="0">
        <references count="2">
          <reference field="7" count="0" defaultSubtotal="1"/>
          <reference field="10" count="0" selected="0"/>
        </references>
      </pivotArea>
    </format>
    <format dxfId="113">
      <pivotArea type="origin" dataOnly="0" labelOnly="1" outline="0" fieldPosition="0"/>
    </format>
    <format dxfId="112">
      <pivotArea field="7" type="button" dataOnly="0" labelOnly="1" outline="0" axis="axisCol" fieldPosition="0"/>
    </format>
    <format dxfId="111">
      <pivotArea collapsedLevelsAreSubtotals="1" fieldPosition="0">
        <references count="2">
          <reference field="3" count="1">
            <x v="0"/>
          </reference>
          <reference field="7" count="1" selected="0">
            <x v="1"/>
          </reference>
        </references>
      </pivotArea>
    </format>
    <format dxfId="110">
      <pivotArea collapsedLevelsAreSubtotals="1" fieldPosition="0">
        <references count="2">
          <reference field="3" count="1">
            <x v="4"/>
          </reference>
          <reference field="7" count="1" selected="0">
            <x v="1"/>
          </reference>
        </references>
      </pivotArea>
    </format>
    <format dxfId="109">
      <pivotArea dataOnly="0" labelOnly="1" fieldPosition="0">
        <references count="1">
          <reference field="3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80E328-DB10-4E36-8216-E5CA6BC64938}" name="Сводная таблица13" cacheId="31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5" indent="0" outline="1" outlineData="1" multipleFieldFilters="0">
  <location ref="A3:A8" firstHeaderRow="1" firstDataRow="1" firstDataCol="1"/>
  <pivotFields count="20">
    <pivotField axis="axisRow" showAll="0">
      <items count="697">
        <item m="1" x="451"/>
        <item m="1" x="441"/>
        <item m="1" x="609"/>
        <item m="1" x="296"/>
        <item m="1" x="115"/>
        <item m="1" x="207"/>
        <item m="1" x="244"/>
        <item m="1" x="102"/>
        <item m="1" x="283"/>
        <item m="1" x="617"/>
        <item m="1" x="43"/>
        <item m="1" x="359"/>
        <item m="1" x="183"/>
        <item m="1" x="364"/>
        <item m="1" x="610"/>
        <item m="1" x="338"/>
        <item m="1" x="462"/>
        <item m="1" x="276"/>
        <item m="1" x="90"/>
        <item m="1" x="443"/>
        <item m="1" x="561"/>
        <item m="1" x="85"/>
        <item m="1" x="488"/>
        <item m="1" x="440"/>
        <item m="1" x="388"/>
        <item m="1" x="685"/>
        <item m="1" x="362"/>
        <item m="1" x="673"/>
        <item m="1" x="475"/>
        <item m="1" x="656"/>
        <item m="1" x="254"/>
        <item m="1" x="509"/>
        <item m="1" x="459"/>
        <item m="1" x="290"/>
        <item m="1" x="675"/>
        <item m="1" x="100"/>
        <item m="1" x="299"/>
        <item m="1" x="523"/>
        <item m="1" x="88"/>
        <item m="1" x="383"/>
        <item m="1" x="193"/>
        <item m="1" x="218"/>
        <item m="1" x="252"/>
        <item m="1" x="77"/>
        <item m="1" x="22"/>
        <item m="1" x="48"/>
        <item m="1" x="638"/>
        <item m="1" x="251"/>
        <item m="1" x="667"/>
        <item m="1" x="611"/>
        <item m="1" x="562"/>
        <item m="1" x="492"/>
        <item m="1" x="259"/>
        <item m="1" x="80"/>
        <item m="1" x="168"/>
        <item m="1" x="125"/>
        <item m="1" x="679"/>
        <item m="1" x="258"/>
        <item m="1" x="86"/>
        <item m="1" x="256"/>
        <item m="1" x="514"/>
        <item m="1" x="30"/>
        <item m="1" x="159"/>
        <item m="1" x="639"/>
        <item m="1" x="589"/>
        <item m="1" x="502"/>
        <item m="1" x="269"/>
        <item m="1" x="686"/>
        <item m="1" x="445"/>
        <item m="1" x="640"/>
        <item m="1" x="577"/>
        <item m="1" x="284"/>
        <item m="1" x="11"/>
        <item m="1" x="651"/>
        <item m="1" x="646"/>
        <item m="1" x="381"/>
        <item m="1" x="300"/>
        <item m="1" x="178"/>
        <item m="1" x="219"/>
        <item m="1" x="628"/>
        <item m="1" x="444"/>
        <item m="1" x="355"/>
        <item m="1" x="595"/>
        <item m="1" x="668"/>
        <item m="1" x="621"/>
        <item m="1" x="526"/>
        <item m="1" x="89"/>
        <item m="1" x="279"/>
        <item m="1" x="177"/>
        <item m="1" x="312"/>
        <item m="1" x="507"/>
        <item m="1" x="605"/>
        <item m="1" x="615"/>
        <item m="1" x="103"/>
        <item m="1" x="625"/>
        <item m="1" x="298"/>
        <item m="1" x="309"/>
        <item m="1" x="468"/>
        <item m="1" x="631"/>
        <item m="1" x="464"/>
        <item m="1" x="240"/>
        <item m="1" x="649"/>
        <item m="1" x="57"/>
        <item m="1" x="442"/>
        <item m="1" x="95"/>
        <item m="1" x="425"/>
        <item m="1" x="377"/>
        <item m="1" x="398"/>
        <item m="1" x="501"/>
        <item m="1" x="607"/>
        <item m="1" x="6"/>
        <item m="1" x="81"/>
        <item m="1" x="660"/>
        <item m="1" x="596"/>
        <item m="1" x="619"/>
        <item m="1" x="439"/>
        <item m="1" x="645"/>
        <item m="1" x="339"/>
        <item m="1" x="341"/>
        <item m="1" x="198"/>
        <item m="1" x="31"/>
        <item m="1" x="226"/>
        <item m="1" x="597"/>
        <item m="1" x="19"/>
        <item m="1" x="378"/>
        <item m="1" x="466"/>
        <item m="1" x="515"/>
        <item m="1" x="155"/>
        <item m="1" x="480"/>
        <item m="1" x="578"/>
        <item m="1" x="427"/>
        <item m="1" x="663"/>
        <item m="1" x="84"/>
        <item m="1" x="21"/>
        <item m="1" x="684"/>
        <item m="1" x="354"/>
        <item m="1" x="520"/>
        <item m="1" x="463"/>
        <item m="1" x="344"/>
        <item m="1" x="268"/>
        <item m="1" x="627"/>
        <item m="1" x="678"/>
        <item m="1" x="82"/>
        <item m="1" x="116"/>
        <item m="1" x="228"/>
        <item m="1" x="292"/>
        <item m="1" x="363"/>
        <item m="1" x="476"/>
        <item m="1" x="677"/>
        <item m="1" x="608"/>
        <item m="1" x="49"/>
        <item m="1" x="661"/>
        <item m="1" x="214"/>
        <item m="1" x="246"/>
        <item m="1" x="67"/>
        <item m="1" x="186"/>
        <item m="1" x="267"/>
        <item m="1" x="614"/>
        <item m="1" x="199"/>
        <item m="1" x="143"/>
        <item m="1" x="260"/>
        <item m="1" x="351"/>
        <item m="1" x="500"/>
        <item m="1" x="201"/>
        <item m="1" x="239"/>
        <item m="1" x="379"/>
        <item m="1" x="321"/>
        <item m="1" x="294"/>
        <item m="1" x="669"/>
        <item m="1" x="111"/>
        <item m="1" x="234"/>
        <item m="1" x="42"/>
        <item m="1" x="297"/>
        <item m="1" x="650"/>
        <item m="1" x="203"/>
        <item m="1" x="506"/>
        <item m="1" x="465"/>
        <item m="1" x="664"/>
        <item m="1" x="128"/>
        <item m="1" x="280"/>
        <item m="1" x="510"/>
        <item m="1" x="237"/>
        <item m="1" x="65"/>
        <item m="1" x="477"/>
        <item m="1" x="50"/>
        <item m="1" x="213"/>
        <item m="1" x="485"/>
        <item m="1" x="472"/>
        <item m="1" x="266"/>
        <item m="1" x="217"/>
        <item m="1" x="66"/>
        <item m="1" x="174"/>
        <item m="1" x="162"/>
        <item m="1" x="499"/>
        <item m="1" x="314"/>
        <item m="1" x="474"/>
        <item m="1" x="320"/>
        <item m="1" x="347"/>
        <item m="1" x="306"/>
        <item m="1" x="408"/>
        <item m="1" x="583"/>
        <item m="1" x="518"/>
        <item m="1" x="570"/>
        <item m="1" x="346"/>
        <item m="1" x="185"/>
        <item m="1" x="189"/>
        <item m="1" x="273"/>
        <item m="1" x="126"/>
        <item m="1" x="588"/>
        <item m="1" x="460"/>
        <item m="1" x="644"/>
        <item m="1" x="211"/>
        <item m="1" x="318"/>
        <item m="1" x="69"/>
        <item m="1" x="227"/>
        <item m="1" x="301"/>
        <item m="1" x="24"/>
        <item m="1" x="635"/>
        <item m="1" x="202"/>
        <item m="1" x="566"/>
        <item m="1" x="411"/>
        <item m="1" x="150"/>
        <item m="1" x="392"/>
        <item m="1" x="148"/>
        <item m="1" x="270"/>
        <item m="1" x="60"/>
        <item m="1" x="410"/>
        <item m="1" x="446"/>
        <item m="1" x="508"/>
        <item m="1" x="592"/>
        <item m="1" x="253"/>
        <item m="1" x="616"/>
        <item m="1" x="39"/>
        <item m="1" x="146"/>
        <item m="1" x="479"/>
        <item m="1" x="482"/>
        <item m="1" x="304"/>
        <item m="1" x="574"/>
        <item m="1" x="423"/>
        <item m="1" x="400"/>
        <item m="1" x="647"/>
        <item m="1" x="158"/>
        <item m="1" x="372"/>
        <item m="1" x="659"/>
        <item m="1" x="147"/>
        <item m="1" x="224"/>
        <item m="1" x="308"/>
        <item m="1" x="517"/>
        <item m="1" x="27"/>
        <item m="1" x="108"/>
        <item m="1" x="642"/>
        <item m="1" x="636"/>
        <item m="1" x="236"/>
        <item m="1" x="448"/>
        <item m="1" x="569"/>
        <item m="1" x="414"/>
        <item m="1" x="73"/>
        <item m="1" x="390"/>
        <item m="1" x="454"/>
        <item m="1" x="172"/>
        <item m="1" x="343"/>
        <item m="1" x="374"/>
        <item m="1" x="16"/>
        <item m="1" x="431"/>
        <item m="1" x="165"/>
        <item m="1" x="680"/>
        <item m="1" x="72"/>
        <item m="1" x="395"/>
        <item m="1" x="138"/>
        <item m="1" x="580"/>
        <item m="1" x="568"/>
        <item m="1" x="303"/>
        <item m="1" x="637"/>
        <item m="1" x="634"/>
        <item m="1" x="200"/>
        <item m="1" x="587"/>
        <item m="1" x="352"/>
        <item m="1" x="91"/>
        <item m="1" x="483"/>
        <item m="1" x="630"/>
        <item m="1" x="41"/>
        <item m="1" x="44"/>
        <item m="1" x="18"/>
        <item m="1" x="406"/>
        <item m="1" x="302"/>
        <item m="1" x="216"/>
        <item m="1" x="579"/>
        <item m="1" x="26"/>
        <item m="1" x="473"/>
        <item m="1" x="504"/>
        <item m="1" x="620"/>
        <item m="1" x="289"/>
        <item m="1" x="340"/>
        <item m="1" x="601"/>
        <item m="1" x="654"/>
        <item m="1" x="83"/>
        <item m="1" x="59"/>
        <item m="1" x="94"/>
        <item m="1" x="9"/>
        <item m="1" x="225"/>
        <item m="1" x="429"/>
        <item m="1" x="486"/>
        <item m="1" x="315"/>
        <item m="1" x="449"/>
        <item m="1" x="455"/>
        <item m="1" x="79"/>
        <item m="1" x="25"/>
        <item m="1" x="278"/>
        <item m="1" x="571"/>
        <item m="1" x="187"/>
        <item m="1" x="356"/>
        <item m="1" x="317"/>
        <item m="1" x="215"/>
        <item m="1" x="209"/>
        <item m="1" x="593"/>
        <item m="1" x="582"/>
        <item m="1" x="452"/>
        <item m="1" x="575"/>
        <item m="1" x="432"/>
        <item m="1" x="421"/>
        <item m="1" x="52"/>
        <item m="1" x="469"/>
        <item m="1" x="600"/>
        <item m="1" x="516"/>
        <item m="1" x="453"/>
        <item m="1" x="243"/>
        <item m="1" x="242"/>
        <item m="1" x="4"/>
        <item m="1" x="112"/>
        <item m="1" x="20"/>
        <item m="1" x="657"/>
        <item m="1" x="38"/>
        <item m="1" x="257"/>
        <item m="1" x="416"/>
        <item m="1" x="28"/>
        <item m="1" x="622"/>
        <item m="1" x="524"/>
        <item m="1" x="594"/>
        <item m="1" x="223"/>
        <item m="1" x="633"/>
        <item m="1" x="505"/>
        <item m="1" x="402"/>
        <item m="1" x="396"/>
        <item m="1" x="490"/>
        <item m="1" x="271"/>
        <item m="1" x="653"/>
        <item m="1" x="424"/>
        <item m="1" x="407"/>
        <item m="1" x="641"/>
        <item m="1" x="231"/>
        <item m="1" x="345"/>
        <item m="1" x="64"/>
        <item m="1" x="62"/>
        <item m="1" x="281"/>
        <item m="1" x="117"/>
        <item m="1" x="166"/>
        <item m="1" x="525"/>
        <item m="1" x="413"/>
        <item m="1" x="142"/>
        <item m="1" x="47"/>
        <item m="1" x="107"/>
        <item m="1" x="68"/>
        <item m="1" x="687"/>
        <item m="1" x="624"/>
        <item m="1" x="623"/>
        <item m="1" x="152"/>
        <item m="1" x="311"/>
        <item m="1" x="212"/>
        <item m="1" x="412"/>
        <item m="1" x="105"/>
        <item m="1" x="688"/>
        <item m="1" x="590"/>
        <item m="1" x="122"/>
        <item m="1" x="74"/>
        <item m="1" x="167"/>
        <item m="1" x="34"/>
        <item m="1" x="366"/>
        <item m="1" x="560"/>
        <item m="1" x="613"/>
        <item m="1" x="511"/>
        <item m="1" x="394"/>
        <item m="1" x="316"/>
        <item m="1" x="104"/>
        <item m="1" x="249"/>
        <item m="1" x="322"/>
        <item m="1" x="393"/>
        <item m="1" x="461"/>
        <item m="1" x="248"/>
        <item m="1" x="386"/>
        <item m="1" x="689"/>
        <item m="1" x="336"/>
        <item m="1" x="662"/>
        <item m="1" x="123"/>
        <item m="1" x="250"/>
        <item m="1" x="572"/>
        <item m="1" x="205"/>
        <item m="1" x="512"/>
        <item m="1" x="190"/>
        <item m="1" x="5"/>
        <item m="1" x="491"/>
        <item m="1" x="573"/>
        <item m="1" x="376"/>
        <item m="1" x="319"/>
        <item m="1" x="175"/>
        <item m="1" x="204"/>
        <item m="1" x="232"/>
        <item m="1" x="35"/>
        <item m="1" x="23"/>
        <item m="1" x="32"/>
        <item m="1" x="409"/>
        <item m="1" x="695"/>
        <item m="1" x="563"/>
        <item m="1" x="55"/>
        <item m="1" x="127"/>
        <item m="1" x="456"/>
        <item m="1" x="478"/>
        <item m="1" x="498"/>
        <item m="1" x="129"/>
        <item m="1" x="130"/>
        <item m="1" x="131"/>
        <item m="1" x="132"/>
        <item m="1" x="134"/>
        <item m="1" x="135"/>
        <item m="1" x="137"/>
        <item m="1" x="140"/>
        <item m="1" x="87"/>
        <item m="1" x="56"/>
        <item m="1" x="293"/>
        <item m="1" x="591"/>
        <item m="1" x="581"/>
        <item m="1" x="567"/>
        <item m="1" x="310"/>
        <item m="1" x="433"/>
        <item m="1" x="141"/>
        <item m="1" x="36"/>
        <item m="1" x="265"/>
        <item m="1" x="564"/>
        <item m="1" x="261"/>
        <item m="1" x="434"/>
        <item m="1" x="153"/>
        <item m="1" x="156"/>
        <item m="1" x="163"/>
        <item m="1" x="109"/>
        <item m="1" x="481"/>
        <item m="1" x="97"/>
        <item m="1" x="110"/>
        <item m="1" x="665"/>
        <item m="1" x="674"/>
        <item m="1" x="380"/>
        <item m="1" x="387"/>
        <item m="1" x="404"/>
        <item m="1" x="565"/>
        <item m="1" x="585"/>
        <item m="1" x="286"/>
        <item m="1" x="99"/>
        <item m="1" x="233"/>
        <item m="1" x="447"/>
        <item m="1" x="422"/>
        <item m="1" x="399"/>
        <item m="1" x="245"/>
        <item m="1" x="124"/>
        <item m="1" x="419"/>
        <item m="1" x="586"/>
        <item m="1" x="241"/>
        <item m="1" x="576"/>
        <item m="1" x="235"/>
        <item m="1" x="230"/>
        <item m="1" x="417"/>
        <item m="1" x="136"/>
        <item m="1" x="15"/>
        <item m="1" x="145"/>
        <item m="1" x="154"/>
        <item m="1" x="164"/>
        <item m="1" x="169"/>
        <item m="1" x="173"/>
        <item m="1" x="182"/>
        <item m="1" x="188"/>
        <item m="1" x="197"/>
        <item m="1" x="61"/>
        <item m="1" x="681"/>
        <item m="1" x="255"/>
        <item m="1" x="382"/>
        <item m="1" x="305"/>
        <item m="1" x="391"/>
        <item m="1" x="184"/>
        <item m="1" x="450"/>
        <item m="1" x="76"/>
        <item m="1" x="643"/>
        <item m="1" x="176"/>
        <item m="1" x="58"/>
        <item m="1" x="618"/>
        <item m="1" x="277"/>
        <item m="1" x="313"/>
        <item m="1" x="119"/>
        <item m="1" x="282"/>
        <item m="1" x="206"/>
        <item m="1" x="513"/>
        <item m="1" x="287"/>
        <item m="1" x="12"/>
        <item m="1" x="13"/>
        <item m="1" x="14"/>
        <item m="1" x="599"/>
        <item m="1" x="120"/>
        <item m="1" x="288"/>
        <item m="1" x="307"/>
        <item m="1" x="324"/>
        <item m="1" x="323"/>
        <item m="1" x="238"/>
        <item m="1" x="397"/>
        <item m="1" x="437"/>
        <item m="1" x="365"/>
        <item m="1" x="632"/>
        <item m="1" x="353"/>
        <item m="1" x="75"/>
        <item m="1" x="671"/>
        <item x="0"/>
        <item m="1" x="106"/>
        <item m="1" x="670"/>
        <item m="1" x="375"/>
        <item m="1" x="349"/>
        <item m="1" x="519"/>
        <item m="1" x="7"/>
        <item m="1" x="8"/>
        <item m="1" x="210"/>
        <item m="1" x="118"/>
        <item m="1" x="598"/>
        <item m="1" x="690"/>
        <item m="1" x="295"/>
        <item m="1" x="275"/>
        <item m="1" x="98"/>
        <item m="1" x="489"/>
        <item m="1" x="17"/>
        <item m="1" x="626"/>
        <item m="1" x="666"/>
        <item m="1" x="63"/>
        <item m="1" x="272"/>
        <item m="1" x="648"/>
        <item m="1" x="208"/>
        <item m="1" x="10"/>
        <item m="1" x="612"/>
        <item m="1" x="683"/>
        <item m="1" x="418"/>
        <item m="1" x="144"/>
        <item m="1" x="658"/>
        <item m="1" x="389"/>
        <item m="1" x="157"/>
        <item m="1" x="33"/>
        <item m="1" x="358"/>
        <item m="1" x="403"/>
        <item m="1" x="337"/>
        <item m="1" x="558"/>
        <item m="1" x="229"/>
        <item m="1" x="220"/>
        <item m="1" x="221"/>
        <item m="1" x="93"/>
        <item m="1" x="361"/>
        <item m="1" x="45"/>
        <item m="1" x="46"/>
        <item m="1" x="101"/>
        <item m="1" x="401"/>
        <item m="1" x="405"/>
        <item m="1" x="78"/>
        <item m="1" x="629"/>
        <item m="1" x="247"/>
        <item m="1" x="606"/>
        <item m="1" x="385"/>
        <item m="1" x="457"/>
        <item m="1" x="458"/>
        <item m="1" x="484"/>
        <item m="1" x="262"/>
        <item m="1" x="263"/>
        <item m="1" x="487"/>
        <item m="1" x="426"/>
        <item m="1" x="92"/>
        <item m="1" x="40"/>
        <item x="2"/>
        <item m="1" x="436"/>
        <item m="1" x="70"/>
        <item m="1" x="559"/>
        <item m="1" x="170"/>
        <item m="1" x="53"/>
        <item m="1" x="222"/>
        <item m="1" x="420"/>
        <item m="1" x="691"/>
        <item m="1" x="692"/>
        <item m="1" x="693"/>
        <item m="1" x="694"/>
        <item m="1" x="179"/>
        <item m="1" x="180"/>
        <item m="1" x="171"/>
        <item m="1" x="584"/>
        <item m="1" x="438"/>
        <item m="1" x="384"/>
        <item m="1" x="51"/>
        <item m="1" x="415"/>
        <item m="1" x="139"/>
        <item x="3"/>
        <item m="1" x="467"/>
        <item m="1" x="470"/>
        <item m="1" x="503"/>
        <item m="1" x="493"/>
        <item m="1" x="494"/>
        <item m="1" x="495"/>
        <item m="1" x="496"/>
        <item m="1" x="291"/>
        <item m="1" x="428"/>
        <item m="1" x="371"/>
        <item m="1" x="96"/>
        <item m="1" x="471"/>
        <item m="1" x="264"/>
        <item m="1" x="149"/>
        <item m="1" x="113"/>
        <item m="1" x="114"/>
        <item m="1" x="348"/>
        <item m="1" x="367"/>
        <item m="1" x="368"/>
        <item m="1" x="369"/>
        <item m="1" x="350"/>
        <item m="1" x="71"/>
        <item m="1" x="133"/>
        <item m="1" x="521"/>
        <item m="1" x="602"/>
        <item m="1" x="603"/>
        <item m="1" x="604"/>
        <item m="1" x="181"/>
        <item m="1" x="370"/>
        <item m="1" x="676"/>
        <item m="1" x="121"/>
        <item m="1" x="373"/>
        <item m="1" x="682"/>
        <item m="1" x="430"/>
        <item m="1" x="195"/>
        <item m="1" x="196"/>
        <item m="1" x="37"/>
        <item m="1" x="151"/>
        <item m="1" x="285"/>
        <item m="1" x="54"/>
        <item m="1" x="274"/>
        <item m="1" x="357"/>
        <item m="1" x="522"/>
        <item m="1" x="191"/>
        <item m="1" x="192"/>
        <item m="1" x="194"/>
        <item m="1" x="360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342"/>
        <item m="1" x="652"/>
        <item m="1" x="497"/>
        <item m="1" x="435"/>
        <item m="1" x="655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672"/>
        <item m="1" x="160"/>
        <item m="1" x="161"/>
        <item m="1" x="29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5">
    <i>
      <x v="515"/>
    </i>
    <i>
      <x v="575"/>
    </i>
    <i>
      <x v="596"/>
    </i>
    <i>
      <x v="69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6F221B-1043-4793-AB7C-62DF4639F591}" name="Сводная таблица1" cacheId="31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5" indent="0" outline="1" outlineData="1" multipleFieldFilters="0">
  <location ref="A8:A9" firstHeaderRow="1" firstDataRow="1" firstDataCol="1" rowPageCount="5" colPageCount="1"/>
  <pivotFields count="20">
    <pivotField axis="axisRow" showAll="0">
      <items count="697">
        <item m="1" x="451"/>
        <item m="1" x="441"/>
        <item m="1" x="609"/>
        <item m="1" x="296"/>
        <item m="1" x="115"/>
        <item m="1" x="207"/>
        <item m="1" x="102"/>
        <item m="1" x="283"/>
        <item m="1" x="617"/>
        <item m="1" x="43"/>
        <item m="1" x="359"/>
        <item m="1" x="183"/>
        <item m="1" x="364"/>
        <item m="1" x="610"/>
        <item m="1" x="338"/>
        <item m="1" x="462"/>
        <item m="1" x="276"/>
        <item m="1" x="90"/>
        <item m="1" x="443"/>
        <item m="1" x="561"/>
        <item m="1" x="85"/>
        <item m="1" x="440"/>
        <item m="1" x="388"/>
        <item m="1" x="685"/>
        <item m="1" x="362"/>
        <item m="1" x="673"/>
        <item m="1" x="475"/>
        <item m="1" x="656"/>
        <item m="1" x="254"/>
        <item m="1" x="509"/>
        <item m="1" x="459"/>
        <item m="1" x="290"/>
        <item m="1" x="675"/>
        <item m="1" x="100"/>
        <item m="1" x="299"/>
        <item m="1" x="523"/>
        <item m="1" x="88"/>
        <item m="1" x="383"/>
        <item m="1" x="193"/>
        <item m="1" x="218"/>
        <item m="1" x="252"/>
        <item m="1" x="77"/>
        <item m="1" x="22"/>
        <item m="1" x="48"/>
        <item m="1" x="638"/>
        <item m="1" x="251"/>
        <item m="1" x="667"/>
        <item m="1" x="611"/>
        <item m="1" x="562"/>
        <item m="1" x="492"/>
        <item m="1" x="259"/>
        <item m="1" x="80"/>
        <item m="1" x="168"/>
        <item m="1" x="125"/>
        <item m="1" x="679"/>
        <item m="1" x="258"/>
        <item m="1" x="86"/>
        <item m="1" x="256"/>
        <item m="1" x="514"/>
        <item m="1" x="30"/>
        <item m="1" x="159"/>
        <item m="1" x="639"/>
        <item m="1" x="589"/>
        <item m="1" x="502"/>
        <item m="1" x="269"/>
        <item m="1" x="686"/>
        <item m="1" x="445"/>
        <item m="1" x="640"/>
        <item m="1" x="577"/>
        <item m="1" x="284"/>
        <item m="1" x="11"/>
        <item m="1" x="651"/>
        <item m="1" x="646"/>
        <item m="1" x="381"/>
        <item m="1" x="300"/>
        <item m="1" x="178"/>
        <item m="1" x="219"/>
        <item m="1" x="628"/>
        <item m="1" x="444"/>
        <item m="1" x="355"/>
        <item m="1" x="595"/>
        <item m="1" x="621"/>
        <item m="1" x="526"/>
        <item m="1" x="89"/>
        <item m="1" x="279"/>
        <item m="1" x="177"/>
        <item m="1" x="312"/>
        <item m="1" x="507"/>
        <item m="1" x="605"/>
        <item m="1" x="615"/>
        <item m="1" x="103"/>
        <item m="1" x="625"/>
        <item m="1" x="298"/>
        <item m="1" x="309"/>
        <item m="1" x="468"/>
        <item m="1" x="631"/>
        <item m="1" x="464"/>
        <item m="1" x="240"/>
        <item m="1" x="649"/>
        <item m="1" x="57"/>
        <item m="1" x="442"/>
        <item m="1" x="95"/>
        <item m="1" x="425"/>
        <item m="1" x="377"/>
        <item m="1" x="398"/>
        <item m="1" x="501"/>
        <item m="1" x="607"/>
        <item m="1" x="6"/>
        <item m="1" x="81"/>
        <item m="1" x="660"/>
        <item m="1" x="596"/>
        <item m="1" x="619"/>
        <item m="1" x="439"/>
        <item m="1" x="645"/>
        <item m="1" x="339"/>
        <item m="1" x="341"/>
        <item m="1" x="198"/>
        <item m="1" x="31"/>
        <item m="1" x="226"/>
        <item m="1" x="597"/>
        <item m="1" x="19"/>
        <item m="1" x="378"/>
        <item m="1" x="466"/>
        <item m="1" x="515"/>
        <item m="1" x="155"/>
        <item m="1" x="480"/>
        <item m="1" x="578"/>
        <item m="1" x="427"/>
        <item m="1" x="663"/>
        <item m="1" x="84"/>
        <item m="1" x="21"/>
        <item m="1" x="684"/>
        <item m="1" x="354"/>
        <item m="1" x="520"/>
        <item m="1" x="463"/>
        <item m="1" x="344"/>
        <item m="1" x="268"/>
        <item m="1" x="627"/>
        <item m="1" x="678"/>
        <item m="1" x="82"/>
        <item m="1" x="116"/>
        <item m="1" x="228"/>
        <item m="1" x="292"/>
        <item m="1" x="363"/>
        <item m="1" x="476"/>
        <item m="1" x="677"/>
        <item m="1" x="608"/>
        <item m="1" x="49"/>
        <item m="1" x="661"/>
        <item m="1" x="214"/>
        <item m="1" x="246"/>
        <item m="1" x="67"/>
        <item m="1" x="186"/>
        <item m="1" x="267"/>
        <item m="1" x="614"/>
        <item m="1" x="199"/>
        <item m="1" x="143"/>
        <item m="1" x="260"/>
        <item m="1" x="351"/>
        <item m="1" x="500"/>
        <item m="1" x="201"/>
        <item m="1" x="239"/>
        <item m="1" x="379"/>
        <item m="1" x="321"/>
        <item m="1" x="294"/>
        <item m="1" x="669"/>
        <item m="1" x="111"/>
        <item m="1" x="234"/>
        <item m="1" x="42"/>
        <item m="1" x="297"/>
        <item m="1" x="650"/>
        <item m="1" x="203"/>
        <item m="1" x="506"/>
        <item m="1" x="465"/>
        <item m="1" x="664"/>
        <item m="1" x="128"/>
        <item m="1" x="280"/>
        <item m="1" x="510"/>
        <item m="1" x="237"/>
        <item m="1" x="65"/>
        <item m="1" x="477"/>
        <item m="1" x="50"/>
        <item m="1" x="213"/>
        <item m="1" x="485"/>
        <item m="1" x="472"/>
        <item m="1" x="266"/>
        <item m="1" x="217"/>
        <item m="1" x="66"/>
        <item m="1" x="174"/>
        <item m="1" x="162"/>
        <item m="1" x="499"/>
        <item m="1" x="314"/>
        <item m="1" x="474"/>
        <item m="1" x="320"/>
        <item m="1" x="347"/>
        <item m="1" x="306"/>
        <item m="1" x="408"/>
        <item m="1" x="583"/>
        <item m="1" x="518"/>
        <item m="1" x="570"/>
        <item m="1" x="346"/>
        <item m="1" x="185"/>
        <item m="1" x="189"/>
        <item m="1" x="273"/>
        <item m="1" x="126"/>
        <item m="1" x="588"/>
        <item m="1" x="460"/>
        <item m="1" x="644"/>
        <item m="1" x="211"/>
        <item m="1" x="318"/>
        <item m="1" x="69"/>
        <item m="1" x="227"/>
        <item m="1" x="301"/>
        <item m="1" x="24"/>
        <item m="1" x="635"/>
        <item m="1" x="202"/>
        <item m="1" x="566"/>
        <item m="1" x="411"/>
        <item m="1" x="150"/>
        <item m="1" x="392"/>
        <item m="1" x="148"/>
        <item m="1" x="270"/>
        <item m="1" x="60"/>
        <item m="1" x="410"/>
        <item m="1" x="446"/>
        <item m="1" x="508"/>
        <item m="1" x="592"/>
        <item m="1" x="253"/>
        <item m="1" x="616"/>
        <item m="1" x="39"/>
        <item m="1" x="146"/>
        <item m="1" x="479"/>
        <item m="1" x="482"/>
        <item m="1" x="304"/>
        <item m="1" x="574"/>
        <item m="1" x="423"/>
        <item m="1" x="400"/>
        <item m="1" x="647"/>
        <item m="1" x="158"/>
        <item m="1" x="372"/>
        <item m="1" x="659"/>
        <item m="1" x="147"/>
        <item m="1" x="224"/>
        <item m="1" x="308"/>
        <item m="1" x="517"/>
        <item m="1" x="27"/>
        <item m="1" x="108"/>
        <item m="1" x="642"/>
        <item m="1" x="636"/>
        <item m="1" x="236"/>
        <item m="1" x="448"/>
        <item m="1" x="569"/>
        <item m="1" x="414"/>
        <item m="1" x="73"/>
        <item m="1" x="390"/>
        <item m="1" x="454"/>
        <item m="1" x="172"/>
        <item m="1" x="343"/>
        <item m="1" x="374"/>
        <item m="1" x="16"/>
        <item m="1" x="431"/>
        <item m="1" x="165"/>
        <item m="1" x="680"/>
        <item m="1" x="72"/>
        <item m="1" x="395"/>
        <item m="1" x="138"/>
        <item m="1" x="580"/>
        <item m="1" x="568"/>
        <item m="1" x="303"/>
        <item m="1" x="637"/>
        <item m="1" x="634"/>
        <item m="1" x="200"/>
        <item m="1" x="587"/>
        <item m="1" x="352"/>
        <item m="1" x="91"/>
        <item m="1" x="483"/>
        <item m="1" x="630"/>
        <item m="1" x="41"/>
        <item m="1" x="44"/>
        <item m="1" x="18"/>
        <item m="1" x="406"/>
        <item m="1" x="302"/>
        <item m="1" x="216"/>
        <item m="1" x="579"/>
        <item m="1" x="26"/>
        <item m="1" x="473"/>
        <item m="1" x="504"/>
        <item m="1" x="620"/>
        <item m="1" x="289"/>
        <item m="1" x="340"/>
        <item m="1" x="601"/>
        <item m="1" x="654"/>
        <item m="1" x="83"/>
        <item m="1" x="59"/>
        <item m="1" x="94"/>
        <item m="1" x="9"/>
        <item m="1" x="225"/>
        <item m="1" x="429"/>
        <item m="1" x="486"/>
        <item m="1" x="315"/>
        <item m="1" x="449"/>
        <item m="1" x="455"/>
        <item m="1" x="79"/>
        <item m="1" x="25"/>
        <item m="1" x="278"/>
        <item m="1" x="571"/>
        <item m="1" x="187"/>
        <item m="1" x="356"/>
        <item m="1" x="317"/>
        <item m="1" x="215"/>
        <item m="1" x="209"/>
        <item m="1" x="593"/>
        <item m="1" x="582"/>
        <item m="1" x="452"/>
        <item m="1" x="575"/>
        <item m="1" x="432"/>
        <item m="1" x="421"/>
        <item m="1" x="52"/>
        <item m="1" x="469"/>
        <item m="1" x="600"/>
        <item m="1" x="516"/>
        <item m="1" x="453"/>
        <item m="1" x="243"/>
        <item m="1" x="242"/>
        <item m="1" x="4"/>
        <item m="1" x="112"/>
        <item m="1" x="20"/>
        <item m="1" x="657"/>
        <item m="1" x="38"/>
        <item m="1" x="257"/>
        <item m="1" x="416"/>
        <item m="1" x="28"/>
        <item m="1" x="622"/>
        <item m="1" x="524"/>
        <item m="1" x="594"/>
        <item m="1" x="223"/>
        <item m="1" x="633"/>
        <item m="1" x="505"/>
        <item m="1" x="402"/>
        <item m="1" x="396"/>
        <item m="1" x="490"/>
        <item m="1" x="271"/>
        <item m="1" x="653"/>
        <item m="1" x="424"/>
        <item m="1" x="407"/>
        <item m="1" x="641"/>
        <item m="1" x="231"/>
        <item m="1" x="345"/>
        <item m="1" x="64"/>
        <item m="1" x="62"/>
        <item m="1" x="281"/>
        <item m="1" x="117"/>
        <item m="1" x="166"/>
        <item m="1" x="525"/>
        <item m="1" x="413"/>
        <item m="1" x="142"/>
        <item m="1" x="47"/>
        <item m="1" x="107"/>
        <item m="1" x="68"/>
        <item m="1" x="687"/>
        <item m="1" x="624"/>
        <item m="1" x="623"/>
        <item m="1" x="152"/>
        <item m="1" x="311"/>
        <item m="1" x="212"/>
        <item m="1" x="412"/>
        <item m="1" x="105"/>
        <item m="1" x="688"/>
        <item m="1" x="590"/>
        <item m="1" x="122"/>
        <item m="1" x="74"/>
        <item m="1" x="167"/>
        <item m="1" x="34"/>
        <item m="1" x="366"/>
        <item m="1" x="560"/>
        <item m="1" x="613"/>
        <item m="1" x="511"/>
        <item m="1" x="394"/>
        <item m="1" x="316"/>
        <item m="1" x="104"/>
        <item m="1" x="249"/>
        <item m="1" x="322"/>
        <item m="1" x="393"/>
        <item m="1" x="461"/>
        <item m="1" x="248"/>
        <item m="1" x="386"/>
        <item m="1" x="689"/>
        <item m="1" x="336"/>
        <item m="1" x="662"/>
        <item m="1" x="123"/>
        <item m="1" x="250"/>
        <item m="1" x="572"/>
        <item m="1" x="205"/>
        <item m="1" x="512"/>
        <item m="1" x="190"/>
        <item m="1" x="5"/>
        <item m="1" x="491"/>
        <item m="1" x="573"/>
        <item m="1" x="376"/>
        <item m="1" x="319"/>
        <item m="1" x="175"/>
        <item m="1" x="204"/>
        <item m="1" x="232"/>
        <item m="1" x="35"/>
        <item m="1" x="23"/>
        <item m="1" x="32"/>
        <item m="1" x="409"/>
        <item m="1" x="695"/>
        <item m="1" x="563"/>
        <item m="1" x="55"/>
        <item m="1" x="127"/>
        <item m="1" x="456"/>
        <item m="1" x="478"/>
        <item m="1" x="498"/>
        <item m="1" x="129"/>
        <item m="1" x="130"/>
        <item m="1" x="131"/>
        <item m="1" x="132"/>
        <item m="1" x="134"/>
        <item m="1" x="135"/>
        <item m="1" x="137"/>
        <item m="1" x="140"/>
        <item m="1" x="87"/>
        <item m="1" x="56"/>
        <item m="1" x="293"/>
        <item m="1" x="591"/>
        <item m="1" x="581"/>
        <item m="1" x="567"/>
        <item m="1" x="310"/>
        <item m="1" x="433"/>
        <item m="1" x="141"/>
        <item m="1" x="36"/>
        <item m="1" x="265"/>
        <item m="1" x="564"/>
        <item m="1" x="261"/>
        <item m="1" x="434"/>
        <item m="1" x="153"/>
        <item m="1" x="156"/>
        <item m="1" x="163"/>
        <item m="1" x="109"/>
        <item m="1" x="481"/>
        <item m="1" x="97"/>
        <item m="1" x="110"/>
        <item m="1" x="665"/>
        <item m="1" x="674"/>
        <item m="1" x="380"/>
        <item m="1" x="387"/>
        <item m="1" x="404"/>
        <item m="1" x="565"/>
        <item m="1" x="585"/>
        <item m="1" x="286"/>
        <item m="1" x="99"/>
        <item m="1" x="233"/>
        <item m="1" x="447"/>
        <item m="1" x="422"/>
        <item m="1" x="399"/>
        <item m="1" x="245"/>
        <item m="1" x="124"/>
        <item m="1" x="419"/>
        <item m="1" x="586"/>
        <item m="1" x="241"/>
        <item m="1" x="576"/>
        <item m="1" x="235"/>
        <item m="1" x="230"/>
        <item m="1" x="417"/>
        <item m="1" x="136"/>
        <item m="1" x="15"/>
        <item m="1" x="145"/>
        <item m="1" x="154"/>
        <item m="1" x="164"/>
        <item m="1" x="169"/>
        <item m="1" x="173"/>
        <item m="1" x="182"/>
        <item m="1" x="188"/>
        <item m="1" x="197"/>
        <item m="1" x="61"/>
        <item m="1" x="681"/>
        <item m="1" x="255"/>
        <item m="1" x="382"/>
        <item m="1" x="305"/>
        <item m="1" x="391"/>
        <item m="1" x="184"/>
        <item m="1" x="450"/>
        <item m="1" x="76"/>
        <item m="1" x="643"/>
        <item m="1" x="176"/>
        <item m="1" x="58"/>
        <item m="1" x="618"/>
        <item m="1" x="277"/>
        <item m="1" x="313"/>
        <item m="1" x="119"/>
        <item m="1" x="282"/>
        <item m="1" x="206"/>
        <item m="1" x="513"/>
        <item m="1" x="287"/>
        <item m="1" x="12"/>
        <item m="1" x="13"/>
        <item m="1" x="14"/>
        <item m="1" x="599"/>
        <item m="1" x="120"/>
        <item m="1" x="288"/>
        <item m="1" x="307"/>
        <item m="1" x="324"/>
        <item m="1" x="323"/>
        <item m="1" x="238"/>
        <item m="1" x="397"/>
        <item m="1" x="437"/>
        <item m="1" x="365"/>
        <item m="1" x="244"/>
        <item m="1" x="488"/>
        <item m="1" x="668"/>
        <item m="1" x="632"/>
        <item m="1" x="353"/>
        <item m="1" x="75"/>
        <item m="1" x="671"/>
        <item x="0"/>
        <item m="1" x="106"/>
        <item m="1" x="670"/>
        <item m="1" x="375"/>
        <item m="1" x="349"/>
        <item m="1" x="519"/>
        <item m="1" x="7"/>
        <item m="1" x="8"/>
        <item m="1" x="210"/>
        <item m="1" x="118"/>
        <item m="1" x="598"/>
        <item m="1" x="690"/>
        <item m="1" x="295"/>
        <item m="1" x="275"/>
        <item m="1" x="98"/>
        <item m="1" x="489"/>
        <item m="1" x="17"/>
        <item m="1" x="626"/>
        <item m="1" x="666"/>
        <item m="1" x="63"/>
        <item m="1" x="272"/>
        <item m="1" x="648"/>
        <item m="1" x="208"/>
        <item m="1" x="10"/>
        <item m="1" x="612"/>
        <item m="1" x="683"/>
        <item m="1" x="418"/>
        <item m="1" x="144"/>
        <item m="1" x="658"/>
        <item m="1" x="389"/>
        <item m="1" x="157"/>
        <item m="1" x="33"/>
        <item m="1" x="358"/>
        <item m="1" x="403"/>
        <item m="1" x="337"/>
        <item m="1" x="558"/>
        <item m="1" x="229"/>
        <item m="1" x="220"/>
        <item m="1" x="221"/>
        <item m="1" x="93"/>
        <item m="1" x="361"/>
        <item m="1" x="45"/>
        <item m="1" x="46"/>
        <item m="1" x="101"/>
        <item m="1" x="401"/>
        <item m="1" x="405"/>
        <item m="1" x="78"/>
        <item m="1" x="629"/>
        <item m="1" x="247"/>
        <item m="1" x="606"/>
        <item m="1" x="385"/>
        <item m="1" x="457"/>
        <item m="1" x="458"/>
        <item m="1" x="484"/>
        <item m="1" x="262"/>
        <item m="1" x="263"/>
        <item m="1" x="487"/>
        <item m="1" x="426"/>
        <item m="1" x="92"/>
        <item m="1" x="40"/>
        <item x="2"/>
        <item m="1" x="436"/>
        <item m="1" x="70"/>
        <item m="1" x="559"/>
        <item m="1" x="170"/>
        <item m="1" x="53"/>
        <item m="1" x="222"/>
        <item m="1" x="420"/>
        <item m="1" x="691"/>
        <item m="1" x="692"/>
        <item m="1" x="693"/>
        <item m="1" x="694"/>
        <item m="1" x="179"/>
        <item m="1" x="180"/>
        <item m="1" x="171"/>
        <item m="1" x="584"/>
        <item m="1" x="438"/>
        <item m="1" x="384"/>
        <item m="1" x="51"/>
        <item m="1" x="415"/>
        <item m="1" x="139"/>
        <item x="3"/>
        <item m="1" x="467"/>
        <item m="1" x="470"/>
        <item m="1" x="503"/>
        <item m="1" x="493"/>
        <item m="1" x="494"/>
        <item m="1" x="495"/>
        <item m="1" x="496"/>
        <item m="1" x="291"/>
        <item m="1" x="428"/>
        <item m="1" x="371"/>
        <item m="1" x="96"/>
        <item m="1" x="471"/>
        <item m="1" x="264"/>
        <item m="1" x="149"/>
        <item m="1" x="113"/>
        <item m="1" x="114"/>
        <item m="1" x="348"/>
        <item m="1" x="367"/>
        <item m="1" x="368"/>
        <item m="1" x="369"/>
        <item m="1" x="350"/>
        <item m="1" x="71"/>
        <item m="1" x="133"/>
        <item m="1" x="521"/>
        <item m="1" x="602"/>
        <item m="1" x="603"/>
        <item m="1" x="604"/>
        <item m="1" x="181"/>
        <item m="1" x="370"/>
        <item m="1" x="676"/>
        <item m="1" x="121"/>
        <item m="1" x="373"/>
        <item m="1" x="682"/>
        <item m="1" x="430"/>
        <item m="1" x="195"/>
        <item m="1" x="196"/>
        <item m="1" x="37"/>
        <item m="1" x="151"/>
        <item m="1" x="285"/>
        <item m="1" x="54"/>
        <item m="1" x="274"/>
        <item m="1" x="357"/>
        <item m="1" x="522"/>
        <item m="1" x="191"/>
        <item m="1" x="192"/>
        <item m="1" x="194"/>
        <item m="1" x="360"/>
        <item m="1" x="527"/>
        <item m="1" x="528"/>
        <item m="1" x="529"/>
        <item m="1" x="530"/>
        <item m="1" x="531"/>
        <item m="1" x="532"/>
        <item m="1" x="533"/>
        <item m="1" x="534"/>
        <item m="1" x="535"/>
        <item m="1" x="536"/>
        <item m="1" x="537"/>
        <item m="1" x="538"/>
        <item m="1" x="539"/>
        <item m="1" x="540"/>
        <item m="1" x="541"/>
        <item m="1" x="542"/>
        <item m="1" x="543"/>
        <item m="1" x="544"/>
        <item m="1" x="545"/>
        <item m="1" x="546"/>
        <item m="1" x="547"/>
        <item m="1" x="548"/>
        <item m="1" x="549"/>
        <item m="1" x="550"/>
        <item m="1" x="551"/>
        <item m="1" x="552"/>
        <item m="1" x="553"/>
        <item m="1" x="554"/>
        <item m="1" x="555"/>
        <item m="1" x="556"/>
        <item m="1" x="557"/>
        <item m="1" x="342"/>
        <item m="1" x="652"/>
        <item m="1" x="497"/>
        <item m="1" x="435"/>
        <item m="1" x="655"/>
        <item m="1" x="325"/>
        <item m="1" x="326"/>
        <item m="1" x="327"/>
        <item m="1" x="328"/>
        <item m="1" x="329"/>
        <item m="1" x="330"/>
        <item m="1" x="331"/>
        <item m="1" x="332"/>
        <item m="1" x="333"/>
        <item m="1" x="334"/>
        <item m="1" x="335"/>
        <item m="1" x="672"/>
        <item m="1" x="160"/>
        <item m="1" x="161"/>
        <item m="1" x="29"/>
        <item x="1"/>
        <item t="default"/>
      </items>
    </pivotField>
    <pivotField showAll="0"/>
    <pivotField showAll="0"/>
    <pivotField axis="axisPage" multipleItemSelectionAllowed="1" showAll="0">
      <items count="20">
        <item h="1" m="1" x="9"/>
        <item h="1" m="1" x="13"/>
        <item h="1" m="1" x="10"/>
        <item h="1" m="1" x="16"/>
        <item m="1" x="12"/>
        <item h="1" m="1" x="17"/>
        <item h="1" m="1" x="15"/>
        <item h="1" m="1" x="18"/>
        <item h="1" m="1" x="11"/>
        <item h="1" m="1" x="14"/>
        <item h="1" x="4"/>
        <item h="1" x="0"/>
        <item h="1" x="1"/>
        <item h="1" x="2"/>
        <item h="1" x="3"/>
        <item h="1" x="5"/>
        <item h="1" x="6"/>
        <item h="1" x="7"/>
        <item h="1" x="8"/>
        <item t="default"/>
      </items>
    </pivotField>
    <pivotField showAll="0"/>
    <pivotField showAll="0"/>
    <pivotField axis="axisPage" multipleItemSelectionAllowed="1" showAll="0">
      <items count="7">
        <item h="1" m="1" x="5"/>
        <item m="1" x="3"/>
        <item h="1" m="1" x="4"/>
        <item h="1" x="0"/>
        <item h="1" x="1"/>
        <item h="1" x="2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numFmtId="164" showAll="0"/>
    <pivotField axis="axisPage" multipleItemSelectionAllowed="1" showAll="0">
      <items count="7">
        <item h="1" m="1" x="4"/>
        <item m="1" x="2"/>
        <item h="1" m="1" x="3"/>
        <item h="1" m="1" x="5"/>
        <item h="1" x="1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1">
    <i t="grand">
      <x/>
    </i>
  </rowItems>
  <colItems count="1">
    <i/>
  </colItems>
  <pageFields count="5">
    <pageField fld="6" hier="-1"/>
    <pageField fld="7" hier="-1"/>
    <pageField fld="8" hier="-1"/>
    <pageField fld="10" hier="-1"/>
    <pageField fld="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Q2889" totalsRowShown="0" headerRowDxfId="88" headerRowBorderDxfId="86" tableBorderDxfId="87" totalsRowBorderDxfId="85">
  <autoFilter ref="A1:Q2889" xr:uid="{00000000-0009-0000-0100-000001000000}"/>
  <tableColumns count="17">
    <tableColumn id="1" xr3:uid="{00000000-0010-0000-0000-000001000000}" name="Компания"/>
    <tableColumn id="2" xr3:uid="{00000000-0010-0000-0000-000002000000}" name="Дивизион"/>
    <tableColumn id="3" xr3:uid="{00000000-0010-0000-0000-000003000000}" name="Округ"/>
    <tableColumn id="4" xr3:uid="{00000000-0010-0000-0000-000004000000}" name="ФО из CRM"/>
    <tableColumn id="5" xr3:uid="{00000000-0010-0000-0000-000005000000}" name="Дивизион_из_CRM"/>
    <tableColumn id="6" xr3:uid="{00000000-0010-0000-0000-000006000000}" name="Sum-Sell-out"/>
    <tableColumn id="7" xr3:uid="{00000000-0010-0000-0000-000007000000}" name="Канал"/>
    <tableColumn id="8" xr3:uid="{00000000-0010-0000-0000-000008000000}" name="Год"/>
    <tableColumn id="9" xr3:uid="{00000000-0010-0000-0000-000009000000}" name="Месяц"/>
    <tableColumn id="10" xr3:uid="{00000000-0010-0000-0000-00000A000000}" name="ДатаАктуальности" dataDxfId="80"/>
    <tableColumn id="11" xr3:uid="{00000000-0010-0000-0000-00000B000000}" name="Неделя"/>
    <tableColumn id="12" xr3:uid="{00000000-0010-0000-0000-00000C000000}" name="ТОП Головная_компания"/>
    <tableColumn id="19" xr3:uid="{BCEFC00A-0FB5-4238-991E-2EBAB492AB15}" name="РЭП       "/>
    <tableColumn id="13" xr3:uid="{E52C6866-7E33-4525-9DE8-0A7302D5A1BB}" name="!Регионы/FK" dataDxfId="84">
      <calculatedColumnFormula>IF(OR(Таблица1[[#This Row],[Дивизион_из_CRM]]="Восток         ",Таблица1[[#This Row],[Дивизион_из_CRM]]="Запад          "),"Регионы",IF(Таблица1[[#This Row],[Дивизион_из_CRM]]="FSK            ","FSK",""))</calculatedColumnFormula>
    </tableColumn>
    <tableColumn id="15" xr3:uid="{B26471A0-42CB-4C5E-B60D-775EF31D7B1A}" name="!SO расчёт" dataDxfId="81">
      <calculatedColumnFormula>IF(AND(H2=2019,I2=11,L2="ММ               "),F2/20*4,IF(AND(H2=2019,I2=11),F2/20*9,F2))</calculatedColumnFormula>
    </tableColumn>
    <tableColumn id="18" xr3:uid="{CA100746-105A-4836-ABF0-DCAF004BBE6B}" name="!ФО для отчета" dataDxfId="83">
      <calculatedColumnFormula>IF(Таблица1[[#This Row],[ТОП Головная_компания]]="                 ",Таблица1[[#This Row],[ФО из CRM]],Таблица1[[#This Row],[ТОП Головная_компания]])</calculatedColumnFormula>
    </tableColumn>
    <tableColumn id="17" xr3:uid="{79D8E46A-F15A-480C-8EA5-0A038BA2B20E}" name="!Компания" dataDxfId="82">
      <calculatedColumnFormula>IF(E2="FSK            ","",A2)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IG 2">
    <a:dk1>
      <a:srgbClr val="3F3F3F"/>
    </a:dk1>
    <a:lt1>
      <a:srgbClr val="FFFFFF"/>
    </a:lt1>
    <a:dk2>
      <a:srgbClr val="D8D8D8"/>
    </a:dk2>
    <a:lt2>
      <a:srgbClr val="FF0000"/>
    </a:lt2>
    <a:accent1>
      <a:srgbClr val="FECE26"/>
    </a:accent1>
    <a:accent2>
      <a:srgbClr val="70AC32"/>
    </a:accent2>
    <a:accent3>
      <a:srgbClr val="2C4190"/>
    </a:accent3>
    <a:accent4>
      <a:srgbClr val="3D4D4D"/>
    </a:accent4>
    <a:accent5>
      <a:srgbClr val="B2B4B3"/>
    </a:accent5>
    <a:accent6>
      <a:srgbClr val="FECE26"/>
    </a:accent6>
    <a:hlink>
      <a:srgbClr val="009999"/>
    </a:hlink>
    <a:folHlink>
      <a:srgbClr val="99CC00"/>
    </a:folHlink>
  </a:clrScheme>
  <a:fontScheme name="Оформление по умолчанию">
    <a:majorFont>
      <a:latin typeface="Arial"/>
      <a:ea typeface=""/>
      <a:cs typeface=""/>
    </a:majorFont>
    <a:minorFont>
      <a:latin typeface="Arial"/>
      <a:ea typeface=""/>
      <a:cs typeface="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IG 2">
    <a:dk1>
      <a:srgbClr val="3F3F3F"/>
    </a:dk1>
    <a:lt1>
      <a:srgbClr val="FFFFFF"/>
    </a:lt1>
    <a:dk2>
      <a:srgbClr val="D8D8D8"/>
    </a:dk2>
    <a:lt2>
      <a:srgbClr val="FF0000"/>
    </a:lt2>
    <a:accent1>
      <a:srgbClr val="FECE26"/>
    </a:accent1>
    <a:accent2>
      <a:srgbClr val="70AC32"/>
    </a:accent2>
    <a:accent3>
      <a:srgbClr val="2C4190"/>
    </a:accent3>
    <a:accent4>
      <a:srgbClr val="3D4D4D"/>
    </a:accent4>
    <a:accent5>
      <a:srgbClr val="B2B4B3"/>
    </a:accent5>
    <a:accent6>
      <a:srgbClr val="FECE26"/>
    </a:accent6>
    <a:hlink>
      <a:srgbClr val="009999"/>
    </a:hlink>
    <a:folHlink>
      <a:srgbClr val="99CC00"/>
    </a:folHlink>
  </a:clrScheme>
  <a:fontScheme name="Оформление по умолчанию">
    <a:majorFont>
      <a:latin typeface="Arial"/>
      <a:ea typeface=""/>
      <a:cs typeface=""/>
    </a:majorFont>
    <a:minorFont>
      <a:latin typeface="Arial"/>
      <a:ea typeface=""/>
      <a:cs typeface="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IG 2">
    <a:dk1>
      <a:srgbClr val="3F3F3F"/>
    </a:dk1>
    <a:lt1>
      <a:srgbClr val="FFFFFF"/>
    </a:lt1>
    <a:dk2>
      <a:srgbClr val="D8D8D8"/>
    </a:dk2>
    <a:lt2>
      <a:srgbClr val="FF0000"/>
    </a:lt2>
    <a:accent1>
      <a:srgbClr val="FECE26"/>
    </a:accent1>
    <a:accent2>
      <a:srgbClr val="70AC32"/>
    </a:accent2>
    <a:accent3>
      <a:srgbClr val="2C4190"/>
    </a:accent3>
    <a:accent4>
      <a:srgbClr val="3D4D4D"/>
    </a:accent4>
    <a:accent5>
      <a:srgbClr val="B2B4B3"/>
    </a:accent5>
    <a:accent6>
      <a:srgbClr val="FECE26"/>
    </a:accent6>
    <a:hlink>
      <a:srgbClr val="009999"/>
    </a:hlink>
    <a:folHlink>
      <a:srgbClr val="99CC00"/>
    </a:folHlink>
  </a:clrScheme>
  <a:fontScheme name="Оформление по умолчанию">
    <a:majorFont>
      <a:latin typeface="Arial"/>
      <a:ea typeface=""/>
      <a:cs typeface=""/>
    </a:majorFont>
    <a:minorFont>
      <a:latin typeface="Arial"/>
      <a:ea typeface=""/>
      <a:cs typeface="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IG 2">
    <a:dk1>
      <a:srgbClr val="3F3F3F"/>
    </a:dk1>
    <a:lt1>
      <a:srgbClr val="FFFFFF"/>
    </a:lt1>
    <a:dk2>
      <a:srgbClr val="D8D8D8"/>
    </a:dk2>
    <a:lt2>
      <a:srgbClr val="FF0000"/>
    </a:lt2>
    <a:accent1>
      <a:srgbClr val="FECE26"/>
    </a:accent1>
    <a:accent2>
      <a:srgbClr val="70AC32"/>
    </a:accent2>
    <a:accent3>
      <a:srgbClr val="2C4190"/>
    </a:accent3>
    <a:accent4>
      <a:srgbClr val="3D4D4D"/>
    </a:accent4>
    <a:accent5>
      <a:srgbClr val="B2B4B3"/>
    </a:accent5>
    <a:accent6>
      <a:srgbClr val="FECE26"/>
    </a:accent6>
    <a:hlink>
      <a:srgbClr val="009999"/>
    </a:hlink>
    <a:folHlink>
      <a:srgbClr val="99CC00"/>
    </a:folHlink>
  </a:clrScheme>
  <a:fontScheme name="Оформление по умолчанию">
    <a:majorFont>
      <a:latin typeface="Arial"/>
      <a:ea typeface=""/>
      <a:cs typeface=""/>
    </a:majorFont>
    <a:minorFont>
      <a:latin typeface="Arial"/>
      <a:ea typeface=""/>
      <a:cs typeface="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IG 2">
    <a:dk1>
      <a:srgbClr val="3F3F3F"/>
    </a:dk1>
    <a:lt1>
      <a:srgbClr val="FFFFFF"/>
    </a:lt1>
    <a:dk2>
      <a:srgbClr val="D8D8D8"/>
    </a:dk2>
    <a:lt2>
      <a:srgbClr val="FF0000"/>
    </a:lt2>
    <a:accent1>
      <a:srgbClr val="FECE26"/>
    </a:accent1>
    <a:accent2>
      <a:srgbClr val="70AC32"/>
    </a:accent2>
    <a:accent3>
      <a:srgbClr val="2C4190"/>
    </a:accent3>
    <a:accent4>
      <a:srgbClr val="3D4D4D"/>
    </a:accent4>
    <a:accent5>
      <a:srgbClr val="B2B4B3"/>
    </a:accent5>
    <a:accent6>
      <a:srgbClr val="FECE26"/>
    </a:accent6>
    <a:hlink>
      <a:srgbClr val="009999"/>
    </a:hlink>
    <a:folHlink>
      <a:srgbClr val="99CC00"/>
    </a:folHlink>
  </a:clrScheme>
  <a:fontScheme name="Оформление по умолчанию">
    <a:majorFont>
      <a:latin typeface="Arial"/>
      <a:ea typeface=""/>
      <a:cs typeface=""/>
    </a:majorFont>
    <a:minorFont>
      <a:latin typeface="Arial"/>
      <a:ea typeface=""/>
      <a:cs typeface="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9.xml"/><Relationship Id="rId1" Type="http://schemas.openxmlformats.org/officeDocument/2006/relationships/pivotTable" Target="../pivotTables/pivotTable8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1.xm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4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2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3.xml"/><Relationship Id="rId2" Type="http://schemas.openxmlformats.org/officeDocument/2006/relationships/pivotTable" Target="../pivotTables/pivotTable22.xml"/><Relationship Id="rId1" Type="http://schemas.openxmlformats.org/officeDocument/2006/relationships/pivotTable" Target="../pivotTables/pivotTable21.xml"/><Relationship Id="rId5" Type="http://schemas.openxmlformats.org/officeDocument/2006/relationships/printerSettings" Target="../printerSettings/printerSettings12.bin"/><Relationship Id="rId4" Type="http://schemas.openxmlformats.org/officeDocument/2006/relationships/pivotTable" Target="../pivotTables/pivotTable2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ivotTable" Target="../pivotTables/pivotTable26.xml"/><Relationship Id="rId1" Type="http://schemas.openxmlformats.org/officeDocument/2006/relationships/pivotTable" Target="../pivotTables/pivotTable2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28.xm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Q2889"/>
  <sheetViews>
    <sheetView zoomScale="85" zoomScaleNormal="85" workbookViewId="0">
      <selection activeCell="J4" sqref="J4"/>
    </sheetView>
  </sheetViews>
  <sheetFormatPr defaultRowHeight="15" x14ac:dyDescent="0.25"/>
  <cols>
    <col min="1" max="1" width="16.5703125" customWidth="1"/>
    <col min="2" max="2" width="11.140625" customWidth="1"/>
    <col min="3" max="3" width="13.42578125" customWidth="1"/>
    <col min="4" max="4" width="12" customWidth="1"/>
    <col min="5" max="5" width="18.28515625" customWidth="1"/>
    <col min="6" max="6" width="13.140625" customWidth="1"/>
    <col min="8" max="8" width="11" customWidth="1"/>
    <col min="9" max="9" width="10.85546875" style="3" customWidth="1"/>
    <col min="10" max="10" width="17.5703125" customWidth="1"/>
    <col min="11" max="11" width="9.28515625" customWidth="1"/>
    <col min="12" max="13" width="19.28515625" customWidth="1"/>
    <col min="15" max="15" width="9.85546875" style="1" bestFit="1" customWidth="1"/>
  </cols>
  <sheetData>
    <row r="1" spans="1:17" s="11" customFormat="1" ht="25.5" x14ac:dyDescent="0.25">
      <c r="A1" s="13" t="s">
        <v>17</v>
      </c>
      <c r="B1" s="13" t="s">
        <v>0</v>
      </c>
      <c r="C1" s="13" t="s">
        <v>1</v>
      </c>
      <c r="D1" s="13" t="s">
        <v>29</v>
      </c>
      <c r="E1" s="13" t="s">
        <v>39</v>
      </c>
      <c r="F1" s="13" t="s">
        <v>2</v>
      </c>
      <c r="G1" s="13" t="s">
        <v>4</v>
      </c>
      <c r="H1" s="13" t="s">
        <v>7</v>
      </c>
      <c r="I1" s="13" t="s">
        <v>8</v>
      </c>
      <c r="J1" s="13" t="s">
        <v>12</v>
      </c>
      <c r="K1" s="13" t="s">
        <v>16</v>
      </c>
      <c r="L1" s="13" t="s">
        <v>75</v>
      </c>
      <c r="M1" s="13" t="s">
        <v>103</v>
      </c>
      <c r="N1" s="37" t="s">
        <v>121</v>
      </c>
      <c r="O1" s="69" t="s">
        <v>71</v>
      </c>
      <c r="P1" s="69" t="s">
        <v>72</v>
      </c>
      <c r="Q1" s="69" t="s">
        <v>73</v>
      </c>
    </row>
    <row r="2" spans="1:17" x14ac:dyDescent="0.25">
      <c r="A2" t="s">
        <v>91</v>
      </c>
      <c r="B2" t="s">
        <v>92</v>
      </c>
      <c r="C2" t="s">
        <v>92</v>
      </c>
      <c r="D2" t="s">
        <v>88</v>
      </c>
      <c r="E2" t="s">
        <v>119</v>
      </c>
      <c r="F2">
        <v>2219342</v>
      </c>
      <c r="G2" t="s">
        <v>83</v>
      </c>
      <c r="H2">
        <v>2019</v>
      </c>
      <c r="I2">
        <v>1</v>
      </c>
      <c r="J2" s="85">
        <v>44144</v>
      </c>
      <c r="K2" t="s">
        <v>123</v>
      </c>
      <c r="L2" t="s">
        <v>93</v>
      </c>
      <c r="M2" t="s">
        <v>85</v>
      </c>
      <c r="N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" s="16">
        <f t="shared" ref="O2:O4" si="0">IF(AND(H2=2019,I2=11,L2="ММ               "),F2/20*4,IF(AND(H2=2019,I2=11),F2/20*9,F2))</f>
        <v>2219342</v>
      </c>
      <c r="P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" s="16" t="str">
        <f>IF(E2="FSK            ","",A2)</f>
        <v/>
      </c>
    </row>
    <row r="3" spans="1:17" x14ac:dyDescent="0.25">
      <c r="A3" t="s">
        <v>91</v>
      </c>
      <c r="B3" t="s">
        <v>92</v>
      </c>
      <c r="C3" t="s">
        <v>92</v>
      </c>
      <c r="D3" t="s">
        <v>88</v>
      </c>
      <c r="E3" t="s">
        <v>119</v>
      </c>
      <c r="F3">
        <v>2219342</v>
      </c>
      <c r="G3" t="s">
        <v>83</v>
      </c>
      <c r="H3">
        <v>2019</v>
      </c>
      <c r="I3">
        <v>1</v>
      </c>
      <c r="J3" s="85">
        <v>44152</v>
      </c>
      <c r="K3" t="s">
        <v>122</v>
      </c>
      <c r="L3" t="s">
        <v>93</v>
      </c>
      <c r="M3" t="s">
        <v>85</v>
      </c>
      <c r="N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" s="16">
        <f t="shared" si="0"/>
        <v>2219342</v>
      </c>
      <c r="P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" s="16" t="str">
        <f t="shared" ref="Q2:Q4" si="1">IF(E3="FSK            ","",A3)</f>
        <v/>
      </c>
    </row>
    <row r="4" spans="1:17" x14ac:dyDescent="0.25">
      <c r="A4" t="s">
        <v>91</v>
      </c>
      <c r="B4" t="s">
        <v>92</v>
      </c>
      <c r="C4" t="s">
        <v>92</v>
      </c>
      <c r="D4" t="s">
        <v>88</v>
      </c>
      <c r="E4" t="s">
        <v>119</v>
      </c>
      <c r="F4">
        <v>2888837</v>
      </c>
      <c r="G4" t="s">
        <v>83</v>
      </c>
      <c r="H4">
        <v>2019</v>
      </c>
      <c r="I4">
        <v>2</v>
      </c>
      <c r="J4" s="85">
        <v>44144</v>
      </c>
      <c r="K4" t="s">
        <v>123</v>
      </c>
      <c r="L4" t="s">
        <v>93</v>
      </c>
      <c r="M4" t="s">
        <v>85</v>
      </c>
      <c r="N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" s="16">
        <f t="shared" si="0"/>
        <v>2888837</v>
      </c>
      <c r="P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" s="16" t="str">
        <f t="shared" si="1"/>
        <v/>
      </c>
    </row>
    <row r="5" spans="1:17" x14ac:dyDescent="0.25">
      <c r="A5" t="s">
        <v>91</v>
      </c>
      <c r="B5" t="s">
        <v>92</v>
      </c>
      <c r="C5" t="s">
        <v>92</v>
      </c>
      <c r="D5" t="s">
        <v>88</v>
      </c>
      <c r="E5" t="s">
        <v>119</v>
      </c>
      <c r="F5">
        <v>2888837</v>
      </c>
      <c r="G5" t="s">
        <v>83</v>
      </c>
      <c r="H5">
        <v>2019</v>
      </c>
      <c r="I5">
        <v>2</v>
      </c>
      <c r="J5" s="85">
        <v>44152</v>
      </c>
      <c r="K5" t="s">
        <v>122</v>
      </c>
      <c r="L5" t="s">
        <v>93</v>
      </c>
      <c r="M5" t="s">
        <v>85</v>
      </c>
      <c r="N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" s="16">
        <f t="shared" ref="O5:O68" si="2">IF(AND(H5=2019,I5=11,L5="ММ               "),F5/20*4,IF(AND(H5=2019,I5=11),F5/20*9,F5))</f>
        <v>2888837</v>
      </c>
      <c r="P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" s="16" t="str">
        <f t="shared" ref="Q5:Q68" si="3">IF(E5="FSK            ","",A5)</f>
        <v/>
      </c>
    </row>
    <row r="6" spans="1:17" x14ac:dyDescent="0.25">
      <c r="A6" t="s">
        <v>91</v>
      </c>
      <c r="B6" t="s">
        <v>92</v>
      </c>
      <c r="C6" t="s">
        <v>92</v>
      </c>
      <c r="D6" t="s">
        <v>88</v>
      </c>
      <c r="E6" t="s">
        <v>119</v>
      </c>
      <c r="F6">
        <v>3496882</v>
      </c>
      <c r="G6" t="s">
        <v>83</v>
      </c>
      <c r="H6">
        <v>2019</v>
      </c>
      <c r="I6">
        <v>3</v>
      </c>
      <c r="J6" s="85">
        <v>44144</v>
      </c>
      <c r="K6" t="s">
        <v>123</v>
      </c>
      <c r="L6" t="s">
        <v>93</v>
      </c>
      <c r="M6" t="s">
        <v>85</v>
      </c>
      <c r="N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" s="16">
        <f t="shared" si="2"/>
        <v>3496882</v>
      </c>
      <c r="P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" s="16" t="str">
        <f t="shared" si="3"/>
        <v/>
      </c>
    </row>
    <row r="7" spans="1:17" x14ac:dyDescent="0.25">
      <c r="A7" t="s">
        <v>91</v>
      </c>
      <c r="B7" t="s">
        <v>92</v>
      </c>
      <c r="C7" t="s">
        <v>92</v>
      </c>
      <c r="D7" t="s">
        <v>88</v>
      </c>
      <c r="E7" t="s">
        <v>119</v>
      </c>
      <c r="F7">
        <v>3496882</v>
      </c>
      <c r="G7" t="s">
        <v>83</v>
      </c>
      <c r="H7">
        <v>2019</v>
      </c>
      <c r="I7">
        <v>3</v>
      </c>
      <c r="J7" s="85">
        <v>44152</v>
      </c>
      <c r="K7" t="s">
        <v>122</v>
      </c>
      <c r="L7" t="s">
        <v>93</v>
      </c>
      <c r="M7" t="s">
        <v>85</v>
      </c>
      <c r="N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" s="16">
        <f t="shared" si="2"/>
        <v>3496882</v>
      </c>
      <c r="P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" s="16" t="str">
        <f t="shared" si="3"/>
        <v/>
      </c>
    </row>
    <row r="8" spans="1:17" x14ac:dyDescent="0.25">
      <c r="A8" t="s">
        <v>91</v>
      </c>
      <c r="B8" t="s">
        <v>92</v>
      </c>
      <c r="C8" t="s">
        <v>92</v>
      </c>
      <c r="D8" t="s">
        <v>88</v>
      </c>
      <c r="E8" t="s">
        <v>119</v>
      </c>
      <c r="F8">
        <v>4097050</v>
      </c>
      <c r="G8" t="s">
        <v>83</v>
      </c>
      <c r="H8">
        <v>2019</v>
      </c>
      <c r="I8">
        <v>4</v>
      </c>
      <c r="J8" s="85">
        <v>44144</v>
      </c>
      <c r="K8" t="s">
        <v>123</v>
      </c>
      <c r="L8" t="s">
        <v>93</v>
      </c>
      <c r="M8" t="s">
        <v>85</v>
      </c>
      <c r="N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" s="16">
        <f t="shared" si="2"/>
        <v>4097050</v>
      </c>
      <c r="P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" s="16" t="str">
        <f t="shared" si="3"/>
        <v/>
      </c>
    </row>
    <row r="9" spans="1:17" x14ac:dyDescent="0.25">
      <c r="A9" t="s">
        <v>91</v>
      </c>
      <c r="B9" t="s">
        <v>92</v>
      </c>
      <c r="C9" t="s">
        <v>92</v>
      </c>
      <c r="D9" t="s">
        <v>88</v>
      </c>
      <c r="E9" t="s">
        <v>119</v>
      </c>
      <c r="F9">
        <v>4097050</v>
      </c>
      <c r="G9" t="s">
        <v>83</v>
      </c>
      <c r="H9">
        <v>2019</v>
      </c>
      <c r="I9">
        <v>4</v>
      </c>
      <c r="J9" s="85">
        <v>44152</v>
      </c>
      <c r="K9" t="s">
        <v>122</v>
      </c>
      <c r="L9" t="s">
        <v>93</v>
      </c>
      <c r="M9" t="s">
        <v>85</v>
      </c>
      <c r="N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" s="16">
        <f t="shared" si="2"/>
        <v>4097050</v>
      </c>
      <c r="P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" s="16" t="str">
        <f t="shared" si="3"/>
        <v/>
      </c>
    </row>
    <row r="10" spans="1:17" x14ac:dyDescent="0.25">
      <c r="A10" t="s">
        <v>91</v>
      </c>
      <c r="B10" t="s">
        <v>92</v>
      </c>
      <c r="C10" t="s">
        <v>92</v>
      </c>
      <c r="D10" t="s">
        <v>88</v>
      </c>
      <c r="E10" t="s">
        <v>119</v>
      </c>
      <c r="F10">
        <v>3860527</v>
      </c>
      <c r="G10" t="s">
        <v>83</v>
      </c>
      <c r="H10">
        <v>2019</v>
      </c>
      <c r="I10">
        <v>5</v>
      </c>
      <c r="J10" s="85">
        <v>44144</v>
      </c>
      <c r="K10" t="s">
        <v>123</v>
      </c>
      <c r="L10" t="s">
        <v>93</v>
      </c>
      <c r="M10" t="s">
        <v>85</v>
      </c>
      <c r="N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" s="16">
        <f t="shared" si="2"/>
        <v>3860527</v>
      </c>
      <c r="P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" s="16" t="str">
        <f t="shared" si="3"/>
        <v/>
      </c>
    </row>
    <row r="11" spans="1:17" x14ac:dyDescent="0.25">
      <c r="A11" t="s">
        <v>91</v>
      </c>
      <c r="B11" t="s">
        <v>92</v>
      </c>
      <c r="C11" t="s">
        <v>92</v>
      </c>
      <c r="D11" t="s">
        <v>88</v>
      </c>
      <c r="E11" t="s">
        <v>119</v>
      </c>
      <c r="F11">
        <v>3860527</v>
      </c>
      <c r="G11" t="s">
        <v>83</v>
      </c>
      <c r="H11">
        <v>2019</v>
      </c>
      <c r="I11">
        <v>5</v>
      </c>
      <c r="J11" s="85">
        <v>44152</v>
      </c>
      <c r="K11" t="s">
        <v>122</v>
      </c>
      <c r="L11" t="s">
        <v>93</v>
      </c>
      <c r="M11" t="s">
        <v>85</v>
      </c>
      <c r="N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" s="16">
        <f t="shared" si="2"/>
        <v>3860527</v>
      </c>
      <c r="P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" s="16" t="str">
        <f t="shared" si="3"/>
        <v/>
      </c>
    </row>
    <row r="12" spans="1:17" x14ac:dyDescent="0.25">
      <c r="A12" t="s">
        <v>91</v>
      </c>
      <c r="B12" t="s">
        <v>92</v>
      </c>
      <c r="C12" t="s">
        <v>92</v>
      </c>
      <c r="D12" t="s">
        <v>88</v>
      </c>
      <c r="E12" t="s">
        <v>119</v>
      </c>
      <c r="F12">
        <v>3881999</v>
      </c>
      <c r="G12" t="s">
        <v>83</v>
      </c>
      <c r="H12">
        <v>2019</v>
      </c>
      <c r="I12">
        <v>6</v>
      </c>
      <c r="J12" s="85">
        <v>44144</v>
      </c>
      <c r="K12" t="s">
        <v>123</v>
      </c>
      <c r="L12" t="s">
        <v>93</v>
      </c>
      <c r="M12" t="s">
        <v>85</v>
      </c>
      <c r="N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" s="16">
        <f t="shared" si="2"/>
        <v>3881999</v>
      </c>
      <c r="P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" s="16" t="str">
        <f t="shared" si="3"/>
        <v/>
      </c>
    </row>
    <row r="13" spans="1:17" x14ac:dyDescent="0.25">
      <c r="A13" t="s">
        <v>91</v>
      </c>
      <c r="B13" t="s">
        <v>92</v>
      </c>
      <c r="C13" t="s">
        <v>92</v>
      </c>
      <c r="D13" t="s">
        <v>88</v>
      </c>
      <c r="E13" t="s">
        <v>119</v>
      </c>
      <c r="F13">
        <v>3881999</v>
      </c>
      <c r="G13" t="s">
        <v>83</v>
      </c>
      <c r="H13">
        <v>2019</v>
      </c>
      <c r="I13">
        <v>6</v>
      </c>
      <c r="J13" s="85">
        <v>44152</v>
      </c>
      <c r="K13" t="s">
        <v>122</v>
      </c>
      <c r="L13" t="s">
        <v>93</v>
      </c>
      <c r="M13" t="s">
        <v>85</v>
      </c>
      <c r="N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" s="16">
        <f t="shared" si="2"/>
        <v>3881999</v>
      </c>
      <c r="P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" s="16" t="str">
        <f t="shared" si="3"/>
        <v/>
      </c>
    </row>
    <row r="14" spans="1:17" x14ac:dyDescent="0.25">
      <c r="A14" t="s">
        <v>91</v>
      </c>
      <c r="B14" t="s">
        <v>92</v>
      </c>
      <c r="C14" t="s">
        <v>92</v>
      </c>
      <c r="D14" t="s">
        <v>88</v>
      </c>
      <c r="E14" t="s">
        <v>119</v>
      </c>
      <c r="F14">
        <v>4626883</v>
      </c>
      <c r="G14" t="s">
        <v>83</v>
      </c>
      <c r="H14">
        <v>2019</v>
      </c>
      <c r="I14">
        <v>7</v>
      </c>
      <c r="J14" s="85">
        <v>44144</v>
      </c>
      <c r="K14" t="s">
        <v>123</v>
      </c>
      <c r="L14" t="s">
        <v>93</v>
      </c>
      <c r="M14" t="s">
        <v>85</v>
      </c>
      <c r="N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" s="16">
        <f t="shared" si="2"/>
        <v>4626883</v>
      </c>
      <c r="P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" s="16" t="str">
        <f t="shared" si="3"/>
        <v/>
      </c>
    </row>
    <row r="15" spans="1:17" x14ac:dyDescent="0.25">
      <c r="A15" t="s">
        <v>91</v>
      </c>
      <c r="B15" t="s">
        <v>92</v>
      </c>
      <c r="C15" t="s">
        <v>92</v>
      </c>
      <c r="D15" t="s">
        <v>88</v>
      </c>
      <c r="E15" t="s">
        <v>119</v>
      </c>
      <c r="F15">
        <v>4626883</v>
      </c>
      <c r="G15" t="s">
        <v>83</v>
      </c>
      <c r="H15">
        <v>2019</v>
      </c>
      <c r="I15">
        <v>7</v>
      </c>
      <c r="J15" s="85">
        <v>44152</v>
      </c>
      <c r="K15" t="s">
        <v>122</v>
      </c>
      <c r="L15" t="s">
        <v>93</v>
      </c>
      <c r="M15" t="s">
        <v>85</v>
      </c>
      <c r="N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" s="16">
        <f t="shared" si="2"/>
        <v>4626883</v>
      </c>
      <c r="P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" s="16" t="str">
        <f t="shared" si="3"/>
        <v/>
      </c>
    </row>
    <row r="16" spans="1:17" x14ac:dyDescent="0.25">
      <c r="A16" t="s">
        <v>91</v>
      </c>
      <c r="B16" t="s">
        <v>92</v>
      </c>
      <c r="C16" t="s">
        <v>92</v>
      </c>
      <c r="D16" t="s">
        <v>88</v>
      </c>
      <c r="E16" t="s">
        <v>119</v>
      </c>
      <c r="F16">
        <v>4595419</v>
      </c>
      <c r="G16" t="s">
        <v>83</v>
      </c>
      <c r="H16">
        <v>2019</v>
      </c>
      <c r="I16">
        <v>8</v>
      </c>
      <c r="J16" s="85">
        <v>44144</v>
      </c>
      <c r="K16" t="s">
        <v>123</v>
      </c>
      <c r="L16" t="s">
        <v>93</v>
      </c>
      <c r="M16" t="s">
        <v>85</v>
      </c>
      <c r="N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" s="16">
        <f t="shared" si="2"/>
        <v>4595419</v>
      </c>
      <c r="P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" s="16" t="str">
        <f t="shared" si="3"/>
        <v/>
      </c>
    </row>
    <row r="17" spans="1:17" x14ac:dyDescent="0.25">
      <c r="A17" t="s">
        <v>91</v>
      </c>
      <c r="B17" t="s">
        <v>92</v>
      </c>
      <c r="C17" t="s">
        <v>92</v>
      </c>
      <c r="D17" t="s">
        <v>88</v>
      </c>
      <c r="E17" t="s">
        <v>119</v>
      </c>
      <c r="F17">
        <v>4595419</v>
      </c>
      <c r="G17" t="s">
        <v>83</v>
      </c>
      <c r="H17">
        <v>2019</v>
      </c>
      <c r="I17">
        <v>8</v>
      </c>
      <c r="J17" s="85">
        <v>44152</v>
      </c>
      <c r="K17" t="s">
        <v>122</v>
      </c>
      <c r="L17" t="s">
        <v>93</v>
      </c>
      <c r="M17" t="s">
        <v>85</v>
      </c>
      <c r="N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" s="16">
        <f t="shared" si="2"/>
        <v>4595419</v>
      </c>
      <c r="P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" s="16" t="str">
        <f t="shared" si="3"/>
        <v/>
      </c>
    </row>
    <row r="18" spans="1:17" x14ac:dyDescent="0.25">
      <c r="A18" t="s">
        <v>91</v>
      </c>
      <c r="B18" t="s">
        <v>92</v>
      </c>
      <c r="C18" t="s">
        <v>92</v>
      </c>
      <c r="D18" t="s">
        <v>88</v>
      </c>
      <c r="E18" t="s">
        <v>119</v>
      </c>
      <c r="F18">
        <v>4792844</v>
      </c>
      <c r="G18" t="s">
        <v>83</v>
      </c>
      <c r="H18">
        <v>2019</v>
      </c>
      <c r="I18">
        <v>9</v>
      </c>
      <c r="J18" s="85">
        <v>44144</v>
      </c>
      <c r="K18" t="s">
        <v>123</v>
      </c>
      <c r="L18" t="s">
        <v>93</v>
      </c>
      <c r="M18" t="s">
        <v>85</v>
      </c>
      <c r="N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" s="16">
        <f t="shared" si="2"/>
        <v>4792844</v>
      </c>
      <c r="P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" s="16" t="str">
        <f t="shared" si="3"/>
        <v/>
      </c>
    </row>
    <row r="19" spans="1:17" x14ac:dyDescent="0.25">
      <c r="A19" t="s">
        <v>91</v>
      </c>
      <c r="B19" t="s">
        <v>92</v>
      </c>
      <c r="C19" t="s">
        <v>92</v>
      </c>
      <c r="D19" t="s">
        <v>88</v>
      </c>
      <c r="E19" t="s">
        <v>119</v>
      </c>
      <c r="F19">
        <v>4792844</v>
      </c>
      <c r="G19" t="s">
        <v>83</v>
      </c>
      <c r="H19">
        <v>2019</v>
      </c>
      <c r="I19">
        <v>9</v>
      </c>
      <c r="J19" s="85">
        <v>44152</v>
      </c>
      <c r="K19" t="s">
        <v>122</v>
      </c>
      <c r="L19" t="s">
        <v>93</v>
      </c>
      <c r="M19" t="s">
        <v>85</v>
      </c>
      <c r="N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" s="16">
        <f t="shared" si="2"/>
        <v>4792844</v>
      </c>
      <c r="P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" s="16" t="str">
        <f t="shared" si="3"/>
        <v/>
      </c>
    </row>
    <row r="20" spans="1:17" x14ac:dyDescent="0.25">
      <c r="A20" t="s">
        <v>91</v>
      </c>
      <c r="B20" t="s">
        <v>92</v>
      </c>
      <c r="C20" t="s">
        <v>92</v>
      </c>
      <c r="D20" t="s">
        <v>88</v>
      </c>
      <c r="E20" t="s">
        <v>119</v>
      </c>
      <c r="F20">
        <v>4941054</v>
      </c>
      <c r="G20" t="s">
        <v>83</v>
      </c>
      <c r="H20">
        <v>2019</v>
      </c>
      <c r="I20">
        <v>10</v>
      </c>
      <c r="J20" s="85">
        <v>44144</v>
      </c>
      <c r="K20" t="s">
        <v>123</v>
      </c>
      <c r="L20" t="s">
        <v>93</v>
      </c>
      <c r="M20" t="s">
        <v>85</v>
      </c>
      <c r="N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" s="16">
        <f t="shared" si="2"/>
        <v>4941054</v>
      </c>
      <c r="P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" s="16" t="str">
        <f t="shared" si="3"/>
        <v/>
      </c>
    </row>
    <row r="21" spans="1:17" x14ac:dyDescent="0.25">
      <c r="A21" t="s">
        <v>91</v>
      </c>
      <c r="B21" t="s">
        <v>92</v>
      </c>
      <c r="C21" t="s">
        <v>92</v>
      </c>
      <c r="D21" t="s">
        <v>88</v>
      </c>
      <c r="E21" t="s">
        <v>119</v>
      </c>
      <c r="F21">
        <v>4941054</v>
      </c>
      <c r="G21" t="s">
        <v>83</v>
      </c>
      <c r="H21">
        <v>2019</v>
      </c>
      <c r="I21">
        <v>10</v>
      </c>
      <c r="J21" s="85">
        <v>44152</v>
      </c>
      <c r="K21" t="s">
        <v>122</v>
      </c>
      <c r="L21" t="s">
        <v>93</v>
      </c>
      <c r="M21" t="s">
        <v>85</v>
      </c>
      <c r="N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" s="16">
        <f t="shared" si="2"/>
        <v>4941054</v>
      </c>
      <c r="P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" s="16" t="str">
        <f t="shared" si="3"/>
        <v/>
      </c>
    </row>
    <row r="22" spans="1:17" x14ac:dyDescent="0.25">
      <c r="A22" t="s">
        <v>91</v>
      </c>
      <c r="B22" t="s">
        <v>92</v>
      </c>
      <c r="C22" t="s">
        <v>92</v>
      </c>
      <c r="D22" t="s">
        <v>88</v>
      </c>
      <c r="E22" t="s">
        <v>119</v>
      </c>
      <c r="F22">
        <v>4760576</v>
      </c>
      <c r="G22" t="s">
        <v>83</v>
      </c>
      <c r="H22">
        <v>2019</v>
      </c>
      <c r="I22">
        <v>11</v>
      </c>
      <c r="J22" s="85">
        <v>44144</v>
      </c>
      <c r="K22" t="s">
        <v>123</v>
      </c>
      <c r="L22" t="s">
        <v>93</v>
      </c>
      <c r="M22" t="s">
        <v>85</v>
      </c>
      <c r="N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" s="16">
        <f t="shared" si="2"/>
        <v>2142259.1999999997</v>
      </c>
      <c r="P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" s="16" t="str">
        <f t="shared" si="3"/>
        <v/>
      </c>
    </row>
    <row r="23" spans="1:17" x14ac:dyDescent="0.25">
      <c r="A23" t="s">
        <v>91</v>
      </c>
      <c r="B23" t="s">
        <v>92</v>
      </c>
      <c r="C23" t="s">
        <v>92</v>
      </c>
      <c r="D23" t="s">
        <v>88</v>
      </c>
      <c r="E23" t="s">
        <v>119</v>
      </c>
      <c r="F23">
        <v>4760576</v>
      </c>
      <c r="G23" t="s">
        <v>83</v>
      </c>
      <c r="H23">
        <v>2019</v>
      </c>
      <c r="I23">
        <v>11</v>
      </c>
      <c r="J23" s="85">
        <v>44152</v>
      </c>
      <c r="K23" t="s">
        <v>122</v>
      </c>
      <c r="L23" t="s">
        <v>93</v>
      </c>
      <c r="M23" t="s">
        <v>85</v>
      </c>
      <c r="N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" s="16">
        <f t="shared" si="2"/>
        <v>2142259.1999999997</v>
      </c>
      <c r="P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" s="16" t="str">
        <f t="shared" si="3"/>
        <v/>
      </c>
    </row>
    <row r="24" spans="1:17" x14ac:dyDescent="0.25">
      <c r="A24" t="s">
        <v>91</v>
      </c>
      <c r="B24" t="s">
        <v>92</v>
      </c>
      <c r="C24" t="s">
        <v>92</v>
      </c>
      <c r="D24" t="s">
        <v>88</v>
      </c>
      <c r="E24" t="s">
        <v>119</v>
      </c>
      <c r="F24">
        <v>4544205</v>
      </c>
      <c r="G24" t="s">
        <v>83</v>
      </c>
      <c r="H24">
        <v>2019</v>
      </c>
      <c r="I24">
        <v>12</v>
      </c>
      <c r="J24" s="85">
        <v>44144</v>
      </c>
      <c r="K24" t="s">
        <v>123</v>
      </c>
      <c r="L24" t="s">
        <v>93</v>
      </c>
      <c r="M24" t="s">
        <v>85</v>
      </c>
      <c r="N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" s="16">
        <f t="shared" si="2"/>
        <v>4544205</v>
      </c>
      <c r="P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" s="16" t="str">
        <f t="shared" si="3"/>
        <v/>
      </c>
    </row>
    <row r="25" spans="1:17" x14ac:dyDescent="0.25">
      <c r="A25" t="s">
        <v>91</v>
      </c>
      <c r="B25" t="s">
        <v>92</v>
      </c>
      <c r="C25" t="s">
        <v>92</v>
      </c>
      <c r="D25" t="s">
        <v>88</v>
      </c>
      <c r="E25" t="s">
        <v>119</v>
      </c>
      <c r="F25">
        <v>4544205</v>
      </c>
      <c r="G25" t="s">
        <v>83</v>
      </c>
      <c r="H25">
        <v>2019</v>
      </c>
      <c r="I25">
        <v>12</v>
      </c>
      <c r="J25" s="85">
        <v>44152</v>
      </c>
      <c r="K25" t="s">
        <v>122</v>
      </c>
      <c r="L25" t="s">
        <v>93</v>
      </c>
      <c r="M25" t="s">
        <v>85</v>
      </c>
      <c r="N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" s="16">
        <f t="shared" si="2"/>
        <v>4544205</v>
      </c>
      <c r="P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" s="16" t="str">
        <f t="shared" si="3"/>
        <v/>
      </c>
    </row>
    <row r="26" spans="1:17" x14ac:dyDescent="0.25">
      <c r="A26" t="s">
        <v>91</v>
      </c>
      <c r="B26" t="s">
        <v>92</v>
      </c>
      <c r="C26" t="s">
        <v>92</v>
      </c>
      <c r="D26" t="s">
        <v>88</v>
      </c>
      <c r="E26" t="s">
        <v>119</v>
      </c>
      <c r="F26">
        <v>3166262</v>
      </c>
      <c r="G26" t="s">
        <v>83</v>
      </c>
      <c r="H26">
        <v>2020</v>
      </c>
      <c r="I26">
        <v>1</v>
      </c>
      <c r="J26" s="85">
        <v>44144</v>
      </c>
      <c r="K26" t="s">
        <v>123</v>
      </c>
      <c r="L26" t="s">
        <v>93</v>
      </c>
      <c r="M26" t="s">
        <v>85</v>
      </c>
      <c r="N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" s="16">
        <f t="shared" si="2"/>
        <v>3166262</v>
      </c>
      <c r="P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" s="16" t="str">
        <f t="shared" si="3"/>
        <v/>
      </c>
    </row>
    <row r="27" spans="1:17" x14ac:dyDescent="0.25">
      <c r="A27" t="s">
        <v>91</v>
      </c>
      <c r="B27" t="s">
        <v>92</v>
      </c>
      <c r="C27" t="s">
        <v>92</v>
      </c>
      <c r="D27" t="s">
        <v>88</v>
      </c>
      <c r="E27" t="s">
        <v>119</v>
      </c>
      <c r="F27">
        <v>3166262</v>
      </c>
      <c r="G27" t="s">
        <v>83</v>
      </c>
      <c r="H27">
        <v>2020</v>
      </c>
      <c r="I27">
        <v>1</v>
      </c>
      <c r="J27" s="85">
        <v>44152</v>
      </c>
      <c r="K27" t="s">
        <v>122</v>
      </c>
      <c r="L27" t="s">
        <v>93</v>
      </c>
      <c r="M27" t="s">
        <v>85</v>
      </c>
      <c r="N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" s="16">
        <f t="shared" si="2"/>
        <v>3166262</v>
      </c>
      <c r="P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" s="16" t="str">
        <f t="shared" si="3"/>
        <v/>
      </c>
    </row>
    <row r="28" spans="1:17" x14ac:dyDescent="0.25">
      <c r="A28" t="s">
        <v>91</v>
      </c>
      <c r="B28" t="s">
        <v>92</v>
      </c>
      <c r="C28" t="s">
        <v>92</v>
      </c>
      <c r="D28" t="s">
        <v>88</v>
      </c>
      <c r="E28" t="s">
        <v>119</v>
      </c>
      <c r="F28">
        <v>3399709</v>
      </c>
      <c r="G28" t="s">
        <v>83</v>
      </c>
      <c r="H28">
        <v>2020</v>
      </c>
      <c r="I28">
        <v>2</v>
      </c>
      <c r="J28" s="85">
        <v>44144</v>
      </c>
      <c r="K28" t="s">
        <v>123</v>
      </c>
      <c r="L28" t="s">
        <v>93</v>
      </c>
      <c r="M28" t="s">
        <v>85</v>
      </c>
      <c r="N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" s="16">
        <f t="shared" si="2"/>
        <v>3399709</v>
      </c>
      <c r="P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" s="16" t="str">
        <f t="shared" si="3"/>
        <v/>
      </c>
    </row>
    <row r="29" spans="1:17" x14ac:dyDescent="0.25">
      <c r="A29" t="s">
        <v>91</v>
      </c>
      <c r="B29" t="s">
        <v>92</v>
      </c>
      <c r="C29" t="s">
        <v>92</v>
      </c>
      <c r="D29" t="s">
        <v>88</v>
      </c>
      <c r="E29" t="s">
        <v>119</v>
      </c>
      <c r="F29">
        <v>3399709</v>
      </c>
      <c r="G29" t="s">
        <v>83</v>
      </c>
      <c r="H29">
        <v>2020</v>
      </c>
      <c r="I29">
        <v>2</v>
      </c>
      <c r="J29" s="85">
        <v>44152</v>
      </c>
      <c r="K29" t="s">
        <v>122</v>
      </c>
      <c r="L29" t="s">
        <v>93</v>
      </c>
      <c r="M29" t="s">
        <v>85</v>
      </c>
      <c r="N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" s="16">
        <f t="shared" si="2"/>
        <v>3399709</v>
      </c>
      <c r="P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" s="16" t="str">
        <f t="shared" si="3"/>
        <v/>
      </c>
    </row>
    <row r="30" spans="1:17" x14ac:dyDescent="0.25">
      <c r="A30" t="s">
        <v>91</v>
      </c>
      <c r="B30" t="s">
        <v>92</v>
      </c>
      <c r="C30" t="s">
        <v>92</v>
      </c>
      <c r="D30" t="s">
        <v>88</v>
      </c>
      <c r="E30" t="s">
        <v>119</v>
      </c>
      <c r="F30">
        <v>4624896</v>
      </c>
      <c r="G30" t="s">
        <v>83</v>
      </c>
      <c r="H30">
        <v>2020</v>
      </c>
      <c r="I30">
        <v>3</v>
      </c>
      <c r="J30" s="85">
        <v>44144</v>
      </c>
      <c r="K30" t="s">
        <v>123</v>
      </c>
      <c r="L30" t="s">
        <v>93</v>
      </c>
      <c r="M30" t="s">
        <v>85</v>
      </c>
      <c r="N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" s="16">
        <f t="shared" si="2"/>
        <v>4624896</v>
      </c>
      <c r="P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" s="16" t="str">
        <f t="shared" si="3"/>
        <v/>
      </c>
    </row>
    <row r="31" spans="1:17" x14ac:dyDescent="0.25">
      <c r="A31" t="s">
        <v>91</v>
      </c>
      <c r="B31" t="s">
        <v>92</v>
      </c>
      <c r="C31" t="s">
        <v>92</v>
      </c>
      <c r="D31" t="s">
        <v>88</v>
      </c>
      <c r="E31" t="s">
        <v>119</v>
      </c>
      <c r="F31">
        <v>4624896</v>
      </c>
      <c r="G31" t="s">
        <v>83</v>
      </c>
      <c r="H31">
        <v>2020</v>
      </c>
      <c r="I31">
        <v>3</v>
      </c>
      <c r="J31" s="85">
        <v>44152</v>
      </c>
      <c r="K31" t="s">
        <v>122</v>
      </c>
      <c r="L31" t="s">
        <v>93</v>
      </c>
      <c r="M31" t="s">
        <v>85</v>
      </c>
      <c r="N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" s="16">
        <f t="shared" si="2"/>
        <v>4624896</v>
      </c>
      <c r="P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" s="16" t="str">
        <f t="shared" si="3"/>
        <v/>
      </c>
    </row>
    <row r="32" spans="1:17" x14ac:dyDescent="0.25">
      <c r="A32" t="s">
        <v>91</v>
      </c>
      <c r="B32" t="s">
        <v>92</v>
      </c>
      <c r="C32" t="s">
        <v>92</v>
      </c>
      <c r="D32" t="s">
        <v>88</v>
      </c>
      <c r="E32" t="s">
        <v>119</v>
      </c>
      <c r="F32">
        <v>3618914</v>
      </c>
      <c r="G32" t="s">
        <v>83</v>
      </c>
      <c r="H32">
        <v>2020</v>
      </c>
      <c r="I32">
        <v>4</v>
      </c>
      <c r="J32" s="85">
        <v>44144</v>
      </c>
      <c r="K32" t="s">
        <v>123</v>
      </c>
      <c r="L32" t="s">
        <v>93</v>
      </c>
      <c r="M32" t="s">
        <v>85</v>
      </c>
      <c r="N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" s="16">
        <f t="shared" si="2"/>
        <v>3618914</v>
      </c>
      <c r="P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" s="16" t="str">
        <f t="shared" si="3"/>
        <v/>
      </c>
    </row>
    <row r="33" spans="1:17" x14ac:dyDescent="0.25">
      <c r="A33" t="s">
        <v>91</v>
      </c>
      <c r="B33" t="s">
        <v>92</v>
      </c>
      <c r="C33" t="s">
        <v>92</v>
      </c>
      <c r="D33" t="s">
        <v>88</v>
      </c>
      <c r="E33" t="s">
        <v>119</v>
      </c>
      <c r="F33">
        <v>3618914</v>
      </c>
      <c r="G33" t="s">
        <v>83</v>
      </c>
      <c r="H33">
        <v>2020</v>
      </c>
      <c r="I33">
        <v>4</v>
      </c>
      <c r="J33" s="85">
        <v>44152</v>
      </c>
      <c r="K33" t="s">
        <v>122</v>
      </c>
      <c r="L33" t="s">
        <v>93</v>
      </c>
      <c r="M33" t="s">
        <v>85</v>
      </c>
      <c r="N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" s="16">
        <f t="shared" si="2"/>
        <v>3618914</v>
      </c>
      <c r="P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" s="16" t="str">
        <f t="shared" si="3"/>
        <v/>
      </c>
    </row>
    <row r="34" spans="1:17" x14ac:dyDescent="0.25">
      <c r="A34" t="s">
        <v>91</v>
      </c>
      <c r="B34" t="s">
        <v>92</v>
      </c>
      <c r="C34" t="s">
        <v>92</v>
      </c>
      <c r="D34" t="s">
        <v>88</v>
      </c>
      <c r="E34" t="s">
        <v>119</v>
      </c>
      <c r="F34">
        <v>3131174</v>
      </c>
      <c r="G34" t="s">
        <v>83</v>
      </c>
      <c r="H34">
        <v>2020</v>
      </c>
      <c r="I34">
        <v>5</v>
      </c>
      <c r="J34" s="85">
        <v>44144</v>
      </c>
      <c r="K34" t="s">
        <v>123</v>
      </c>
      <c r="L34" t="s">
        <v>93</v>
      </c>
      <c r="M34" t="s">
        <v>85</v>
      </c>
      <c r="N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" s="16">
        <f t="shared" si="2"/>
        <v>3131174</v>
      </c>
      <c r="P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" s="16" t="str">
        <f t="shared" si="3"/>
        <v/>
      </c>
    </row>
    <row r="35" spans="1:17" x14ac:dyDescent="0.25">
      <c r="A35" t="s">
        <v>91</v>
      </c>
      <c r="B35" t="s">
        <v>92</v>
      </c>
      <c r="C35" t="s">
        <v>92</v>
      </c>
      <c r="D35" t="s">
        <v>88</v>
      </c>
      <c r="E35" t="s">
        <v>119</v>
      </c>
      <c r="F35">
        <v>3131174</v>
      </c>
      <c r="G35" t="s">
        <v>83</v>
      </c>
      <c r="H35">
        <v>2020</v>
      </c>
      <c r="I35">
        <v>5</v>
      </c>
      <c r="J35" s="85">
        <v>44152</v>
      </c>
      <c r="K35" t="s">
        <v>122</v>
      </c>
      <c r="L35" t="s">
        <v>93</v>
      </c>
      <c r="M35" t="s">
        <v>85</v>
      </c>
      <c r="N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" s="16">
        <f t="shared" si="2"/>
        <v>3131174</v>
      </c>
      <c r="P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" s="16" t="str">
        <f t="shared" si="3"/>
        <v/>
      </c>
    </row>
    <row r="36" spans="1:17" x14ac:dyDescent="0.25">
      <c r="A36" t="s">
        <v>91</v>
      </c>
      <c r="B36" t="s">
        <v>92</v>
      </c>
      <c r="C36" t="s">
        <v>92</v>
      </c>
      <c r="D36" t="s">
        <v>88</v>
      </c>
      <c r="E36" t="s">
        <v>119</v>
      </c>
      <c r="F36">
        <v>4102354</v>
      </c>
      <c r="G36" t="s">
        <v>83</v>
      </c>
      <c r="H36">
        <v>2020</v>
      </c>
      <c r="I36">
        <v>6</v>
      </c>
      <c r="J36" s="85">
        <v>44144</v>
      </c>
      <c r="K36" t="s">
        <v>123</v>
      </c>
      <c r="L36" t="s">
        <v>93</v>
      </c>
      <c r="M36" t="s">
        <v>85</v>
      </c>
      <c r="N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" s="16">
        <f t="shared" si="2"/>
        <v>4102354</v>
      </c>
      <c r="P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" s="16" t="str">
        <f t="shared" si="3"/>
        <v/>
      </c>
    </row>
    <row r="37" spans="1:17" x14ac:dyDescent="0.25">
      <c r="A37" t="s">
        <v>91</v>
      </c>
      <c r="B37" t="s">
        <v>92</v>
      </c>
      <c r="C37" t="s">
        <v>92</v>
      </c>
      <c r="D37" t="s">
        <v>88</v>
      </c>
      <c r="E37" t="s">
        <v>119</v>
      </c>
      <c r="F37">
        <v>4102354</v>
      </c>
      <c r="G37" t="s">
        <v>83</v>
      </c>
      <c r="H37">
        <v>2020</v>
      </c>
      <c r="I37">
        <v>6</v>
      </c>
      <c r="J37" s="85">
        <v>44152</v>
      </c>
      <c r="K37" t="s">
        <v>122</v>
      </c>
      <c r="L37" t="s">
        <v>93</v>
      </c>
      <c r="M37" t="s">
        <v>85</v>
      </c>
      <c r="N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" s="16">
        <f t="shared" si="2"/>
        <v>4102354</v>
      </c>
      <c r="P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" s="16" t="str">
        <f t="shared" si="3"/>
        <v/>
      </c>
    </row>
    <row r="38" spans="1:17" x14ac:dyDescent="0.25">
      <c r="A38" t="s">
        <v>91</v>
      </c>
      <c r="B38" t="s">
        <v>92</v>
      </c>
      <c r="C38" t="s">
        <v>92</v>
      </c>
      <c r="D38" t="s">
        <v>88</v>
      </c>
      <c r="E38" t="s">
        <v>119</v>
      </c>
      <c r="F38">
        <v>4809661</v>
      </c>
      <c r="G38" t="s">
        <v>83</v>
      </c>
      <c r="H38">
        <v>2020</v>
      </c>
      <c r="I38">
        <v>7</v>
      </c>
      <c r="J38" s="85">
        <v>44144</v>
      </c>
      <c r="K38" t="s">
        <v>123</v>
      </c>
      <c r="L38" t="s">
        <v>93</v>
      </c>
      <c r="M38" t="s">
        <v>85</v>
      </c>
      <c r="N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" s="16">
        <f t="shared" si="2"/>
        <v>4809661</v>
      </c>
      <c r="P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" s="16" t="str">
        <f t="shared" si="3"/>
        <v/>
      </c>
    </row>
    <row r="39" spans="1:17" x14ac:dyDescent="0.25">
      <c r="A39" t="s">
        <v>91</v>
      </c>
      <c r="B39" t="s">
        <v>92</v>
      </c>
      <c r="C39" t="s">
        <v>92</v>
      </c>
      <c r="D39" t="s">
        <v>88</v>
      </c>
      <c r="E39" t="s">
        <v>119</v>
      </c>
      <c r="F39">
        <v>4809661</v>
      </c>
      <c r="G39" t="s">
        <v>83</v>
      </c>
      <c r="H39">
        <v>2020</v>
      </c>
      <c r="I39">
        <v>7</v>
      </c>
      <c r="J39" s="85">
        <v>44152</v>
      </c>
      <c r="K39" t="s">
        <v>122</v>
      </c>
      <c r="L39" t="s">
        <v>93</v>
      </c>
      <c r="M39" t="s">
        <v>85</v>
      </c>
      <c r="N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" s="16">
        <f t="shared" si="2"/>
        <v>4809661</v>
      </c>
      <c r="P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" s="16" t="str">
        <f t="shared" si="3"/>
        <v/>
      </c>
    </row>
    <row r="40" spans="1:17" x14ac:dyDescent="0.25">
      <c r="A40" t="s">
        <v>91</v>
      </c>
      <c r="B40" t="s">
        <v>92</v>
      </c>
      <c r="C40" t="s">
        <v>92</v>
      </c>
      <c r="D40" t="s">
        <v>88</v>
      </c>
      <c r="E40" t="s">
        <v>119</v>
      </c>
      <c r="F40">
        <v>4331937</v>
      </c>
      <c r="G40" t="s">
        <v>83</v>
      </c>
      <c r="H40">
        <v>2020</v>
      </c>
      <c r="I40">
        <v>8</v>
      </c>
      <c r="J40" s="85">
        <v>44144</v>
      </c>
      <c r="K40" t="s">
        <v>123</v>
      </c>
      <c r="L40" t="s">
        <v>93</v>
      </c>
      <c r="M40" t="s">
        <v>85</v>
      </c>
      <c r="N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" s="16">
        <f t="shared" si="2"/>
        <v>4331937</v>
      </c>
      <c r="P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" s="16" t="str">
        <f t="shared" si="3"/>
        <v/>
      </c>
    </row>
    <row r="41" spans="1:17" x14ac:dyDescent="0.25">
      <c r="A41" t="s">
        <v>91</v>
      </c>
      <c r="B41" t="s">
        <v>92</v>
      </c>
      <c r="C41" t="s">
        <v>92</v>
      </c>
      <c r="D41" t="s">
        <v>88</v>
      </c>
      <c r="E41" t="s">
        <v>119</v>
      </c>
      <c r="F41">
        <v>4331937</v>
      </c>
      <c r="G41" t="s">
        <v>83</v>
      </c>
      <c r="H41">
        <v>2020</v>
      </c>
      <c r="I41">
        <v>8</v>
      </c>
      <c r="J41" s="85">
        <v>44152</v>
      </c>
      <c r="K41" t="s">
        <v>122</v>
      </c>
      <c r="L41" t="s">
        <v>93</v>
      </c>
      <c r="M41" t="s">
        <v>85</v>
      </c>
      <c r="N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" s="16">
        <f t="shared" si="2"/>
        <v>4331937</v>
      </c>
      <c r="P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" s="16" t="str">
        <f t="shared" si="3"/>
        <v/>
      </c>
    </row>
    <row r="42" spans="1:17" x14ac:dyDescent="0.25">
      <c r="A42" t="s">
        <v>91</v>
      </c>
      <c r="B42" t="s">
        <v>92</v>
      </c>
      <c r="C42" t="s">
        <v>92</v>
      </c>
      <c r="D42" t="s">
        <v>88</v>
      </c>
      <c r="E42" t="s">
        <v>119</v>
      </c>
      <c r="F42">
        <v>5203842</v>
      </c>
      <c r="G42" t="s">
        <v>83</v>
      </c>
      <c r="H42">
        <v>2020</v>
      </c>
      <c r="I42">
        <v>9</v>
      </c>
      <c r="J42" s="85">
        <v>44144</v>
      </c>
      <c r="K42" t="s">
        <v>123</v>
      </c>
      <c r="L42" t="s">
        <v>93</v>
      </c>
      <c r="M42" t="s">
        <v>85</v>
      </c>
      <c r="N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2" s="16">
        <f t="shared" si="2"/>
        <v>5203842</v>
      </c>
      <c r="P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2" s="16" t="str">
        <f t="shared" si="3"/>
        <v/>
      </c>
    </row>
    <row r="43" spans="1:17" x14ac:dyDescent="0.25">
      <c r="A43" t="s">
        <v>91</v>
      </c>
      <c r="B43" t="s">
        <v>92</v>
      </c>
      <c r="C43" t="s">
        <v>92</v>
      </c>
      <c r="D43" t="s">
        <v>88</v>
      </c>
      <c r="E43" t="s">
        <v>119</v>
      </c>
      <c r="F43">
        <v>5203842</v>
      </c>
      <c r="G43" t="s">
        <v>83</v>
      </c>
      <c r="H43">
        <v>2020</v>
      </c>
      <c r="I43">
        <v>9</v>
      </c>
      <c r="J43" s="85">
        <v>44152</v>
      </c>
      <c r="K43" t="s">
        <v>122</v>
      </c>
      <c r="L43" t="s">
        <v>93</v>
      </c>
      <c r="M43" t="s">
        <v>85</v>
      </c>
      <c r="N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3" s="16">
        <f t="shared" si="2"/>
        <v>5203842</v>
      </c>
      <c r="P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3" s="16" t="str">
        <f t="shared" si="3"/>
        <v/>
      </c>
    </row>
    <row r="44" spans="1:17" x14ac:dyDescent="0.25">
      <c r="A44" t="s">
        <v>91</v>
      </c>
      <c r="B44" t="s">
        <v>92</v>
      </c>
      <c r="C44" t="s">
        <v>92</v>
      </c>
      <c r="D44" t="s">
        <v>88</v>
      </c>
      <c r="E44" t="s">
        <v>119</v>
      </c>
      <c r="F44">
        <v>5315552</v>
      </c>
      <c r="G44" t="s">
        <v>83</v>
      </c>
      <c r="H44">
        <v>2020</v>
      </c>
      <c r="I44">
        <v>10</v>
      </c>
      <c r="J44" s="85">
        <v>44144</v>
      </c>
      <c r="K44" t="s">
        <v>123</v>
      </c>
      <c r="L44" t="s">
        <v>93</v>
      </c>
      <c r="M44" t="s">
        <v>85</v>
      </c>
      <c r="N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4" s="16">
        <f t="shared" si="2"/>
        <v>5315552</v>
      </c>
      <c r="P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4" s="16" t="str">
        <f t="shared" si="3"/>
        <v/>
      </c>
    </row>
    <row r="45" spans="1:17" x14ac:dyDescent="0.25">
      <c r="A45" t="s">
        <v>91</v>
      </c>
      <c r="B45" t="s">
        <v>92</v>
      </c>
      <c r="C45" t="s">
        <v>92</v>
      </c>
      <c r="D45" t="s">
        <v>88</v>
      </c>
      <c r="E45" t="s">
        <v>119</v>
      </c>
      <c r="F45">
        <v>5315552</v>
      </c>
      <c r="G45" t="s">
        <v>83</v>
      </c>
      <c r="H45">
        <v>2020</v>
      </c>
      <c r="I45">
        <v>10</v>
      </c>
      <c r="J45" s="85">
        <v>44152</v>
      </c>
      <c r="K45" t="s">
        <v>122</v>
      </c>
      <c r="L45" t="s">
        <v>93</v>
      </c>
      <c r="M45" t="s">
        <v>85</v>
      </c>
      <c r="N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5" s="16">
        <f t="shared" si="2"/>
        <v>5315552</v>
      </c>
      <c r="P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5" s="16" t="str">
        <f t="shared" si="3"/>
        <v/>
      </c>
    </row>
    <row r="46" spans="1:17" x14ac:dyDescent="0.25">
      <c r="A46" t="s">
        <v>91</v>
      </c>
      <c r="B46" t="s">
        <v>92</v>
      </c>
      <c r="C46" t="s">
        <v>92</v>
      </c>
      <c r="D46" t="s">
        <v>88</v>
      </c>
      <c r="E46" t="s">
        <v>119</v>
      </c>
      <c r="F46">
        <v>1061031</v>
      </c>
      <c r="G46" t="s">
        <v>83</v>
      </c>
      <c r="H46">
        <v>2020</v>
      </c>
      <c r="I46">
        <v>11</v>
      </c>
      <c r="J46" s="85">
        <v>44144</v>
      </c>
      <c r="K46" t="s">
        <v>123</v>
      </c>
      <c r="L46" t="s">
        <v>93</v>
      </c>
      <c r="M46" t="s">
        <v>85</v>
      </c>
      <c r="N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6" s="16">
        <f t="shared" si="2"/>
        <v>1061031</v>
      </c>
      <c r="P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6" s="16" t="str">
        <f t="shared" si="3"/>
        <v/>
      </c>
    </row>
    <row r="47" spans="1:17" x14ac:dyDescent="0.25">
      <c r="A47" t="s">
        <v>91</v>
      </c>
      <c r="B47" t="s">
        <v>92</v>
      </c>
      <c r="C47" t="s">
        <v>92</v>
      </c>
      <c r="D47" t="s">
        <v>88</v>
      </c>
      <c r="E47" t="s">
        <v>119</v>
      </c>
      <c r="F47">
        <v>2336570</v>
      </c>
      <c r="G47" t="s">
        <v>83</v>
      </c>
      <c r="H47">
        <v>2020</v>
      </c>
      <c r="I47">
        <v>11</v>
      </c>
      <c r="J47" s="85">
        <v>44152</v>
      </c>
      <c r="K47" t="s">
        <v>122</v>
      </c>
      <c r="L47" t="s">
        <v>93</v>
      </c>
      <c r="M47" t="s">
        <v>85</v>
      </c>
      <c r="N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7" s="16">
        <f t="shared" si="2"/>
        <v>2336570</v>
      </c>
      <c r="P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7" s="16" t="str">
        <f t="shared" si="3"/>
        <v/>
      </c>
    </row>
    <row r="48" spans="1:17" x14ac:dyDescent="0.25">
      <c r="A48" t="s">
        <v>91</v>
      </c>
      <c r="B48" t="s">
        <v>92</v>
      </c>
      <c r="C48" t="s">
        <v>92</v>
      </c>
      <c r="D48" t="s">
        <v>94</v>
      </c>
      <c r="E48" t="s">
        <v>119</v>
      </c>
      <c r="F48">
        <v>1487779</v>
      </c>
      <c r="G48" t="s">
        <v>83</v>
      </c>
      <c r="H48">
        <v>2019</v>
      </c>
      <c r="I48">
        <v>1</v>
      </c>
      <c r="J48" s="85">
        <v>44144</v>
      </c>
      <c r="K48" t="s">
        <v>123</v>
      </c>
      <c r="L48" t="s">
        <v>93</v>
      </c>
      <c r="M48" t="s">
        <v>85</v>
      </c>
      <c r="N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8" s="16">
        <f t="shared" si="2"/>
        <v>1487779</v>
      </c>
      <c r="P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8" s="16" t="str">
        <f t="shared" si="3"/>
        <v/>
      </c>
    </row>
    <row r="49" spans="1:17" x14ac:dyDescent="0.25">
      <c r="A49" t="s">
        <v>91</v>
      </c>
      <c r="B49" t="s">
        <v>92</v>
      </c>
      <c r="C49" t="s">
        <v>92</v>
      </c>
      <c r="D49" t="s">
        <v>94</v>
      </c>
      <c r="E49" t="s">
        <v>119</v>
      </c>
      <c r="F49">
        <v>1487779</v>
      </c>
      <c r="G49" t="s">
        <v>83</v>
      </c>
      <c r="H49">
        <v>2019</v>
      </c>
      <c r="I49">
        <v>1</v>
      </c>
      <c r="J49" s="85">
        <v>44152</v>
      </c>
      <c r="K49" t="s">
        <v>122</v>
      </c>
      <c r="L49" t="s">
        <v>93</v>
      </c>
      <c r="M49" t="s">
        <v>85</v>
      </c>
      <c r="N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9" s="16">
        <f t="shared" si="2"/>
        <v>1487779</v>
      </c>
      <c r="P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9" s="16" t="str">
        <f t="shared" si="3"/>
        <v/>
      </c>
    </row>
    <row r="50" spans="1:17" x14ac:dyDescent="0.25">
      <c r="A50" t="s">
        <v>91</v>
      </c>
      <c r="B50" t="s">
        <v>92</v>
      </c>
      <c r="C50" t="s">
        <v>92</v>
      </c>
      <c r="D50" t="s">
        <v>94</v>
      </c>
      <c r="E50" t="s">
        <v>119</v>
      </c>
      <c r="F50">
        <v>1896951</v>
      </c>
      <c r="G50" t="s">
        <v>83</v>
      </c>
      <c r="H50">
        <v>2019</v>
      </c>
      <c r="I50">
        <v>2</v>
      </c>
      <c r="J50" s="85">
        <v>44144</v>
      </c>
      <c r="K50" t="s">
        <v>123</v>
      </c>
      <c r="L50" t="s">
        <v>93</v>
      </c>
      <c r="M50" t="s">
        <v>85</v>
      </c>
      <c r="N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0" s="16">
        <f t="shared" si="2"/>
        <v>1896951</v>
      </c>
      <c r="P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0" s="16" t="str">
        <f t="shared" si="3"/>
        <v/>
      </c>
    </row>
    <row r="51" spans="1:17" x14ac:dyDescent="0.25">
      <c r="A51" t="s">
        <v>91</v>
      </c>
      <c r="B51" t="s">
        <v>92</v>
      </c>
      <c r="C51" t="s">
        <v>92</v>
      </c>
      <c r="D51" t="s">
        <v>94</v>
      </c>
      <c r="E51" t="s">
        <v>119</v>
      </c>
      <c r="F51">
        <v>1896951</v>
      </c>
      <c r="G51" t="s">
        <v>83</v>
      </c>
      <c r="H51">
        <v>2019</v>
      </c>
      <c r="I51">
        <v>2</v>
      </c>
      <c r="J51" s="85">
        <v>44152</v>
      </c>
      <c r="K51" t="s">
        <v>122</v>
      </c>
      <c r="L51" t="s">
        <v>93</v>
      </c>
      <c r="M51" t="s">
        <v>85</v>
      </c>
      <c r="N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1" s="16">
        <f t="shared" si="2"/>
        <v>1896951</v>
      </c>
      <c r="P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1" s="16" t="str">
        <f t="shared" si="3"/>
        <v/>
      </c>
    </row>
    <row r="52" spans="1:17" x14ac:dyDescent="0.25">
      <c r="A52" t="s">
        <v>91</v>
      </c>
      <c r="B52" t="s">
        <v>92</v>
      </c>
      <c r="C52" t="s">
        <v>92</v>
      </c>
      <c r="D52" t="s">
        <v>94</v>
      </c>
      <c r="E52" t="s">
        <v>119</v>
      </c>
      <c r="F52">
        <v>2132247</v>
      </c>
      <c r="G52" t="s">
        <v>83</v>
      </c>
      <c r="H52">
        <v>2019</v>
      </c>
      <c r="I52">
        <v>3</v>
      </c>
      <c r="J52" s="85">
        <v>44144</v>
      </c>
      <c r="K52" t="s">
        <v>123</v>
      </c>
      <c r="L52" t="s">
        <v>93</v>
      </c>
      <c r="M52" t="s">
        <v>85</v>
      </c>
      <c r="N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2" s="16">
        <f t="shared" si="2"/>
        <v>2132247</v>
      </c>
      <c r="P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2" s="16" t="str">
        <f t="shared" si="3"/>
        <v/>
      </c>
    </row>
    <row r="53" spans="1:17" x14ac:dyDescent="0.25">
      <c r="A53" t="s">
        <v>91</v>
      </c>
      <c r="B53" t="s">
        <v>92</v>
      </c>
      <c r="C53" t="s">
        <v>92</v>
      </c>
      <c r="D53" t="s">
        <v>94</v>
      </c>
      <c r="E53" t="s">
        <v>119</v>
      </c>
      <c r="F53">
        <v>2132247</v>
      </c>
      <c r="G53" t="s">
        <v>83</v>
      </c>
      <c r="H53">
        <v>2019</v>
      </c>
      <c r="I53">
        <v>3</v>
      </c>
      <c r="J53" s="85">
        <v>44152</v>
      </c>
      <c r="K53" t="s">
        <v>122</v>
      </c>
      <c r="L53" t="s">
        <v>93</v>
      </c>
      <c r="M53" t="s">
        <v>85</v>
      </c>
      <c r="N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3" s="16">
        <f t="shared" si="2"/>
        <v>2132247</v>
      </c>
      <c r="P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3" s="16" t="str">
        <f t="shared" si="3"/>
        <v/>
      </c>
    </row>
    <row r="54" spans="1:17" x14ac:dyDescent="0.25">
      <c r="A54" t="s">
        <v>91</v>
      </c>
      <c r="B54" t="s">
        <v>92</v>
      </c>
      <c r="C54" t="s">
        <v>92</v>
      </c>
      <c r="D54" t="s">
        <v>94</v>
      </c>
      <c r="E54" t="s">
        <v>119</v>
      </c>
      <c r="F54">
        <v>2186614</v>
      </c>
      <c r="G54" t="s">
        <v>83</v>
      </c>
      <c r="H54">
        <v>2019</v>
      </c>
      <c r="I54">
        <v>4</v>
      </c>
      <c r="J54" s="85">
        <v>44144</v>
      </c>
      <c r="K54" t="s">
        <v>123</v>
      </c>
      <c r="L54" t="s">
        <v>93</v>
      </c>
      <c r="M54" t="s">
        <v>85</v>
      </c>
      <c r="N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4" s="16">
        <f t="shared" si="2"/>
        <v>2186614</v>
      </c>
      <c r="P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4" s="16" t="str">
        <f t="shared" si="3"/>
        <v/>
      </c>
    </row>
    <row r="55" spans="1:17" x14ac:dyDescent="0.25">
      <c r="A55" t="s">
        <v>91</v>
      </c>
      <c r="B55" t="s">
        <v>92</v>
      </c>
      <c r="C55" t="s">
        <v>92</v>
      </c>
      <c r="D55" t="s">
        <v>94</v>
      </c>
      <c r="E55" t="s">
        <v>119</v>
      </c>
      <c r="F55">
        <v>2186614</v>
      </c>
      <c r="G55" t="s">
        <v>83</v>
      </c>
      <c r="H55">
        <v>2019</v>
      </c>
      <c r="I55">
        <v>4</v>
      </c>
      <c r="J55" s="85">
        <v>44152</v>
      </c>
      <c r="K55" t="s">
        <v>122</v>
      </c>
      <c r="L55" t="s">
        <v>93</v>
      </c>
      <c r="M55" t="s">
        <v>85</v>
      </c>
      <c r="N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5" s="16">
        <f t="shared" si="2"/>
        <v>2186614</v>
      </c>
      <c r="P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5" s="16" t="str">
        <f t="shared" si="3"/>
        <v/>
      </c>
    </row>
    <row r="56" spans="1:17" x14ac:dyDescent="0.25">
      <c r="A56" t="s">
        <v>91</v>
      </c>
      <c r="B56" t="s">
        <v>92</v>
      </c>
      <c r="C56" t="s">
        <v>92</v>
      </c>
      <c r="D56" t="s">
        <v>94</v>
      </c>
      <c r="E56" t="s">
        <v>119</v>
      </c>
      <c r="F56">
        <v>1920794</v>
      </c>
      <c r="G56" t="s">
        <v>83</v>
      </c>
      <c r="H56">
        <v>2019</v>
      </c>
      <c r="I56">
        <v>5</v>
      </c>
      <c r="J56" s="85">
        <v>44144</v>
      </c>
      <c r="K56" t="s">
        <v>123</v>
      </c>
      <c r="L56" t="s">
        <v>93</v>
      </c>
      <c r="M56" t="s">
        <v>85</v>
      </c>
      <c r="N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6" s="16">
        <f t="shared" si="2"/>
        <v>1920794</v>
      </c>
      <c r="P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6" s="16" t="str">
        <f t="shared" si="3"/>
        <v/>
      </c>
    </row>
    <row r="57" spans="1:17" x14ac:dyDescent="0.25">
      <c r="A57" t="s">
        <v>91</v>
      </c>
      <c r="B57" t="s">
        <v>92</v>
      </c>
      <c r="C57" t="s">
        <v>92</v>
      </c>
      <c r="D57" t="s">
        <v>94</v>
      </c>
      <c r="E57" t="s">
        <v>119</v>
      </c>
      <c r="F57">
        <v>1920794</v>
      </c>
      <c r="G57" t="s">
        <v>83</v>
      </c>
      <c r="H57">
        <v>2019</v>
      </c>
      <c r="I57">
        <v>5</v>
      </c>
      <c r="J57" s="85">
        <v>44152</v>
      </c>
      <c r="K57" t="s">
        <v>122</v>
      </c>
      <c r="L57" t="s">
        <v>93</v>
      </c>
      <c r="M57" t="s">
        <v>85</v>
      </c>
      <c r="N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7" s="16">
        <f t="shared" si="2"/>
        <v>1920794</v>
      </c>
      <c r="P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7" s="16" t="str">
        <f t="shared" si="3"/>
        <v/>
      </c>
    </row>
    <row r="58" spans="1:17" x14ac:dyDescent="0.25">
      <c r="A58" t="s">
        <v>91</v>
      </c>
      <c r="B58" t="s">
        <v>92</v>
      </c>
      <c r="C58" t="s">
        <v>92</v>
      </c>
      <c r="D58" t="s">
        <v>94</v>
      </c>
      <c r="E58" t="s">
        <v>119</v>
      </c>
      <c r="F58">
        <v>2372141</v>
      </c>
      <c r="G58" t="s">
        <v>83</v>
      </c>
      <c r="H58">
        <v>2019</v>
      </c>
      <c r="I58">
        <v>6</v>
      </c>
      <c r="J58" s="85">
        <v>44144</v>
      </c>
      <c r="K58" t="s">
        <v>123</v>
      </c>
      <c r="L58" t="s">
        <v>93</v>
      </c>
      <c r="M58" t="s">
        <v>85</v>
      </c>
      <c r="N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8" s="16">
        <f t="shared" si="2"/>
        <v>2372141</v>
      </c>
      <c r="P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8" s="16" t="str">
        <f t="shared" si="3"/>
        <v/>
      </c>
    </row>
    <row r="59" spans="1:17" x14ac:dyDescent="0.25">
      <c r="A59" t="s">
        <v>91</v>
      </c>
      <c r="B59" t="s">
        <v>92</v>
      </c>
      <c r="C59" t="s">
        <v>92</v>
      </c>
      <c r="D59" t="s">
        <v>94</v>
      </c>
      <c r="E59" t="s">
        <v>119</v>
      </c>
      <c r="F59">
        <v>2372141</v>
      </c>
      <c r="G59" t="s">
        <v>83</v>
      </c>
      <c r="H59">
        <v>2019</v>
      </c>
      <c r="I59">
        <v>6</v>
      </c>
      <c r="J59" s="85">
        <v>44152</v>
      </c>
      <c r="K59" t="s">
        <v>122</v>
      </c>
      <c r="L59" t="s">
        <v>93</v>
      </c>
      <c r="M59" t="s">
        <v>85</v>
      </c>
      <c r="N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59" s="16">
        <f t="shared" si="2"/>
        <v>2372141</v>
      </c>
      <c r="P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59" s="16" t="str">
        <f t="shared" si="3"/>
        <v/>
      </c>
    </row>
    <row r="60" spans="1:17" x14ac:dyDescent="0.25">
      <c r="A60" t="s">
        <v>91</v>
      </c>
      <c r="B60" t="s">
        <v>92</v>
      </c>
      <c r="C60" t="s">
        <v>92</v>
      </c>
      <c r="D60" t="s">
        <v>94</v>
      </c>
      <c r="E60" t="s">
        <v>119</v>
      </c>
      <c r="F60">
        <v>2968491</v>
      </c>
      <c r="G60" t="s">
        <v>83</v>
      </c>
      <c r="H60">
        <v>2019</v>
      </c>
      <c r="I60">
        <v>7</v>
      </c>
      <c r="J60" s="85">
        <v>44144</v>
      </c>
      <c r="K60" t="s">
        <v>123</v>
      </c>
      <c r="L60" t="s">
        <v>93</v>
      </c>
      <c r="M60" t="s">
        <v>85</v>
      </c>
      <c r="N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0" s="16">
        <f t="shared" si="2"/>
        <v>2968491</v>
      </c>
      <c r="P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0" s="16" t="str">
        <f t="shared" si="3"/>
        <v/>
      </c>
    </row>
    <row r="61" spans="1:17" x14ac:dyDescent="0.25">
      <c r="A61" t="s">
        <v>91</v>
      </c>
      <c r="B61" t="s">
        <v>92</v>
      </c>
      <c r="C61" t="s">
        <v>92</v>
      </c>
      <c r="D61" t="s">
        <v>94</v>
      </c>
      <c r="E61" t="s">
        <v>119</v>
      </c>
      <c r="F61">
        <v>2968491</v>
      </c>
      <c r="G61" t="s">
        <v>83</v>
      </c>
      <c r="H61">
        <v>2019</v>
      </c>
      <c r="I61">
        <v>7</v>
      </c>
      <c r="J61" s="85">
        <v>44152</v>
      </c>
      <c r="K61" t="s">
        <v>122</v>
      </c>
      <c r="L61" t="s">
        <v>93</v>
      </c>
      <c r="M61" t="s">
        <v>85</v>
      </c>
      <c r="N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1" s="16">
        <f t="shared" si="2"/>
        <v>2968491</v>
      </c>
      <c r="P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1" s="16" t="str">
        <f t="shared" si="3"/>
        <v/>
      </c>
    </row>
    <row r="62" spans="1:17" x14ac:dyDescent="0.25">
      <c r="A62" t="s">
        <v>91</v>
      </c>
      <c r="B62" t="s">
        <v>92</v>
      </c>
      <c r="C62" t="s">
        <v>92</v>
      </c>
      <c r="D62" t="s">
        <v>94</v>
      </c>
      <c r="E62" t="s">
        <v>119</v>
      </c>
      <c r="F62">
        <v>3266096</v>
      </c>
      <c r="G62" t="s">
        <v>83</v>
      </c>
      <c r="H62">
        <v>2019</v>
      </c>
      <c r="I62">
        <v>8</v>
      </c>
      <c r="J62" s="85">
        <v>44144</v>
      </c>
      <c r="K62" t="s">
        <v>123</v>
      </c>
      <c r="L62" t="s">
        <v>93</v>
      </c>
      <c r="M62" t="s">
        <v>85</v>
      </c>
      <c r="N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2" s="16">
        <f t="shared" si="2"/>
        <v>3266096</v>
      </c>
      <c r="P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2" s="16" t="str">
        <f t="shared" si="3"/>
        <v/>
      </c>
    </row>
    <row r="63" spans="1:17" x14ac:dyDescent="0.25">
      <c r="A63" t="s">
        <v>91</v>
      </c>
      <c r="B63" t="s">
        <v>92</v>
      </c>
      <c r="C63" t="s">
        <v>92</v>
      </c>
      <c r="D63" t="s">
        <v>94</v>
      </c>
      <c r="E63" t="s">
        <v>119</v>
      </c>
      <c r="F63">
        <v>3266096</v>
      </c>
      <c r="G63" t="s">
        <v>83</v>
      </c>
      <c r="H63">
        <v>2019</v>
      </c>
      <c r="I63">
        <v>8</v>
      </c>
      <c r="J63" s="85">
        <v>44152</v>
      </c>
      <c r="K63" t="s">
        <v>122</v>
      </c>
      <c r="L63" t="s">
        <v>93</v>
      </c>
      <c r="M63" t="s">
        <v>85</v>
      </c>
      <c r="N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3" s="16">
        <f t="shared" si="2"/>
        <v>3266096</v>
      </c>
      <c r="P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3" s="16" t="str">
        <f t="shared" si="3"/>
        <v/>
      </c>
    </row>
    <row r="64" spans="1:17" x14ac:dyDescent="0.25">
      <c r="A64" t="s">
        <v>91</v>
      </c>
      <c r="B64" t="s">
        <v>92</v>
      </c>
      <c r="C64" t="s">
        <v>92</v>
      </c>
      <c r="D64" t="s">
        <v>94</v>
      </c>
      <c r="E64" t="s">
        <v>119</v>
      </c>
      <c r="F64">
        <v>3162557</v>
      </c>
      <c r="G64" t="s">
        <v>83</v>
      </c>
      <c r="H64">
        <v>2019</v>
      </c>
      <c r="I64">
        <v>9</v>
      </c>
      <c r="J64" s="85">
        <v>44144</v>
      </c>
      <c r="K64" t="s">
        <v>123</v>
      </c>
      <c r="L64" t="s">
        <v>93</v>
      </c>
      <c r="M64" t="s">
        <v>85</v>
      </c>
      <c r="N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4" s="16">
        <f t="shared" si="2"/>
        <v>3162557</v>
      </c>
      <c r="P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4" s="16" t="str">
        <f t="shared" si="3"/>
        <v/>
      </c>
    </row>
    <row r="65" spans="1:17" x14ac:dyDescent="0.25">
      <c r="A65" t="s">
        <v>91</v>
      </c>
      <c r="B65" t="s">
        <v>92</v>
      </c>
      <c r="C65" t="s">
        <v>92</v>
      </c>
      <c r="D65" t="s">
        <v>94</v>
      </c>
      <c r="E65" t="s">
        <v>119</v>
      </c>
      <c r="F65">
        <v>3162557</v>
      </c>
      <c r="G65" t="s">
        <v>83</v>
      </c>
      <c r="H65">
        <v>2019</v>
      </c>
      <c r="I65">
        <v>9</v>
      </c>
      <c r="J65" s="85">
        <v>44152</v>
      </c>
      <c r="K65" t="s">
        <v>122</v>
      </c>
      <c r="L65" t="s">
        <v>93</v>
      </c>
      <c r="M65" t="s">
        <v>85</v>
      </c>
      <c r="N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5" s="16">
        <f t="shared" si="2"/>
        <v>3162557</v>
      </c>
      <c r="P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5" s="16" t="str">
        <f t="shared" si="3"/>
        <v/>
      </c>
    </row>
    <row r="66" spans="1:17" x14ac:dyDescent="0.25">
      <c r="A66" t="s">
        <v>91</v>
      </c>
      <c r="B66" t="s">
        <v>92</v>
      </c>
      <c r="C66" t="s">
        <v>92</v>
      </c>
      <c r="D66" t="s">
        <v>94</v>
      </c>
      <c r="E66" t="s">
        <v>119</v>
      </c>
      <c r="F66">
        <v>3633636</v>
      </c>
      <c r="G66" t="s">
        <v>83</v>
      </c>
      <c r="H66">
        <v>2019</v>
      </c>
      <c r="I66">
        <v>10</v>
      </c>
      <c r="J66" s="85">
        <v>44144</v>
      </c>
      <c r="K66" t="s">
        <v>123</v>
      </c>
      <c r="L66" t="s">
        <v>93</v>
      </c>
      <c r="M66" t="s">
        <v>85</v>
      </c>
      <c r="N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6" s="16">
        <f t="shared" si="2"/>
        <v>3633636</v>
      </c>
      <c r="P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6" s="16" t="str">
        <f t="shared" si="3"/>
        <v/>
      </c>
    </row>
    <row r="67" spans="1:17" x14ac:dyDescent="0.25">
      <c r="A67" t="s">
        <v>91</v>
      </c>
      <c r="B67" t="s">
        <v>92</v>
      </c>
      <c r="C67" t="s">
        <v>92</v>
      </c>
      <c r="D67" t="s">
        <v>94</v>
      </c>
      <c r="E67" t="s">
        <v>119</v>
      </c>
      <c r="F67">
        <v>3633636</v>
      </c>
      <c r="G67" t="s">
        <v>83</v>
      </c>
      <c r="H67">
        <v>2019</v>
      </c>
      <c r="I67">
        <v>10</v>
      </c>
      <c r="J67" s="85">
        <v>44152</v>
      </c>
      <c r="K67" t="s">
        <v>122</v>
      </c>
      <c r="L67" t="s">
        <v>93</v>
      </c>
      <c r="M67" t="s">
        <v>85</v>
      </c>
      <c r="N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7" s="16">
        <f t="shared" si="2"/>
        <v>3633636</v>
      </c>
      <c r="P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7" s="16" t="str">
        <f t="shared" si="3"/>
        <v/>
      </c>
    </row>
    <row r="68" spans="1:17" x14ac:dyDescent="0.25">
      <c r="A68" t="s">
        <v>91</v>
      </c>
      <c r="B68" t="s">
        <v>92</v>
      </c>
      <c r="C68" t="s">
        <v>92</v>
      </c>
      <c r="D68" t="s">
        <v>94</v>
      </c>
      <c r="E68" t="s">
        <v>119</v>
      </c>
      <c r="F68">
        <v>3028751</v>
      </c>
      <c r="G68" t="s">
        <v>83</v>
      </c>
      <c r="H68">
        <v>2019</v>
      </c>
      <c r="I68">
        <v>11</v>
      </c>
      <c r="J68" s="85">
        <v>44144</v>
      </c>
      <c r="K68" t="s">
        <v>123</v>
      </c>
      <c r="L68" t="s">
        <v>93</v>
      </c>
      <c r="M68" t="s">
        <v>85</v>
      </c>
      <c r="N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8" s="16">
        <f t="shared" si="2"/>
        <v>1362937.95</v>
      </c>
      <c r="P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8" s="16" t="str">
        <f t="shared" si="3"/>
        <v/>
      </c>
    </row>
    <row r="69" spans="1:17" x14ac:dyDescent="0.25">
      <c r="A69" t="s">
        <v>91</v>
      </c>
      <c r="B69" t="s">
        <v>92</v>
      </c>
      <c r="C69" t="s">
        <v>92</v>
      </c>
      <c r="D69" t="s">
        <v>94</v>
      </c>
      <c r="E69" t="s">
        <v>119</v>
      </c>
      <c r="F69">
        <v>3028751</v>
      </c>
      <c r="G69" t="s">
        <v>83</v>
      </c>
      <c r="H69">
        <v>2019</v>
      </c>
      <c r="I69">
        <v>11</v>
      </c>
      <c r="J69" s="85">
        <v>44152</v>
      </c>
      <c r="K69" t="s">
        <v>122</v>
      </c>
      <c r="L69" t="s">
        <v>93</v>
      </c>
      <c r="M69" t="s">
        <v>85</v>
      </c>
      <c r="N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69" s="16">
        <f t="shared" ref="O69:O132" si="4">IF(AND(H69=2019,I69=11,L69="ММ               "),F69/20*4,IF(AND(H69=2019,I69=11),F69/20*9,F69))</f>
        <v>1362937.95</v>
      </c>
      <c r="P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69" s="16" t="str">
        <f t="shared" ref="Q69:Q132" si="5">IF(E69="FSK            ","",A69)</f>
        <v/>
      </c>
    </row>
    <row r="70" spans="1:17" x14ac:dyDescent="0.25">
      <c r="A70" t="s">
        <v>91</v>
      </c>
      <c r="B70" t="s">
        <v>92</v>
      </c>
      <c r="C70" t="s">
        <v>92</v>
      </c>
      <c r="D70" t="s">
        <v>94</v>
      </c>
      <c r="E70" t="s">
        <v>119</v>
      </c>
      <c r="F70">
        <v>3168755</v>
      </c>
      <c r="G70" t="s">
        <v>83</v>
      </c>
      <c r="H70">
        <v>2019</v>
      </c>
      <c r="I70">
        <v>12</v>
      </c>
      <c r="J70" s="85">
        <v>44144</v>
      </c>
      <c r="K70" t="s">
        <v>123</v>
      </c>
      <c r="L70" t="s">
        <v>93</v>
      </c>
      <c r="M70" t="s">
        <v>85</v>
      </c>
      <c r="N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0" s="16">
        <f t="shared" si="4"/>
        <v>3168755</v>
      </c>
      <c r="P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0" s="16" t="str">
        <f t="shared" si="5"/>
        <v/>
      </c>
    </row>
    <row r="71" spans="1:17" x14ac:dyDescent="0.25">
      <c r="A71" t="s">
        <v>91</v>
      </c>
      <c r="B71" t="s">
        <v>92</v>
      </c>
      <c r="C71" t="s">
        <v>92</v>
      </c>
      <c r="D71" t="s">
        <v>94</v>
      </c>
      <c r="E71" t="s">
        <v>119</v>
      </c>
      <c r="F71">
        <v>3168755</v>
      </c>
      <c r="G71" t="s">
        <v>83</v>
      </c>
      <c r="H71">
        <v>2019</v>
      </c>
      <c r="I71">
        <v>12</v>
      </c>
      <c r="J71" s="85">
        <v>44152</v>
      </c>
      <c r="K71" t="s">
        <v>122</v>
      </c>
      <c r="L71" t="s">
        <v>93</v>
      </c>
      <c r="M71" t="s">
        <v>85</v>
      </c>
      <c r="N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1" s="16">
        <f t="shared" si="4"/>
        <v>3168755</v>
      </c>
      <c r="P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1" s="16" t="str">
        <f t="shared" si="5"/>
        <v/>
      </c>
    </row>
    <row r="72" spans="1:17" x14ac:dyDescent="0.25">
      <c r="A72" t="s">
        <v>91</v>
      </c>
      <c r="B72" t="s">
        <v>92</v>
      </c>
      <c r="C72" t="s">
        <v>92</v>
      </c>
      <c r="D72" t="s">
        <v>94</v>
      </c>
      <c r="E72" t="s">
        <v>119</v>
      </c>
      <c r="F72">
        <v>1822352</v>
      </c>
      <c r="G72" t="s">
        <v>83</v>
      </c>
      <c r="H72">
        <v>2020</v>
      </c>
      <c r="I72">
        <v>1</v>
      </c>
      <c r="J72" s="85">
        <v>44144</v>
      </c>
      <c r="K72" t="s">
        <v>123</v>
      </c>
      <c r="L72" t="s">
        <v>93</v>
      </c>
      <c r="M72" t="s">
        <v>85</v>
      </c>
      <c r="N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2" s="16">
        <f t="shared" si="4"/>
        <v>1822352</v>
      </c>
      <c r="P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2" s="16" t="str">
        <f t="shared" si="5"/>
        <v/>
      </c>
    </row>
    <row r="73" spans="1:17" x14ac:dyDescent="0.25">
      <c r="A73" t="s">
        <v>91</v>
      </c>
      <c r="B73" t="s">
        <v>92</v>
      </c>
      <c r="C73" t="s">
        <v>92</v>
      </c>
      <c r="D73" t="s">
        <v>94</v>
      </c>
      <c r="E73" t="s">
        <v>119</v>
      </c>
      <c r="F73">
        <v>1822352</v>
      </c>
      <c r="G73" t="s">
        <v>83</v>
      </c>
      <c r="H73">
        <v>2020</v>
      </c>
      <c r="I73">
        <v>1</v>
      </c>
      <c r="J73" s="85">
        <v>44152</v>
      </c>
      <c r="K73" t="s">
        <v>122</v>
      </c>
      <c r="L73" t="s">
        <v>93</v>
      </c>
      <c r="M73" t="s">
        <v>85</v>
      </c>
      <c r="N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3" s="16">
        <f t="shared" si="4"/>
        <v>1822352</v>
      </c>
      <c r="P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3" s="16" t="str">
        <f t="shared" si="5"/>
        <v/>
      </c>
    </row>
    <row r="74" spans="1:17" x14ac:dyDescent="0.25">
      <c r="A74" t="s">
        <v>91</v>
      </c>
      <c r="B74" t="s">
        <v>92</v>
      </c>
      <c r="C74" t="s">
        <v>92</v>
      </c>
      <c r="D74" t="s">
        <v>94</v>
      </c>
      <c r="E74" t="s">
        <v>119</v>
      </c>
      <c r="F74">
        <v>2279804</v>
      </c>
      <c r="G74" t="s">
        <v>83</v>
      </c>
      <c r="H74">
        <v>2020</v>
      </c>
      <c r="I74">
        <v>2</v>
      </c>
      <c r="J74" s="85">
        <v>44144</v>
      </c>
      <c r="K74" t="s">
        <v>123</v>
      </c>
      <c r="L74" t="s">
        <v>93</v>
      </c>
      <c r="M74" t="s">
        <v>85</v>
      </c>
      <c r="N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4" s="16">
        <f t="shared" si="4"/>
        <v>2279804</v>
      </c>
      <c r="P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4" s="16" t="str">
        <f t="shared" si="5"/>
        <v/>
      </c>
    </row>
    <row r="75" spans="1:17" x14ac:dyDescent="0.25">
      <c r="A75" t="s">
        <v>91</v>
      </c>
      <c r="B75" t="s">
        <v>92</v>
      </c>
      <c r="C75" t="s">
        <v>92</v>
      </c>
      <c r="D75" t="s">
        <v>94</v>
      </c>
      <c r="E75" t="s">
        <v>119</v>
      </c>
      <c r="F75">
        <v>2279804</v>
      </c>
      <c r="G75" t="s">
        <v>83</v>
      </c>
      <c r="H75">
        <v>2020</v>
      </c>
      <c r="I75">
        <v>2</v>
      </c>
      <c r="J75" s="85">
        <v>44152</v>
      </c>
      <c r="K75" t="s">
        <v>122</v>
      </c>
      <c r="L75" t="s">
        <v>93</v>
      </c>
      <c r="M75" t="s">
        <v>85</v>
      </c>
      <c r="N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5" s="16">
        <f t="shared" si="4"/>
        <v>2279804</v>
      </c>
      <c r="P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5" s="16" t="str">
        <f t="shared" si="5"/>
        <v/>
      </c>
    </row>
    <row r="76" spans="1:17" x14ac:dyDescent="0.25">
      <c r="A76" t="s">
        <v>91</v>
      </c>
      <c r="B76" t="s">
        <v>92</v>
      </c>
      <c r="C76" t="s">
        <v>92</v>
      </c>
      <c r="D76" t="s">
        <v>94</v>
      </c>
      <c r="E76" t="s">
        <v>119</v>
      </c>
      <c r="F76">
        <v>2764376</v>
      </c>
      <c r="G76" t="s">
        <v>83</v>
      </c>
      <c r="H76">
        <v>2020</v>
      </c>
      <c r="I76">
        <v>3</v>
      </c>
      <c r="J76" s="85">
        <v>44144</v>
      </c>
      <c r="K76" t="s">
        <v>123</v>
      </c>
      <c r="L76" t="s">
        <v>93</v>
      </c>
      <c r="M76" t="s">
        <v>85</v>
      </c>
      <c r="N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6" s="16">
        <f t="shared" si="4"/>
        <v>2764376</v>
      </c>
      <c r="P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6" s="16" t="str">
        <f t="shared" si="5"/>
        <v/>
      </c>
    </row>
    <row r="77" spans="1:17" x14ac:dyDescent="0.25">
      <c r="A77" t="s">
        <v>91</v>
      </c>
      <c r="B77" t="s">
        <v>92</v>
      </c>
      <c r="C77" t="s">
        <v>92</v>
      </c>
      <c r="D77" t="s">
        <v>94</v>
      </c>
      <c r="E77" t="s">
        <v>119</v>
      </c>
      <c r="F77">
        <v>2764376</v>
      </c>
      <c r="G77" t="s">
        <v>83</v>
      </c>
      <c r="H77">
        <v>2020</v>
      </c>
      <c r="I77">
        <v>3</v>
      </c>
      <c r="J77" s="85">
        <v>44152</v>
      </c>
      <c r="K77" t="s">
        <v>122</v>
      </c>
      <c r="L77" t="s">
        <v>93</v>
      </c>
      <c r="M77" t="s">
        <v>85</v>
      </c>
      <c r="N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7" s="16">
        <f t="shared" si="4"/>
        <v>2764376</v>
      </c>
      <c r="P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7" s="16" t="str">
        <f t="shared" si="5"/>
        <v/>
      </c>
    </row>
    <row r="78" spans="1:17" x14ac:dyDescent="0.25">
      <c r="A78" t="s">
        <v>91</v>
      </c>
      <c r="B78" t="s">
        <v>92</v>
      </c>
      <c r="C78" t="s">
        <v>92</v>
      </c>
      <c r="D78" t="s">
        <v>94</v>
      </c>
      <c r="E78" t="s">
        <v>119</v>
      </c>
      <c r="F78">
        <v>2121014</v>
      </c>
      <c r="G78" t="s">
        <v>83</v>
      </c>
      <c r="H78">
        <v>2020</v>
      </c>
      <c r="I78">
        <v>4</v>
      </c>
      <c r="J78" s="85">
        <v>44144</v>
      </c>
      <c r="K78" t="s">
        <v>123</v>
      </c>
      <c r="L78" t="s">
        <v>93</v>
      </c>
      <c r="M78" t="s">
        <v>85</v>
      </c>
      <c r="N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8" s="16">
        <f t="shared" si="4"/>
        <v>2121014</v>
      </c>
      <c r="P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8" s="16" t="str">
        <f t="shared" si="5"/>
        <v/>
      </c>
    </row>
    <row r="79" spans="1:17" x14ac:dyDescent="0.25">
      <c r="A79" t="s">
        <v>91</v>
      </c>
      <c r="B79" t="s">
        <v>92</v>
      </c>
      <c r="C79" t="s">
        <v>92</v>
      </c>
      <c r="D79" t="s">
        <v>94</v>
      </c>
      <c r="E79" t="s">
        <v>119</v>
      </c>
      <c r="F79">
        <v>2121014</v>
      </c>
      <c r="G79" t="s">
        <v>83</v>
      </c>
      <c r="H79">
        <v>2020</v>
      </c>
      <c r="I79">
        <v>4</v>
      </c>
      <c r="J79" s="85">
        <v>44152</v>
      </c>
      <c r="K79" t="s">
        <v>122</v>
      </c>
      <c r="L79" t="s">
        <v>93</v>
      </c>
      <c r="M79" t="s">
        <v>85</v>
      </c>
      <c r="N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79" s="16">
        <f t="shared" si="4"/>
        <v>2121014</v>
      </c>
      <c r="P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79" s="16" t="str">
        <f t="shared" si="5"/>
        <v/>
      </c>
    </row>
    <row r="80" spans="1:17" x14ac:dyDescent="0.25">
      <c r="A80" t="s">
        <v>91</v>
      </c>
      <c r="B80" t="s">
        <v>92</v>
      </c>
      <c r="C80" t="s">
        <v>92</v>
      </c>
      <c r="D80" t="s">
        <v>94</v>
      </c>
      <c r="E80" t="s">
        <v>119</v>
      </c>
      <c r="F80">
        <v>2162170</v>
      </c>
      <c r="G80" t="s">
        <v>83</v>
      </c>
      <c r="H80">
        <v>2020</v>
      </c>
      <c r="I80">
        <v>5</v>
      </c>
      <c r="J80" s="85">
        <v>44144</v>
      </c>
      <c r="K80" t="s">
        <v>123</v>
      </c>
      <c r="L80" t="s">
        <v>93</v>
      </c>
      <c r="M80" t="s">
        <v>85</v>
      </c>
      <c r="N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0" s="16">
        <f t="shared" si="4"/>
        <v>2162170</v>
      </c>
      <c r="P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0" s="16" t="str">
        <f t="shared" si="5"/>
        <v/>
      </c>
    </row>
    <row r="81" spans="1:17" x14ac:dyDescent="0.25">
      <c r="A81" t="s">
        <v>91</v>
      </c>
      <c r="B81" t="s">
        <v>92</v>
      </c>
      <c r="C81" t="s">
        <v>92</v>
      </c>
      <c r="D81" t="s">
        <v>94</v>
      </c>
      <c r="E81" t="s">
        <v>119</v>
      </c>
      <c r="F81">
        <v>2162170</v>
      </c>
      <c r="G81" t="s">
        <v>83</v>
      </c>
      <c r="H81">
        <v>2020</v>
      </c>
      <c r="I81">
        <v>5</v>
      </c>
      <c r="J81" s="85">
        <v>44152</v>
      </c>
      <c r="K81" t="s">
        <v>122</v>
      </c>
      <c r="L81" t="s">
        <v>93</v>
      </c>
      <c r="M81" t="s">
        <v>85</v>
      </c>
      <c r="N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1" s="16">
        <f t="shared" si="4"/>
        <v>2162170</v>
      </c>
      <c r="P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1" s="16" t="str">
        <f t="shared" si="5"/>
        <v/>
      </c>
    </row>
    <row r="82" spans="1:17" x14ac:dyDescent="0.25">
      <c r="A82" t="s">
        <v>91</v>
      </c>
      <c r="B82" t="s">
        <v>92</v>
      </c>
      <c r="C82" t="s">
        <v>92</v>
      </c>
      <c r="D82" t="s">
        <v>94</v>
      </c>
      <c r="E82" t="s">
        <v>119</v>
      </c>
      <c r="F82">
        <v>2601289</v>
      </c>
      <c r="G82" t="s">
        <v>83</v>
      </c>
      <c r="H82">
        <v>2020</v>
      </c>
      <c r="I82">
        <v>6</v>
      </c>
      <c r="J82" s="85">
        <v>44144</v>
      </c>
      <c r="K82" t="s">
        <v>123</v>
      </c>
      <c r="L82" t="s">
        <v>93</v>
      </c>
      <c r="M82" t="s">
        <v>85</v>
      </c>
      <c r="N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2" s="16">
        <f t="shared" si="4"/>
        <v>2601289</v>
      </c>
      <c r="P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2" s="16" t="str">
        <f t="shared" si="5"/>
        <v/>
      </c>
    </row>
    <row r="83" spans="1:17" x14ac:dyDescent="0.25">
      <c r="A83" t="s">
        <v>91</v>
      </c>
      <c r="B83" t="s">
        <v>92</v>
      </c>
      <c r="C83" t="s">
        <v>92</v>
      </c>
      <c r="D83" t="s">
        <v>94</v>
      </c>
      <c r="E83" t="s">
        <v>119</v>
      </c>
      <c r="F83">
        <v>2601289</v>
      </c>
      <c r="G83" t="s">
        <v>83</v>
      </c>
      <c r="H83">
        <v>2020</v>
      </c>
      <c r="I83">
        <v>6</v>
      </c>
      <c r="J83" s="85">
        <v>44152</v>
      </c>
      <c r="K83" t="s">
        <v>122</v>
      </c>
      <c r="L83" t="s">
        <v>93</v>
      </c>
      <c r="M83" t="s">
        <v>85</v>
      </c>
      <c r="N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3" s="16">
        <f t="shared" si="4"/>
        <v>2601289</v>
      </c>
      <c r="P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3" s="16" t="str">
        <f t="shared" si="5"/>
        <v/>
      </c>
    </row>
    <row r="84" spans="1:17" x14ac:dyDescent="0.25">
      <c r="A84" t="s">
        <v>91</v>
      </c>
      <c r="B84" t="s">
        <v>92</v>
      </c>
      <c r="C84" t="s">
        <v>92</v>
      </c>
      <c r="D84" t="s">
        <v>94</v>
      </c>
      <c r="E84" t="s">
        <v>119</v>
      </c>
      <c r="F84">
        <v>2913745</v>
      </c>
      <c r="G84" t="s">
        <v>83</v>
      </c>
      <c r="H84">
        <v>2020</v>
      </c>
      <c r="I84">
        <v>7</v>
      </c>
      <c r="J84" s="85">
        <v>44144</v>
      </c>
      <c r="K84" t="s">
        <v>123</v>
      </c>
      <c r="L84" t="s">
        <v>93</v>
      </c>
      <c r="M84" t="s">
        <v>85</v>
      </c>
      <c r="N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4" s="16">
        <f t="shared" si="4"/>
        <v>2913745</v>
      </c>
      <c r="P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4" s="16" t="str">
        <f t="shared" si="5"/>
        <v/>
      </c>
    </row>
    <row r="85" spans="1:17" x14ac:dyDescent="0.25">
      <c r="A85" t="s">
        <v>91</v>
      </c>
      <c r="B85" t="s">
        <v>92</v>
      </c>
      <c r="C85" t="s">
        <v>92</v>
      </c>
      <c r="D85" t="s">
        <v>94</v>
      </c>
      <c r="E85" t="s">
        <v>119</v>
      </c>
      <c r="F85">
        <v>2913745</v>
      </c>
      <c r="G85" t="s">
        <v>83</v>
      </c>
      <c r="H85">
        <v>2020</v>
      </c>
      <c r="I85">
        <v>7</v>
      </c>
      <c r="J85" s="85">
        <v>44152</v>
      </c>
      <c r="K85" t="s">
        <v>122</v>
      </c>
      <c r="L85" t="s">
        <v>93</v>
      </c>
      <c r="M85" t="s">
        <v>85</v>
      </c>
      <c r="N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5" s="16">
        <f t="shared" si="4"/>
        <v>2913745</v>
      </c>
      <c r="P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5" s="16" t="str">
        <f t="shared" si="5"/>
        <v/>
      </c>
    </row>
    <row r="86" spans="1:17" x14ac:dyDescent="0.25">
      <c r="A86" t="s">
        <v>91</v>
      </c>
      <c r="B86" t="s">
        <v>92</v>
      </c>
      <c r="C86" t="s">
        <v>92</v>
      </c>
      <c r="D86" t="s">
        <v>94</v>
      </c>
      <c r="E86" t="s">
        <v>119</v>
      </c>
      <c r="F86">
        <v>3171819</v>
      </c>
      <c r="G86" t="s">
        <v>83</v>
      </c>
      <c r="H86">
        <v>2020</v>
      </c>
      <c r="I86">
        <v>8</v>
      </c>
      <c r="J86" s="85">
        <v>44144</v>
      </c>
      <c r="K86" t="s">
        <v>123</v>
      </c>
      <c r="L86" t="s">
        <v>93</v>
      </c>
      <c r="M86" t="s">
        <v>85</v>
      </c>
      <c r="N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6" s="16">
        <f t="shared" si="4"/>
        <v>3171819</v>
      </c>
      <c r="P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6" s="16" t="str">
        <f t="shared" si="5"/>
        <v/>
      </c>
    </row>
    <row r="87" spans="1:17" x14ac:dyDescent="0.25">
      <c r="A87" t="s">
        <v>91</v>
      </c>
      <c r="B87" t="s">
        <v>92</v>
      </c>
      <c r="C87" t="s">
        <v>92</v>
      </c>
      <c r="D87" t="s">
        <v>94</v>
      </c>
      <c r="E87" t="s">
        <v>119</v>
      </c>
      <c r="F87">
        <v>3171819</v>
      </c>
      <c r="G87" t="s">
        <v>83</v>
      </c>
      <c r="H87">
        <v>2020</v>
      </c>
      <c r="I87">
        <v>8</v>
      </c>
      <c r="J87" s="85">
        <v>44152</v>
      </c>
      <c r="K87" t="s">
        <v>122</v>
      </c>
      <c r="L87" t="s">
        <v>93</v>
      </c>
      <c r="M87" t="s">
        <v>85</v>
      </c>
      <c r="N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7" s="16">
        <f t="shared" si="4"/>
        <v>3171819</v>
      </c>
      <c r="P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7" s="16" t="str">
        <f t="shared" si="5"/>
        <v/>
      </c>
    </row>
    <row r="88" spans="1:17" x14ac:dyDescent="0.25">
      <c r="A88" t="s">
        <v>91</v>
      </c>
      <c r="B88" t="s">
        <v>92</v>
      </c>
      <c r="C88" t="s">
        <v>92</v>
      </c>
      <c r="D88" t="s">
        <v>94</v>
      </c>
      <c r="E88" t="s">
        <v>119</v>
      </c>
      <c r="F88">
        <v>3247600</v>
      </c>
      <c r="G88" t="s">
        <v>83</v>
      </c>
      <c r="H88">
        <v>2020</v>
      </c>
      <c r="I88">
        <v>9</v>
      </c>
      <c r="J88" s="85">
        <v>44144</v>
      </c>
      <c r="K88" t="s">
        <v>123</v>
      </c>
      <c r="L88" t="s">
        <v>93</v>
      </c>
      <c r="M88" t="s">
        <v>85</v>
      </c>
      <c r="N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8" s="16">
        <f t="shared" si="4"/>
        <v>3247600</v>
      </c>
      <c r="P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8" s="16" t="str">
        <f t="shared" si="5"/>
        <v/>
      </c>
    </row>
    <row r="89" spans="1:17" x14ac:dyDescent="0.25">
      <c r="A89" t="s">
        <v>91</v>
      </c>
      <c r="B89" t="s">
        <v>92</v>
      </c>
      <c r="C89" t="s">
        <v>92</v>
      </c>
      <c r="D89" t="s">
        <v>94</v>
      </c>
      <c r="E89" t="s">
        <v>119</v>
      </c>
      <c r="F89">
        <v>3247600</v>
      </c>
      <c r="G89" t="s">
        <v>83</v>
      </c>
      <c r="H89">
        <v>2020</v>
      </c>
      <c r="I89">
        <v>9</v>
      </c>
      <c r="J89" s="85">
        <v>44152</v>
      </c>
      <c r="K89" t="s">
        <v>122</v>
      </c>
      <c r="L89" t="s">
        <v>93</v>
      </c>
      <c r="M89" t="s">
        <v>85</v>
      </c>
      <c r="N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89" s="16">
        <f t="shared" si="4"/>
        <v>3247600</v>
      </c>
      <c r="P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89" s="16" t="str">
        <f t="shared" si="5"/>
        <v/>
      </c>
    </row>
    <row r="90" spans="1:17" x14ac:dyDescent="0.25">
      <c r="A90" t="s">
        <v>91</v>
      </c>
      <c r="B90" t="s">
        <v>92</v>
      </c>
      <c r="C90" t="s">
        <v>92</v>
      </c>
      <c r="D90" t="s">
        <v>94</v>
      </c>
      <c r="E90" t="s">
        <v>119</v>
      </c>
      <c r="F90">
        <v>3446938</v>
      </c>
      <c r="G90" t="s">
        <v>83</v>
      </c>
      <c r="H90">
        <v>2020</v>
      </c>
      <c r="I90">
        <v>10</v>
      </c>
      <c r="J90" s="85">
        <v>44144</v>
      </c>
      <c r="K90" t="s">
        <v>123</v>
      </c>
      <c r="L90" t="s">
        <v>93</v>
      </c>
      <c r="M90" t="s">
        <v>85</v>
      </c>
      <c r="N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0" s="16">
        <f t="shared" si="4"/>
        <v>3446938</v>
      </c>
      <c r="P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0" s="16" t="str">
        <f t="shared" si="5"/>
        <v/>
      </c>
    </row>
    <row r="91" spans="1:17" x14ac:dyDescent="0.25">
      <c r="A91" t="s">
        <v>91</v>
      </c>
      <c r="B91" t="s">
        <v>92</v>
      </c>
      <c r="C91" t="s">
        <v>92</v>
      </c>
      <c r="D91" t="s">
        <v>94</v>
      </c>
      <c r="E91" t="s">
        <v>119</v>
      </c>
      <c r="F91">
        <v>3446938</v>
      </c>
      <c r="G91" t="s">
        <v>83</v>
      </c>
      <c r="H91">
        <v>2020</v>
      </c>
      <c r="I91">
        <v>10</v>
      </c>
      <c r="J91" s="85">
        <v>44152</v>
      </c>
      <c r="K91" t="s">
        <v>122</v>
      </c>
      <c r="L91" t="s">
        <v>93</v>
      </c>
      <c r="M91" t="s">
        <v>85</v>
      </c>
      <c r="N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1" s="16">
        <f t="shared" si="4"/>
        <v>3446938</v>
      </c>
      <c r="P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1" s="16" t="str">
        <f t="shared" si="5"/>
        <v/>
      </c>
    </row>
    <row r="92" spans="1:17" x14ac:dyDescent="0.25">
      <c r="A92" t="s">
        <v>91</v>
      </c>
      <c r="B92" t="s">
        <v>92</v>
      </c>
      <c r="C92" t="s">
        <v>92</v>
      </c>
      <c r="D92" t="s">
        <v>94</v>
      </c>
      <c r="E92" t="s">
        <v>119</v>
      </c>
      <c r="F92">
        <v>617704</v>
      </c>
      <c r="G92" t="s">
        <v>83</v>
      </c>
      <c r="H92">
        <v>2020</v>
      </c>
      <c r="I92">
        <v>11</v>
      </c>
      <c r="J92" s="85">
        <v>44144</v>
      </c>
      <c r="K92" t="s">
        <v>123</v>
      </c>
      <c r="L92" t="s">
        <v>93</v>
      </c>
      <c r="M92" t="s">
        <v>85</v>
      </c>
      <c r="N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2" s="16">
        <f t="shared" si="4"/>
        <v>617704</v>
      </c>
      <c r="P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2" s="16" t="str">
        <f t="shared" si="5"/>
        <v/>
      </c>
    </row>
    <row r="93" spans="1:17" x14ac:dyDescent="0.25">
      <c r="A93" t="s">
        <v>91</v>
      </c>
      <c r="B93" t="s">
        <v>92</v>
      </c>
      <c r="C93" t="s">
        <v>92</v>
      </c>
      <c r="D93" t="s">
        <v>94</v>
      </c>
      <c r="E93" t="s">
        <v>119</v>
      </c>
      <c r="F93">
        <v>1302484</v>
      </c>
      <c r="G93" t="s">
        <v>83</v>
      </c>
      <c r="H93">
        <v>2020</v>
      </c>
      <c r="I93">
        <v>11</v>
      </c>
      <c r="J93" s="85">
        <v>44152</v>
      </c>
      <c r="K93" t="s">
        <v>122</v>
      </c>
      <c r="L93" t="s">
        <v>93</v>
      </c>
      <c r="M93" t="s">
        <v>85</v>
      </c>
      <c r="N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3" s="16">
        <f t="shared" si="4"/>
        <v>1302484</v>
      </c>
      <c r="P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3" s="16" t="str">
        <f t="shared" si="5"/>
        <v/>
      </c>
    </row>
    <row r="94" spans="1:17" x14ac:dyDescent="0.25">
      <c r="A94" t="s">
        <v>91</v>
      </c>
      <c r="B94" t="s">
        <v>92</v>
      </c>
      <c r="C94" t="s">
        <v>92</v>
      </c>
      <c r="D94" t="s">
        <v>95</v>
      </c>
      <c r="E94" t="s">
        <v>119</v>
      </c>
      <c r="F94">
        <v>2737128</v>
      </c>
      <c r="G94" t="s">
        <v>83</v>
      </c>
      <c r="H94">
        <v>2019</v>
      </c>
      <c r="I94">
        <v>1</v>
      </c>
      <c r="J94" s="85">
        <v>44144</v>
      </c>
      <c r="K94" t="s">
        <v>123</v>
      </c>
      <c r="L94" t="s">
        <v>93</v>
      </c>
      <c r="M94" t="s">
        <v>85</v>
      </c>
      <c r="N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4" s="16">
        <f t="shared" si="4"/>
        <v>2737128</v>
      </c>
      <c r="P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4" s="16" t="str">
        <f t="shared" si="5"/>
        <v/>
      </c>
    </row>
    <row r="95" spans="1:17" x14ac:dyDescent="0.25">
      <c r="A95" t="s">
        <v>91</v>
      </c>
      <c r="B95" t="s">
        <v>92</v>
      </c>
      <c r="C95" t="s">
        <v>92</v>
      </c>
      <c r="D95" t="s">
        <v>95</v>
      </c>
      <c r="E95" t="s">
        <v>119</v>
      </c>
      <c r="F95">
        <v>2737128</v>
      </c>
      <c r="G95" t="s">
        <v>83</v>
      </c>
      <c r="H95">
        <v>2019</v>
      </c>
      <c r="I95">
        <v>1</v>
      </c>
      <c r="J95" s="85">
        <v>44152</v>
      </c>
      <c r="K95" t="s">
        <v>122</v>
      </c>
      <c r="L95" t="s">
        <v>93</v>
      </c>
      <c r="M95" t="s">
        <v>85</v>
      </c>
      <c r="N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5" s="16">
        <f t="shared" si="4"/>
        <v>2737128</v>
      </c>
      <c r="P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5" s="16" t="str">
        <f t="shared" si="5"/>
        <v/>
      </c>
    </row>
    <row r="96" spans="1:17" x14ac:dyDescent="0.25">
      <c r="A96" t="s">
        <v>91</v>
      </c>
      <c r="B96" t="s">
        <v>92</v>
      </c>
      <c r="C96" t="s">
        <v>92</v>
      </c>
      <c r="D96" t="s">
        <v>95</v>
      </c>
      <c r="E96" t="s">
        <v>119</v>
      </c>
      <c r="F96">
        <v>3587364</v>
      </c>
      <c r="G96" t="s">
        <v>83</v>
      </c>
      <c r="H96">
        <v>2019</v>
      </c>
      <c r="I96">
        <v>2</v>
      </c>
      <c r="J96" s="85">
        <v>44144</v>
      </c>
      <c r="K96" t="s">
        <v>123</v>
      </c>
      <c r="L96" t="s">
        <v>93</v>
      </c>
      <c r="M96" t="s">
        <v>85</v>
      </c>
      <c r="N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6" s="16">
        <f t="shared" si="4"/>
        <v>3587364</v>
      </c>
      <c r="P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6" s="16" t="str">
        <f t="shared" si="5"/>
        <v/>
      </c>
    </row>
    <row r="97" spans="1:17" x14ac:dyDescent="0.25">
      <c r="A97" t="s">
        <v>91</v>
      </c>
      <c r="B97" t="s">
        <v>92</v>
      </c>
      <c r="C97" t="s">
        <v>92</v>
      </c>
      <c r="D97" t="s">
        <v>95</v>
      </c>
      <c r="E97" t="s">
        <v>119</v>
      </c>
      <c r="F97">
        <v>3587364</v>
      </c>
      <c r="G97" t="s">
        <v>83</v>
      </c>
      <c r="H97">
        <v>2019</v>
      </c>
      <c r="I97">
        <v>2</v>
      </c>
      <c r="J97" s="85">
        <v>44152</v>
      </c>
      <c r="K97" t="s">
        <v>122</v>
      </c>
      <c r="L97" t="s">
        <v>93</v>
      </c>
      <c r="M97" t="s">
        <v>85</v>
      </c>
      <c r="N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7" s="16">
        <f t="shared" si="4"/>
        <v>3587364</v>
      </c>
      <c r="P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7" s="16" t="str">
        <f t="shared" si="5"/>
        <v/>
      </c>
    </row>
    <row r="98" spans="1:17" x14ac:dyDescent="0.25">
      <c r="A98" t="s">
        <v>91</v>
      </c>
      <c r="B98" t="s">
        <v>92</v>
      </c>
      <c r="C98" t="s">
        <v>92</v>
      </c>
      <c r="D98" t="s">
        <v>95</v>
      </c>
      <c r="E98" t="s">
        <v>119</v>
      </c>
      <c r="F98">
        <v>3879932</v>
      </c>
      <c r="G98" t="s">
        <v>83</v>
      </c>
      <c r="H98">
        <v>2019</v>
      </c>
      <c r="I98">
        <v>3</v>
      </c>
      <c r="J98" s="85">
        <v>44144</v>
      </c>
      <c r="K98" t="s">
        <v>123</v>
      </c>
      <c r="L98" t="s">
        <v>93</v>
      </c>
      <c r="M98" t="s">
        <v>85</v>
      </c>
      <c r="N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8" s="16">
        <f t="shared" si="4"/>
        <v>3879932</v>
      </c>
      <c r="P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8" s="16" t="str">
        <f t="shared" si="5"/>
        <v/>
      </c>
    </row>
    <row r="99" spans="1:17" x14ac:dyDescent="0.25">
      <c r="A99" t="s">
        <v>91</v>
      </c>
      <c r="B99" t="s">
        <v>92</v>
      </c>
      <c r="C99" t="s">
        <v>92</v>
      </c>
      <c r="D99" t="s">
        <v>95</v>
      </c>
      <c r="E99" t="s">
        <v>119</v>
      </c>
      <c r="F99">
        <v>3879932</v>
      </c>
      <c r="G99" t="s">
        <v>83</v>
      </c>
      <c r="H99">
        <v>2019</v>
      </c>
      <c r="I99">
        <v>3</v>
      </c>
      <c r="J99" s="85">
        <v>44152</v>
      </c>
      <c r="K99" t="s">
        <v>122</v>
      </c>
      <c r="L99" t="s">
        <v>93</v>
      </c>
      <c r="M99" t="s">
        <v>85</v>
      </c>
      <c r="N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99" s="16">
        <f t="shared" si="4"/>
        <v>3879932</v>
      </c>
      <c r="P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99" s="16" t="str">
        <f t="shared" si="5"/>
        <v/>
      </c>
    </row>
    <row r="100" spans="1:17" x14ac:dyDescent="0.25">
      <c r="A100" t="s">
        <v>91</v>
      </c>
      <c r="B100" t="s">
        <v>92</v>
      </c>
      <c r="C100" t="s">
        <v>92</v>
      </c>
      <c r="D100" t="s">
        <v>95</v>
      </c>
      <c r="E100" t="s">
        <v>119</v>
      </c>
      <c r="F100">
        <v>4369282</v>
      </c>
      <c r="G100" t="s">
        <v>83</v>
      </c>
      <c r="H100">
        <v>2019</v>
      </c>
      <c r="I100">
        <v>4</v>
      </c>
      <c r="J100" s="85">
        <v>44144</v>
      </c>
      <c r="K100" t="s">
        <v>123</v>
      </c>
      <c r="L100" t="s">
        <v>93</v>
      </c>
      <c r="M100" t="s">
        <v>85</v>
      </c>
      <c r="N1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0" s="16">
        <f t="shared" si="4"/>
        <v>4369282</v>
      </c>
      <c r="P1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0" s="16" t="str">
        <f t="shared" si="5"/>
        <v/>
      </c>
    </row>
    <row r="101" spans="1:17" x14ac:dyDescent="0.25">
      <c r="A101" t="s">
        <v>91</v>
      </c>
      <c r="B101" t="s">
        <v>92</v>
      </c>
      <c r="C101" t="s">
        <v>92</v>
      </c>
      <c r="D101" t="s">
        <v>95</v>
      </c>
      <c r="E101" t="s">
        <v>119</v>
      </c>
      <c r="F101">
        <v>4369282</v>
      </c>
      <c r="G101" t="s">
        <v>83</v>
      </c>
      <c r="H101">
        <v>2019</v>
      </c>
      <c r="I101">
        <v>4</v>
      </c>
      <c r="J101" s="85">
        <v>44152</v>
      </c>
      <c r="K101" t="s">
        <v>122</v>
      </c>
      <c r="L101" t="s">
        <v>93</v>
      </c>
      <c r="M101" t="s">
        <v>85</v>
      </c>
      <c r="N1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1" s="16">
        <f t="shared" si="4"/>
        <v>4369282</v>
      </c>
      <c r="P1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1" s="16" t="str">
        <f t="shared" si="5"/>
        <v/>
      </c>
    </row>
    <row r="102" spans="1:17" x14ac:dyDescent="0.25">
      <c r="A102" t="s">
        <v>91</v>
      </c>
      <c r="B102" t="s">
        <v>92</v>
      </c>
      <c r="C102" t="s">
        <v>92</v>
      </c>
      <c r="D102" t="s">
        <v>95</v>
      </c>
      <c r="E102" t="s">
        <v>119</v>
      </c>
      <c r="F102">
        <v>3954067</v>
      </c>
      <c r="G102" t="s">
        <v>83</v>
      </c>
      <c r="H102">
        <v>2019</v>
      </c>
      <c r="I102">
        <v>5</v>
      </c>
      <c r="J102" s="85">
        <v>44144</v>
      </c>
      <c r="K102" t="s">
        <v>123</v>
      </c>
      <c r="L102" t="s">
        <v>93</v>
      </c>
      <c r="M102" t="s">
        <v>85</v>
      </c>
      <c r="N1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2" s="16">
        <f t="shared" si="4"/>
        <v>3954067</v>
      </c>
      <c r="P1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2" s="16" t="str">
        <f t="shared" si="5"/>
        <v/>
      </c>
    </row>
    <row r="103" spans="1:17" x14ac:dyDescent="0.25">
      <c r="A103" t="s">
        <v>91</v>
      </c>
      <c r="B103" t="s">
        <v>92</v>
      </c>
      <c r="C103" t="s">
        <v>92</v>
      </c>
      <c r="D103" t="s">
        <v>95</v>
      </c>
      <c r="E103" t="s">
        <v>119</v>
      </c>
      <c r="F103">
        <v>3954067</v>
      </c>
      <c r="G103" t="s">
        <v>83</v>
      </c>
      <c r="H103">
        <v>2019</v>
      </c>
      <c r="I103">
        <v>5</v>
      </c>
      <c r="J103" s="85">
        <v>44152</v>
      </c>
      <c r="K103" t="s">
        <v>122</v>
      </c>
      <c r="L103" t="s">
        <v>93</v>
      </c>
      <c r="M103" t="s">
        <v>85</v>
      </c>
      <c r="N1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3" s="16">
        <f t="shared" si="4"/>
        <v>3954067</v>
      </c>
      <c r="P1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3" s="16" t="str">
        <f t="shared" si="5"/>
        <v/>
      </c>
    </row>
    <row r="104" spans="1:17" x14ac:dyDescent="0.25">
      <c r="A104" t="s">
        <v>91</v>
      </c>
      <c r="B104" t="s">
        <v>92</v>
      </c>
      <c r="C104" t="s">
        <v>92</v>
      </c>
      <c r="D104" t="s">
        <v>95</v>
      </c>
      <c r="E104" t="s">
        <v>119</v>
      </c>
      <c r="F104">
        <v>4312368</v>
      </c>
      <c r="G104" t="s">
        <v>83</v>
      </c>
      <c r="H104">
        <v>2019</v>
      </c>
      <c r="I104">
        <v>6</v>
      </c>
      <c r="J104" s="85">
        <v>44144</v>
      </c>
      <c r="K104" t="s">
        <v>123</v>
      </c>
      <c r="L104" t="s">
        <v>93</v>
      </c>
      <c r="M104" t="s">
        <v>85</v>
      </c>
      <c r="N1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4" s="16">
        <f t="shared" si="4"/>
        <v>4312368</v>
      </c>
      <c r="P1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4" s="16" t="str">
        <f t="shared" si="5"/>
        <v/>
      </c>
    </row>
    <row r="105" spans="1:17" x14ac:dyDescent="0.25">
      <c r="A105" t="s">
        <v>91</v>
      </c>
      <c r="B105" t="s">
        <v>92</v>
      </c>
      <c r="C105" t="s">
        <v>92</v>
      </c>
      <c r="D105" t="s">
        <v>95</v>
      </c>
      <c r="E105" t="s">
        <v>119</v>
      </c>
      <c r="F105">
        <v>4312368</v>
      </c>
      <c r="G105" t="s">
        <v>83</v>
      </c>
      <c r="H105">
        <v>2019</v>
      </c>
      <c r="I105">
        <v>6</v>
      </c>
      <c r="J105" s="85">
        <v>44152</v>
      </c>
      <c r="K105" t="s">
        <v>122</v>
      </c>
      <c r="L105" t="s">
        <v>93</v>
      </c>
      <c r="M105" t="s">
        <v>85</v>
      </c>
      <c r="N1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5" s="16">
        <f t="shared" si="4"/>
        <v>4312368</v>
      </c>
      <c r="P1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5" s="16" t="str">
        <f t="shared" si="5"/>
        <v/>
      </c>
    </row>
    <row r="106" spans="1:17" x14ac:dyDescent="0.25">
      <c r="A106" t="s">
        <v>91</v>
      </c>
      <c r="B106" t="s">
        <v>92</v>
      </c>
      <c r="C106" t="s">
        <v>92</v>
      </c>
      <c r="D106" t="s">
        <v>95</v>
      </c>
      <c r="E106" t="s">
        <v>119</v>
      </c>
      <c r="F106">
        <v>5099297</v>
      </c>
      <c r="G106" t="s">
        <v>83</v>
      </c>
      <c r="H106">
        <v>2019</v>
      </c>
      <c r="I106">
        <v>7</v>
      </c>
      <c r="J106" s="85">
        <v>44144</v>
      </c>
      <c r="K106" t="s">
        <v>123</v>
      </c>
      <c r="L106" t="s">
        <v>93</v>
      </c>
      <c r="M106" t="s">
        <v>85</v>
      </c>
      <c r="N1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6" s="16">
        <f t="shared" si="4"/>
        <v>5099297</v>
      </c>
      <c r="P1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6" s="16" t="str">
        <f t="shared" si="5"/>
        <v/>
      </c>
    </row>
    <row r="107" spans="1:17" x14ac:dyDescent="0.25">
      <c r="A107" t="s">
        <v>91</v>
      </c>
      <c r="B107" t="s">
        <v>92</v>
      </c>
      <c r="C107" t="s">
        <v>92</v>
      </c>
      <c r="D107" t="s">
        <v>95</v>
      </c>
      <c r="E107" t="s">
        <v>119</v>
      </c>
      <c r="F107">
        <v>5099297</v>
      </c>
      <c r="G107" t="s">
        <v>83</v>
      </c>
      <c r="H107">
        <v>2019</v>
      </c>
      <c r="I107">
        <v>7</v>
      </c>
      <c r="J107" s="85">
        <v>44152</v>
      </c>
      <c r="K107" t="s">
        <v>122</v>
      </c>
      <c r="L107" t="s">
        <v>93</v>
      </c>
      <c r="M107" t="s">
        <v>85</v>
      </c>
      <c r="N1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7" s="16">
        <f t="shared" si="4"/>
        <v>5099297</v>
      </c>
      <c r="P1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7" s="16" t="str">
        <f t="shared" si="5"/>
        <v/>
      </c>
    </row>
    <row r="108" spans="1:17" x14ac:dyDescent="0.25">
      <c r="A108" t="s">
        <v>91</v>
      </c>
      <c r="B108" t="s">
        <v>92</v>
      </c>
      <c r="C108" t="s">
        <v>92</v>
      </c>
      <c r="D108" t="s">
        <v>95</v>
      </c>
      <c r="E108" t="s">
        <v>119</v>
      </c>
      <c r="F108">
        <v>5070672</v>
      </c>
      <c r="G108" t="s">
        <v>83</v>
      </c>
      <c r="H108">
        <v>2019</v>
      </c>
      <c r="I108">
        <v>8</v>
      </c>
      <c r="J108" s="85">
        <v>44144</v>
      </c>
      <c r="K108" t="s">
        <v>123</v>
      </c>
      <c r="L108" t="s">
        <v>93</v>
      </c>
      <c r="M108" t="s">
        <v>85</v>
      </c>
      <c r="N1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8" s="16">
        <f t="shared" si="4"/>
        <v>5070672</v>
      </c>
      <c r="P1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8" s="16" t="str">
        <f t="shared" si="5"/>
        <v/>
      </c>
    </row>
    <row r="109" spans="1:17" x14ac:dyDescent="0.25">
      <c r="A109" t="s">
        <v>91</v>
      </c>
      <c r="B109" t="s">
        <v>92</v>
      </c>
      <c r="C109" t="s">
        <v>92</v>
      </c>
      <c r="D109" t="s">
        <v>95</v>
      </c>
      <c r="E109" t="s">
        <v>119</v>
      </c>
      <c r="F109">
        <v>5070672</v>
      </c>
      <c r="G109" t="s">
        <v>83</v>
      </c>
      <c r="H109">
        <v>2019</v>
      </c>
      <c r="I109">
        <v>8</v>
      </c>
      <c r="J109" s="85">
        <v>44152</v>
      </c>
      <c r="K109" t="s">
        <v>122</v>
      </c>
      <c r="L109" t="s">
        <v>93</v>
      </c>
      <c r="M109" t="s">
        <v>85</v>
      </c>
      <c r="N1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09" s="16">
        <f t="shared" si="4"/>
        <v>5070672</v>
      </c>
      <c r="P1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09" s="16" t="str">
        <f t="shared" si="5"/>
        <v/>
      </c>
    </row>
    <row r="110" spans="1:17" x14ac:dyDescent="0.25">
      <c r="A110" t="s">
        <v>91</v>
      </c>
      <c r="B110" t="s">
        <v>92</v>
      </c>
      <c r="C110" t="s">
        <v>92</v>
      </c>
      <c r="D110" t="s">
        <v>95</v>
      </c>
      <c r="E110" t="s">
        <v>119</v>
      </c>
      <c r="F110">
        <v>4964296</v>
      </c>
      <c r="G110" t="s">
        <v>83</v>
      </c>
      <c r="H110">
        <v>2019</v>
      </c>
      <c r="I110">
        <v>9</v>
      </c>
      <c r="J110" s="85">
        <v>44144</v>
      </c>
      <c r="K110" t="s">
        <v>123</v>
      </c>
      <c r="L110" t="s">
        <v>93</v>
      </c>
      <c r="M110" t="s">
        <v>85</v>
      </c>
      <c r="N1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0" s="16">
        <f t="shared" si="4"/>
        <v>4964296</v>
      </c>
      <c r="P1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0" s="16" t="str">
        <f t="shared" si="5"/>
        <v/>
      </c>
    </row>
    <row r="111" spans="1:17" x14ac:dyDescent="0.25">
      <c r="A111" t="s">
        <v>91</v>
      </c>
      <c r="B111" t="s">
        <v>92</v>
      </c>
      <c r="C111" t="s">
        <v>92</v>
      </c>
      <c r="D111" t="s">
        <v>95</v>
      </c>
      <c r="E111" t="s">
        <v>119</v>
      </c>
      <c r="F111">
        <v>4964296</v>
      </c>
      <c r="G111" t="s">
        <v>83</v>
      </c>
      <c r="H111">
        <v>2019</v>
      </c>
      <c r="I111">
        <v>9</v>
      </c>
      <c r="J111" s="85">
        <v>44152</v>
      </c>
      <c r="K111" t="s">
        <v>122</v>
      </c>
      <c r="L111" t="s">
        <v>93</v>
      </c>
      <c r="M111" t="s">
        <v>85</v>
      </c>
      <c r="N1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1" s="16">
        <f t="shared" si="4"/>
        <v>4964296</v>
      </c>
      <c r="P1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1" s="16" t="str">
        <f t="shared" si="5"/>
        <v/>
      </c>
    </row>
    <row r="112" spans="1:17" x14ac:dyDescent="0.25">
      <c r="A112" t="s">
        <v>91</v>
      </c>
      <c r="B112" t="s">
        <v>92</v>
      </c>
      <c r="C112" t="s">
        <v>92</v>
      </c>
      <c r="D112" t="s">
        <v>95</v>
      </c>
      <c r="E112" t="s">
        <v>119</v>
      </c>
      <c r="F112">
        <v>5751737</v>
      </c>
      <c r="G112" t="s">
        <v>83</v>
      </c>
      <c r="H112">
        <v>2019</v>
      </c>
      <c r="I112">
        <v>10</v>
      </c>
      <c r="J112" s="85">
        <v>44144</v>
      </c>
      <c r="K112" t="s">
        <v>123</v>
      </c>
      <c r="L112" t="s">
        <v>93</v>
      </c>
      <c r="M112" t="s">
        <v>85</v>
      </c>
      <c r="N1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2" s="16">
        <f t="shared" si="4"/>
        <v>5751737</v>
      </c>
      <c r="P1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2" s="16" t="str">
        <f t="shared" si="5"/>
        <v/>
      </c>
    </row>
    <row r="113" spans="1:17" x14ac:dyDescent="0.25">
      <c r="A113" t="s">
        <v>91</v>
      </c>
      <c r="B113" t="s">
        <v>92</v>
      </c>
      <c r="C113" t="s">
        <v>92</v>
      </c>
      <c r="D113" t="s">
        <v>95</v>
      </c>
      <c r="E113" t="s">
        <v>119</v>
      </c>
      <c r="F113">
        <v>5751737</v>
      </c>
      <c r="G113" t="s">
        <v>83</v>
      </c>
      <c r="H113">
        <v>2019</v>
      </c>
      <c r="I113">
        <v>10</v>
      </c>
      <c r="J113" s="85">
        <v>44152</v>
      </c>
      <c r="K113" t="s">
        <v>122</v>
      </c>
      <c r="L113" t="s">
        <v>93</v>
      </c>
      <c r="M113" t="s">
        <v>85</v>
      </c>
      <c r="N1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3" s="16">
        <f t="shared" si="4"/>
        <v>5751737</v>
      </c>
      <c r="P1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3" s="16" t="str">
        <f t="shared" si="5"/>
        <v/>
      </c>
    </row>
    <row r="114" spans="1:17" x14ac:dyDescent="0.25">
      <c r="A114" t="s">
        <v>91</v>
      </c>
      <c r="B114" t="s">
        <v>92</v>
      </c>
      <c r="C114" t="s">
        <v>92</v>
      </c>
      <c r="D114" t="s">
        <v>95</v>
      </c>
      <c r="E114" t="s">
        <v>119</v>
      </c>
      <c r="F114">
        <v>5335552</v>
      </c>
      <c r="G114" t="s">
        <v>83</v>
      </c>
      <c r="H114">
        <v>2019</v>
      </c>
      <c r="I114">
        <v>11</v>
      </c>
      <c r="J114" s="85">
        <v>44144</v>
      </c>
      <c r="K114" t="s">
        <v>123</v>
      </c>
      <c r="L114" t="s">
        <v>93</v>
      </c>
      <c r="M114" t="s">
        <v>85</v>
      </c>
      <c r="N1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4" s="16">
        <f t="shared" si="4"/>
        <v>2400998.3999999999</v>
      </c>
      <c r="P1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4" s="16" t="str">
        <f t="shared" si="5"/>
        <v/>
      </c>
    </row>
    <row r="115" spans="1:17" x14ac:dyDescent="0.25">
      <c r="A115" t="s">
        <v>91</v>
      </c>
      <c r="B115" t="s">
        <v>92</v>
      </c>
      <c r="C115" t="s">
        <v>92</v>
      </c>
      <c r="D115" t="s">
        <v>95</v>
      </c>
      <c r="E115" t="s">
        <v>119</v>
      </c>
      <c r="F115">
        <v>5335552</v>
      </c>
      <c r="G115" t="s">
        <v>83</v>
      </c>
      <c r="H115">
        <v>2019</v>
      </c>
      <c r="I115">
        <v>11</v>
      </c>
      <c r="J115" s="85">
        <v>44152</v>
      </c>
      <c r="K115" t="s">
        <v>122</v>
      </c>
      <c r="L115" t="s">
        <v>93</v>
      </c>
      <c r="M115" t="s">
        <v>85</v>
      </c>
      <c r="N1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5" s="16">
        <f t="shared" si="4"/>
        <v>2400998.3999999999</v>
      </c>
      <c r="P1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5" s="16" t="str">
        <f t="shared" si="5"/>
        <v/>
      </c>
    </row>
    <row r="116" spans="1:17" x14ac:dyDescent="0.25">
      <c r="A116" t="s">
        <v>91</v>
      </c>
      <c r="B116" t="s">
        <v>92</v>
      </c>
      <c r="C116" t="s">
        <v>92</v>
      </c>
      <c r="D116" t="s">
        <v>95</v>
      </c>
      <c r="E116" t="s">
        <v>119</v>
      </c>
      <c r="F116">
        <v>5288121</v>
      </c>
      <c r="G116" t="s">
        <v>83</v>
      </c>
      <c r="H116">
        <v>2019</v>
      </c>
      <c r="I116">
        <v>12</v>
      </c>
      <c r="J116" s="85">
        <v>44144</v>
      </c>
      <c r="K116" t="s">
        <v>123</v>
      </c>
      <c r="L116" t="s">
        <v>93</v>
      </c>
      <c r="M116" t="s">
        <v>85</v>
      </c>
      <c r="N1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6" s="16">
        <f t="shared" si="4"/>
        <v>5288121</v>
      </c>
      <c r="P1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6" s="16" t="str">
        <f t="shared" si="5"/>
        <v/>
      </c>
    </row>
    <row r="117" spans="1:17" x14ac:dyDescent="0.25">
      <c r="A117" t="s">
        <v>91</v>
      </c>
      <c r="B117" t="s">
        <v>92</v>
      </c>
      <c r="C117" t="s">
        <v>92</v>
      </c>
      <c r="D117" t="s">
        <v>95</v>
      </c>
      <c r="E117" t="s">
        <v>119</v>
      </c>
      <c r="F117">
        <v>5288121</v>
      </c>
      <c r="G117" t="s">
        <v>83</v>
      </c>
      <c r="H117">
        <v>2019</v>
      </c>
      <c r="I117">
        <v>12</v>
      </c>
      <c r="J117" s="85">
        <v>44152</v>
      </c>
      <c r="K117" t="s">
        <v>122</v>
      </c>
      <c r="L117" t="s">
        <v>93</v>
      </c>
      <c r="M117" t="s">
        <v>85</v>
      </c>
      <c r="N1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7" s="16">
        <f t="shared" si="4"/>
        <v>5288121</v>
      </c>
      <c r="P1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7" s="16" t="str">
        <f t="shared" si="5"/>
        <v/>
      </c>
    </row>
    <row r="118" spans="1:17" x14ac:dyDescent="0.25">
      <c r="A118" t="s">
        <v>91</v>
      </c>
      <c r="B118" t="s">
        <v>92</v>
      </c>
      <c r="C118" t="s">
        <v>92</v>
      </c>
      <c r="D118" t="s">
        <v>95</v>
      </c>
      <c r="E118" t="s">
        <v>119</v>
      </c>
      <c r="F118">
        <v>3537238</v>
      </c>
      <c r="G118" t="s">
        <v>83</v>
      </c>
      <c r="H118">
        <v>2020</v>
      </c>
      <c r="I118">
        <v>1</v>
      </c>
      <c r="J118" s="85">
        <v>44144</v>
      </c>
      <c r="K118" t="s">
        <v>123</v>
      </c>
      <c r="L118" t="s">
        <v>93</v>
      </c>
      <c r="M118" t="s">
        <v>85</v>
      </c>
      <c r="N1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8" s="16">
        <f t="shared" si="4"/>
        <v>3537238</v>
      </c>
      <c r="P1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8" s="16" t="str">
        <f t="shared" si="5"/>
        <v/>
      </c>
    </row>
    <row r="119" spans="1:17" x14ac:dyDescent="0.25">
      <c r="A119" t="s">
        <v>91</v>
      </c>
      <c r="B119" t="s">
        <v>92</v>
      </c>
      <c r="C119" t="s">
        <v>92</v>
      </c>
      <c r="D119" t="s">
        <v>95</v>
      </c>
      <c r="E119" t="s">
        <v>119</v>
      </c>
      <c r="F119">
        <v>3537238</v>
      </c>
      <c r="G119" t="s">
        <v>83</v>
      </c>
      <c r="H119">
        <v>2020</v>
      </c>
      <c r="I119">
        <v>1</v>
      </c>
      <c r="J119" s="85">
        <v>44152</v>
      </c>
      <c r="K119" t="s">
        <v>122</v>
      </c>
      <c r="L119" t="s">
        <v>93</v>
      </c>
      <c r="M119" t="s">
        <v>85</v>
      </c>
      <c r="N1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19" s="16">
        <f t="shared" si="4"/>
        <v>3537238</v>
      </c>
      <c r="P1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19" s="16" t="str">
        <f t="shared" si="5"/>
        <v/>
      </c>
    </row>
    <row r="120" spans="1:17" x14ac:dyDescent="0.25">
      <c r="A120" t="s">
        <v>91</v>
      </c>
      <c r="B120" t="s">
        <v>92</v>
      </c>
      <c r="C120" t="s">
        <v>92</v>
      </c>
      <c r="D120" t="s">
        <v>95</v>
      </c>
      <c r="E120" t="s">
        <v>119</v>
      </c>
      <c r="F120">
        <v>3901974</v>
      </c>
      <c r="G120" t="s">
        <v>83</v>
      </c>
      <c r="H120">
        <v>2020</v>
      </c>
      <c r="I120">
        <v>2</v>
      </c>
      <c r="J120" s="85">
        <v>44144</v>
      </c>
      <c r="K120" t="s">
        <v>123</v>
      </c>
      <c r="L120" t="s">
        <v>93</v>
      </c>
      <c r="M120" t="s">
        <v>85</v>
      </c>
      <c r="N1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0" s="16">
        <f t="shared" si="4"/>
        <v>3901974</v>
      </c>
      <c r="P1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0" s="16" t="str">
        <f t="shared" si="5"/>
        <v/>
      </c>
    </row>
    <row r="121" spans="1:17" x14ac:dyDescent="0.25">
      <c r="A121" t="s">
        <v>91</v>
      </c>
      <c r="B121" t="s">
        <v>92</v>
      </c>
      <c r="C121" t="s">
        <v>92</v>
      </c>
      <c r="D121" t="s">
        <v>95</v>
      </c>
      <c r="E121" t="s">
        <v>119</v>
      </c>
      <c r="F121">
        <v>3901974</v>
      </c>
      <c r="G121" t="s">
        <v>83</v>
      </c>
      <c r="H121">
        <v>2020</v>
      </c>
      <c r="I121">
        <v>2</v>
      </c>
      <c r="J121" s="85">
        <v>44152</v>
      </c>
      <c r="K121" t="s">
        <v>122</v>
      </c>
      <c r="L121" t="s">
        <v>93</v>
      </c>
      <c r="M121" t="s">
        <v>85</v>
      </c>
      <c r="N1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1" s="16">
        <f t="shared" si="4"/>
        <v>3901974</v>
      </c>
      <c r="P1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1" s="16" t="str">
        <f t="shared" si="5"/>
        <v/>
      </c>
    </row>
    <row r="122" spans="1:17" x14ac:dyDescent="0.25">
      <c r="A122" t="s">
        <v>91</v>
      </c>
      <c r="B122" t="s">
        <v>92</v>
      </c>
      <c r="C122" t="s">
        <v>92</v>
      </c>
      <c r="D122" t="s">
        <v>95</v>
      </c>
      <c r="E122" t="s">
        <v>119</v>
      </c>
      <c r="F122">
        <v>4894644</v>
      </c>
      <c r="G122" t="s">
        <v>83</v>
      </c>
      <c r="H122">
        <v>2020</v>
      </c>
      <c r="I122">
        <v>3</v>
      </c>
      <c r="J122" s="85">
        <v>44144</v>
      </c>
      <c r="K122" t="s">
        <v>123</v>
      </c>
      <c r="L122" t="s">
        <v>93</v>
      </c>
      <c r="M122" t="s">
        <v>85</v>
      </c>
      <c r="N1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2" s="16">
        <f t="shared" si="4"/>
        <v>4894644</v>
      </c>
      <c r="P1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2" s="16" t="str">
        <f t="shared" si="5"/>
        <v/>
      </c>
    </row>
    <row r="123" spans="1:17" x14ac:dyDescent="0.25">
      <c r="A123" t="s">
        <v>91</v>
      </c>
      <c r="B123" t="s">
        <v>92</v>
      </c>
      <c r="C123" t="s">
        <v>92</v>
      </c>
      <c r="D123" t="s">
        <v>95</v>
      </c>
      <c r="E123" t="s">
        <v>119</v>
      </c>
      <c r="F123">
        <v>4894644</v>
      </c>
      <c r="G123" t="s">
        <v>83</v>
      </c>
      <c r="H123">
        <v>2020</v>
      </c>
      <c r="I123">
        <v>3</v>
      </c>
      <c r="J123" s="85">
        <v>44152</v>
      </c>
      <c r="K123" t="s">
        <v>122</v>
      </c>
      <c r="L123" t="s">
        <v>93</v>
      </c>
      <c r="M123" t="s">
        <v>85</v>
      </c>
      <c r="N1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3" s="16">
        <f t="shared" si="4"/>
        <v>4894644</v>
      </c>
      <c r="P1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3" s="16" t="str">
        <f t="shared" si="5"/>
        <v/>
      </c>
    </row>
    <row r="124" spans="1:17" x14ac:dyDescent="0.25">
      <c r="A124" t="s">
        <v>91</v>
      </c>
      <c r="B124" t="s">
        <v>92</v>
      </c>
      <c r="C124" t="s">
        <v>92</v>
      </c>
      <c r="D124" t="s">
        <v>95</v>
      </c>
      <c r="E124" t="s">
        <v>119</v>
      </c>
      <c r="F124">
        <v>3680532</v>
      </c>
      <c r="G124" t="s">
        <v>83</v>
      </c>
      <c r="H124">
        <v>2020</v>
      </c>
      <c r="I124">
        <v>4</v>
      </c>
      <c r="J124" s="85">
        <v>44144</v>
      </c>
      <c r="K124" t="s">
        <v>123</v>
      </c>
      <c r="L124" t="s">
        <v>93</v>
      </c>
      <c r="M124" t="s">
        <v>85</v>
      </c>
      <c r="N1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4" s="16">
        <f t="shared" si="4"/>
        <v>3680532</v>
      </c>
      <c r="P1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4" s="16" t="str">
        <f t="shared" si="5"/>
        <v/>
      </c>
    </row>
    <row r="125" spans="1:17" x14ac:dyDescent="0.25">
      <c r="A125" t="s">
        <v>91</v>
      </c>
      <c r="B125" t="s">
        <v>92</v>
      </c>
      <c r="C125" t="s">
        <v>92</v>
      </c>
      <c r="D125" t="s">
        <v>95</v>
      </c>
      <c r="E125" t="s">
        <v>119</v>
      </c>
      <c r="F125">
        <v>3680532</v>
      </c>
      <c r="G125" t="s">
        <v>83</v>
      </c>
      <c r="H125">
        <v>2020</v>
      </c>
      <c r="I125">
        <v>4</v>
      </c>
      <c r="J125" s="85">
        <v>44152</v>
      </c>
      <c r="K125" t="s">
        <v>122</v>
      </c>
      <c r="L125" t="s">
        <v>93</v>
      </c>
      <c r="M125" t="s">
        <v>85</v>
      </c>
      <c r="N1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5" s="16">
        <f t="shared" si="4"/>
        <v>3680532</v>
      </c>
      <c r="P1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5" s="16" t="str">
        <f t="shared" si="5"/>
        <v/>
      </c>
    </row>
    <row r="126" spans="1:17" x14ac:dyDescent="0.25">
      <c r="A126" t="s">
        <v>91</v>
      </c>
      <c r="B126" t="s">
        <v>92</v>
      </c>
      <c r="C126" t="s">
        <v>92</v>
      </c>
      <c r="D126" t="s">
        <v>95</v>
      </c>
      <c r="E126" t="s">
        <v>119</v>
      </c>
      <c r="F126">
        <v>3361779</v>
      </c>
      <c r="G126" t="s">
        <v>83</v>
      </c>
      <c r="H126">
        <v>2020</v>
      </c>
      <c r="I126">
        <v>5</v>
      </c>
      <c r="J126" s="85">
        <v>44144</v>
      </c>
      <c r="K126" t="s">
        <v>123</v>
      </c>
      <c r="L126" t="s">
        <v>93</v>
      </c>
      <c r="M126" t="s">
        <v>85</v>
      </c>
      <c r="N1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6" s="16">
        <f t="shared" si="4"/>
        <v>3361779</v>
      </c>
      <c r="P1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6" s="16" t="str">
        <f t="shared" si="5"/>
        <v/>
      </c>
    </row>
    <row r="127" spans="1:17" x14ac:dyDescent="0.25">
      <c r="A127" t="s">
        <v>91</v>
      </c>
      <c r="B127" t="s">
        <v>92</v>
      </c>
      <c r="C127" t="s">
        <v>92</v>
      </c>
      <c r="D127" t="s">
        <v>95</v>
      </c>
      <c r="E127" t="s">
        <v>119</v>
      </c>
      <c r="F127">
        <v>3361779</v>
      </c>
      <c r="G127" t="s">
        <v>83</v>
      </c>
      <c r="H127">
        <v>2020</v>
      </c>
      <c r="I127">
        <v>5</v>
      </c>
      <c r="J127" s="85">
        <v>44152</v>
      </c>
      <c r="K127" t="s">
        <v>122</v>
      </c>
      <c r="L127" t="s">
        <v>93</v>
      </c>
      <c r="M127" t="s">
        <v>85</v>
      </c>
      <c r="N1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7" s="16">
        <f t="shared" si="4"/>
        <v>3361779</v>
      </c>
      <c r="P1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7" s="16" t="str">
        <f t="shared" si="5"/>
        <v/>
      </c>
    </row>
    <row r="128" spans="1:17" x14ac:dyDescent="0.25">
      <c r="A128" t="s">
        <v>91</v>
      </c>
      <c r="B128" t="s">
        <v>92</v>
      </c>
      <c r="C128" t="s">
        <v>92</v>
      </c>
      <c r="D128" t="s">
        <v>95</v>
      </c>
      <c r="E128" t="s">
        <v>119</v>
      </c>
      <c r="F128">
        <v>4697792</v>
      </c>
      <c r="G128" t="s">
        <v>83</v>
      </c>
      <c r="H128">
        <v>2020</v>
      </c>
      <c r="I128">
        <v>6</v>
      </c>
      <c r="J128" s="85">
        <v>44144</v>
      </c>
      <c r="K128" t="s">
        <v>123</v>
      </c>
      <c r="L128" t="s">
        <v>93</v>
      </c>
      <c r="M128" t="s">
        <v>85</v>
      </c>
      <c r="N1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8" s="16">
        <f t="shared" si="4"/>
        <v>4697792</v>
      </c>
      <c r="P1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8" s="16" t="str">
        <f t="shared" si="5"/>
        <v/>
      </c>
    </row>
    <row r="129" spans="1:17" x14ac:dyDescent="0.25">
      <c r="A129" t="s">
        <v>91</v>
      </c>
      <c r="B129" t="s">
        <v>92</v>
      </c>
      <c r="C129" t="s">
        <v>92</v>
      </c>
      <c r="D129" t="s">
        <v>95</v>
      </c>
      <c r="E129" t="s">
        <v>119</v>
      </c>
      <c r="F129">
        <v>4697792</v>
      </c>
      <c r="G129" t="s">
        <v>83</v>
      </c>
      <c r="H129">
        <v>2020</v>
      </c>
      <c r="I129">
        <v>6</v>
      </c>
      <c r="J129" s="85">
        <v>44152</v>
      </c>
      <c r="K129" t="s">
        <v>122</v>
      </c>
      <c r="L129" t="s">
        <v>93</v>
      </c>
      <c r="M129" t="s">
        <v>85</v>
      </c>
      <c r="N1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29" s="16">
        <f t="shared" si="4"/>
        <v>4697792</v>
      </c>
      <c r="P1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29" s="16" t="str">
        <f t="shared" si="5"/>
        <v/>
      </c>
    </row>
    <row r="130" spans="1:17" x14ac:dyDescent="0.25">
      <c r="A130" t="s">
        <v>91</v>
      </c>
      <c r="B130" t="s">
        <v>92</v>
      </c>
      <c r="C130" t="s">
        <v>92</v>
      </c>
      <c r="D130" t="s">
        <v>95</v>
      </c>
      <c r="E130" t="s">
        <v>119</v>
      </c>
      <c r="F130">
        <v>5432047</v>
      </c>
      <c r="G130" t="s">
        <v>83</v>
      </c>
      <c r="H130">
        <v>2020</v>
      </c>
      <c r="I130">
        <v>7</v>
      </c>
      <c r="J130" s="85">
        <v>44144</v>
      </c>
      <c r="K130" t="s">
        <v>123</v>
      </c>
      <c r="L130" t="s">
        <v>93</v>
      </c>
      <c r="M130" t="s">
        <v>85</v>
      </c>
      <c r="N1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0" s="16">
        <f t="shared" si="4"/>
        <v>5432047</v>
      </c>
      <c r="P1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0" s="16" t="str">
        <f t="shared" si="5"/>
        <v/>
      </c>
    </row>
    <row r="131" spans="1:17" x14ac:dyDescent="0.25">
      <c r="A131" t="s">
        <v>91</v>
      </c>
      <c r="B131" t="s">
        <v>92</v>
      </c>
      <c r="C131" t="s">
        <v>92</v>
      </c>
      <c r="D131" t="s">
        <v>95</v>
      </c>
      <c r="E131" t="s">
        <v>119</v>
      </c>
      <c r="F131">
        <v>5432047</v>
      </c>
      <c r="G131" t="s">
        <v>83</v>
      </c>
      <c r="H131">
        <v>2020</v>
      </c>
      <c r="I131">
        <v>7</v>
      </c>
      <c r="J131" s="85">
        <v>44152</v>
      </c>
      <c r="K131" t="s">
        <v>122</v>
      </c>
      <c r="L131" t="s">
        <v>93</v>
      </c>
      <c r="M131" t="s">
        <v>85</v>
      </c>
      <c r="N1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1" s="16">
        <f t="shared" si="4"/>
        <v>5432047</v>
      </c>
      <c r="P1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1" s="16" t="str">
        <f t="shared" si="5"/>
        <v/>
      </c>
    </row>
    <row r="132" spans="1:17" x14ac:dyDescent="0.25">
      <c r="A132" t="s">
        <v>91</v>
      </c>
      <c r="B132" t="s">
        <v>92</v>
      </c>
      <c r="C132" t="s">
        <v>92</v>
      </c>
      <c r="D132" t="s">
        <v>95</v>
      </c>
      <c r="E132" t="s">
        <v>119</v>
      </c>
      <c r="F132">
        <v>6079158</v>
      </c>
      <c r="G132" t="s">
        <v>83</v>
      </c>
      <c r="H132">
        <v>2020</v>
      </c>
      <c r="I132">
        <v>8</v>
      </c>
      <c r="J132" s="85">
        <v>44144</v>
      </c>
      <c r="K132" t="s">
        <v>123</v>
      </c>
      <c r="L132" t="s">
        <v>93</v>
      </c>
      <c r="M132" t="s">
        <v>85</v>
      </c>
      <c r="N1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2" s="16">
        <f t="shared" si="4"/>
        <v>6079158</v>
      </c>
      <c r="P1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2" s="16" t="str">
        <f t="shared" si="5"/>
        <v/>
      </c>
    </row>
    <row r="133" spans="1:17" x14ac:dyDescent="0.25">
      <c r="A133" t="s">
        <v>91</v>
      </c>
      <c r="B133" t="s">
        <v>92</v>
      </c>
      <c r="C133" t="s">
        <v>92</v>
      </c>
      <c r="D133" t="s">
        <v>95</v>
      </c>
      <c r="E133" t="s">
        <v>119</v>
      </c>
      <c r="F133">
        <v>6079158</v>
      </c>
      <c r="G133" t="s">
        <v>83</v>
      </c>
      <c r="H133">
        <v>2020</v>
      </c>
      <c r="I133">
        <v>8</v>
      </c>
      <c r="J133" s="85">
        <v>44152</v>
      </c>
      <c r="K133" t="s">
        <v>122</v>
      </c>
      <c r="L133" t="s">
        <v>93</v>
      </c>
      <c r="M133" t="s">
        <v>85</v>
      </c>
      <c r="N1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3" s="16">
        <f t="shared" ref="O133:O196" si="6">IF(AND(H133=2019,I133=11,L133="ММ               "),F133/20*4,IF(AND(H133=2019,I133=11),F133/20*9,F133))</f>
        <v>6079158</v>
      </c>
      <c r="P1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3" s="16" t="str">
        <f t="shared" ref="Q133:Q196" si="7">IF(E133="FSK            ","",A133)</f>
        <v/>
      </c>
    </row>
    <row r="134" spans="1:17" x14ac:dyDescent="0.25">
      <c r="A134" t="s">
        <v>91</v>
      </c>
      <c r="B134" t="s">
        <v>92</v>
      </c>
      <c r="C134" t="s">
        <v>92</v>
      </c>
      <c r="D134" t="s">
        <v>95</v>
      </c>
      <c r="E134" t="s">
        <v>119</v>
      </c>
      <c r="F134">
        <v>6938805</v>
      </c>
      <c r="G134" t="s">
        <v>83</v>
      </c>
      <c r="H134">
        <v>2020</v>
      </c>
      <c r="I134">
        <v>9</v>
      </c>
      <c r="J134" s="85">
        <v>44144</v>
      </c>
      <c r="K134" t="s">
        <v>123</v>
      </c>
      <c r="L134" t="s">
        <v>93</v>
      </c>
      <c r="M134" t="s">
        <v>85</v>
      </c>
      <c r="N1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4" s="16">
        <f t="shared" si="6"/>
        <v>6938805</v>
      </c>
      <c r="P1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4" s="16" t="str">
        <f t="shared" si="7"/>
        <v/>
      </c>
    </row>
    <row r="135" spans="1:17" x14ac:dyDescent="0.25">
      <c r="A135" t="s">
        <v>91</v>
      </c>
      <c r="B135" t="s">
        <v>92</v>
      </c>
      <c r="C135" t="s">
        <v>92</v>
      </c>
      <c r="D135" t="s">
        <v>95</v>
      </c>
      <c r="E135" t="s">
        <v>119</v>
      </c>
      <c r="F135">
        <v>6938805</v>
      </c>
      <c r="G135" t="s">
        <v>83</v>
      </c>
      <c r="H135">
        <v>2020</v>
      </c>
      <c r="I135">
        <v>9</v>
      </c>
      <c r="J135" s="85">
        <v>44152</v>
      </c>
      <c r="K135" t="s">
        <v>122</v>
      </c>
      <c r="L135" t="s">
        <v>93</v>
      </c>
      <c r="M135" t="s">
        <v>85</v>
      </c>
      <c r="N1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5" s="16">
        <f t="shared" si="6"/>
        <v>6938805</v>
      </c>
      <c r="P1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5" s="16" t="str">
        <f t="shared" si="7"/>
        <v/>
      </c>
    </row>
    <row r="136" spans="1:17" x14ac:dyDescent="0.25">
      <c r="A136" t="s">
        <v>91</v>
      </c>
      <c r="B136" t="s">
        <v>92</v>
      </c>
      <c r="C136" t="s">
        <v>92</v>
      </c>
      <c r="D136" t="s">
        <v>95</v>
      </c>
      <c r="E136" t="s">
        <v>119</v>
      </c>
      <c r="F136">
        <v>5677838</v>
      </c>
      <c r="G136" t="s">
        <v>83</v>
      </c>
      <c r="H136">
        <v>2020</v>
      </c>
      <c r="I136">
        <v>10</v>
      </c>
      <c r="J136" s="85">
        <v>44144</v>
      </c>
      <c r="K136" t="s">
        <v>123</v>
      </c>
      <c r="L136" t="s">
        <v>93</v>
      </c>
      <c r="M136" t="s">
        <v>85</v>
      </c>
      <c r="N1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6" s="16">
        <f t="shared" si="6"/>
        <v>5677838</v>
      </c>
      <c r="P1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6" s="16" t="str">
        <f t="shared" si="7"/>
        <v/>
      </c>
    </row>
    <row r="137" spans="1:17" x14ac:dyDescent="0.25">
      <c r="A137" t="s">
        <v>91</v>
      </c>
      <c r="B137" t="s">
        <v>92</v>
      </c>
      <c r="C137" t="s">
        <v>92</v>
      </c>
      <c r="D137" t="s">
        <v>95</v>
      </c>
      <c r="E137" t="s">
        <v>119</v>
      </c>
      <c r="F137">
        <v>5677838</v>
      </c>
      <c r="G137" t="s">
        <v>83</v>
      </c>
      <c r="H137">
        <v>2020</v>
      </c>
      <c r="I137">
        <v>10</v>
      </c>
      <c r="J137" s="85">
        <v>44152</v>
      </c>
      <c r="K137" t="s">
        <v>122</v>
      </c>
      <c r="L137" t="s">
        <v>93</v>
      </c>
      <c r="M137" t="s">
        <v>85</v>
      </c>
      <c r="N1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7" s="16">
        <f t="shared" si="6"/>
        <v>5677838</v>
      </c>
      <c r="P1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7" s="16" t="str">
        <f t="shared" si="7"/>
        <v/>
      </c>
    </row>
    <row r="138" spans="1:17" x14ac:dyDescent="0.25">
      <c r="A138" t="s">
        <v>91</v>
      </c>
      <c r="B138" t="s">
        <v>92</v>
      </c>
      <c r="C138" t="s">
        <v>92</v>
      </c>
      <c r="D138" t="s">
        <v>95</v>
      </c>
      <c r="E138" t="s">
        <v>119</v>
      </c>
      <c r="F138">
        <v>1077425</v>
      </c>
      <c r="G138" t="s">
        <v>83</v>
      </c>
      <c r="H138">
        <v>2020</v>
      </c>
      <c r="I138">
        <v>11</v>
      </c>
      <c r="J138" s="85">
        <v>44144</v>
      </c>
      <c r="K138" t="s">
        <v>123</v>
      </c>
      <c r="L138" t="s">
        <v>93</v>
      </c>
      <c r="M138" t="s">
        <v>85</v>
      </c>
      <c r="N1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8" s="16">
        <f t="shared" si="6"/>
        <v>1077425</v>
      </c>
      <c r="P1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8" s="16" t="str">
        <f t="shared" si="7"/>
        <v/>
      </c>
    </row>
    <row r="139" spans="1:17" x14ac:dyDescent="0.25">
      <c r="A139" t="s">
        <v>91</v>
      </c>
      <c r="B139" t="s">
        <v>92</v>
      </c>
      <c r="C139" t="s">
        <v>92</v>
      </c>
      <c r="D139" t="s">
        <v>95</v>
      </c>
      <c r="E139" t="s">
        <v>119</v>
      </c>
      <c r="F139">
        <v>2269206</v>
      </c>
      <c r="G139" t="s">
        <v>83</v>
      </c>
      <c r="H139">
        <v>2020</v>
      </c>
      <c r="I139">
        <v>11</v>
      </c>
      <c r="J139" s="85">
        <v>44152</v>
      </c>
      <c r="K139" t="s">
        <v>122</v>
      </c>
      <c r="L139" t="s">
        <v>93</v>
      </c>
      <c r="M139" t="s">
        <v>85</v>
      </c>
      <c r="N1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39" s="16">
        <f t="shared" si="6"/>
        <v>2269206</v>
      </c>
      <c r="P1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39" s="16" t="str">
        <f t="shared" si="7"/>
        <v/>
      </c>
    </row>
    <row r="140" spans="1:17" x14ac:dyDescent="0.25">
      <c r="A140" t="s">
        <v>91</v>
      </c>
      <c r="B140" t="s">
        <v>92</v>
      </c>
      <c r="C140" t="s">
        <v>92</v>
      </c>
      <c r="D140" t="s">
        <v>96</v>
      </c>
      <c r="E140" t="s">
        <v>119</v>
      </c>
      <c r="F140">
        <v>2984438</v>
      </c>
      <c r="G140" t="s">
        <v>83</v>
      </c>
      <c r="H140">
        <v>2019</v>
      </c>
      <c r="I140">
        <v>1</v>
      </c>
      <c r="J140" s="85">
        <v>44144</v>
      </c>
      <c r="K140" t="s">
        <v>123</v>
      </c>
      <c r="L140" t="s">
        <v>93</v>
      </c>
      <c r="M140" t="s">
        <v>85</v>
      </c>
      <c r="N1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0" s="16">
        <f t="shared" si="6"/>
        <v>2984438</v>
      </c>
      <c r="P1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0" s="16" t="str">
        <f t="shared" si="7"/>
        <v/>
      </c>
    </row>
    <row r="141" spans="1:17" x14ac:dyDescent="0.25">
      <c r="A141" t="s">
        <v>91</v>
      </c>
      <c r="B141" t="s">
        <v>92</v>
      </c>
      <c r="C141" t="s">
        <v>92</v>
      </c>
      <c r="D141" t="s">
        <v>96</v>
      </c>
      <c r="E141" t="s">
        <v>119</v>
      </c>
      <c r="F141">
        <v>2984438</v>
      </c>
      <c r="G141" t="s">
        <v>83</v>
      </c>
      <c r="H141">
        <v>2019</v>
      </c>
      <c r="I141">
        <v>1</v>
      </c>
      <c r="J141" s="85">
        <v>44152</v>
      </c>
      <c r="K141" t="s">
        <v>122</v>
      </c>
      <c r="L141" t="s">
        <v>93</v>
      </c>
      <c r="M141" t="s">
        <v>85</v>
      </c>
      <c r="N1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1" s="16">
        <f t="shared" si="6"/>
        <v>2984438</v>
      </c>
      <c r="P1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1" s="16" t="str">
        <f t="shared" si="7"/>
        <v/>
      </c>
    </row>
    <row r="142" spans="1:17" x14ac:dyDescent="0.25">
      <c r="A142" t="s">
        <v>91</v>
      </c>
      <c r="B142" t="s">
        <v>92</v>
      </c>
      <c r="C142" t="s">
        <v>92</v>
      </c>
      <c r="D142" t="s">
        <v>96</v>
      </c>
      <c r="E142" t="s">
        <v>119</v>
      </c>
      <c r="F142">
        <v>3625038</v>
      </c>
      <c r="G142" t="s">
        <v>83</v>
      </c>
      <c r="H142">
        <v>2019</v>
      </c>
      <c r="I142">
        <v>2</v>
      </c>
      <c r="J142" s="85">
        <v>44144</v>
      </c>
      <c r="K142" t="s">
        <v>123</v>
      </c>
      <c r="L142" t="s">
        <v>93</v>
      </c>
      <c r="M142" t="s">
        <v>85</v>
      </c>
      <c r="N1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2" s="16">
        <f t="shared" si="6"/>
        <v>3625038</v>
      </c>
      <c r="P1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2" s="16" t="str">
        <f t="shared" si="7"/>
        <v/>
      </c>
    </row>
    <row r="143" spans="1:17" x14ac:dyDescent="0.25">
      <c r="A143" t="s">
        <v>91</v>
      </c>
      <c r="B143" t="s">
        <v>92</v>
      </c>
      <c r="C143" t="s">
        <v>92</v>
      </c>
      <c r="D143" t="s">
        <v>96</v>
      </c>
      <c r="E143" t="s">
        <v>119</v>
      </c>
      <c r="F143">
        <v>3625038</v>
      </c>
      <c r="G143" t="s">
        <v>83</v>
      </c>
      <c r="H143">
        <v>2019</v>
      </c>
      <c r="I143">
        <v>2</v>
      </c>
      <c r="J143" s="85">
        <v>44152</v>
      </c>
      <c r="K143" t="s">
        <v>122</v>
      </c>
      <c r="L143" t="s">
        <v>93</v>
      </c>
      <c r="M143" t="s">
        <v>85</v>
      </c>
      <c r="N1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3" s="16">
        <f t="shared" si="6"/>
        <v>3625038</v>
      </c>
      <c r="P1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3" s="16" t="str">
        <f t="shared" si="7"/>
        <v/>
      </c>
    </row>
    <row r="144" spans="1:17" x14ac:dyDescent="0.25">
      <c r="A144" t="s">
        <v>91</v>
      </c>
      <c r="B144" t="s">
        <v>92</v>
      </c>
      <c r="C144" t="s">
        <v>92</v>
      </c>
      <c r="D144" t="s">
        <v>96</v>
      </c>
      <c r="E144" t="s">
        <v>119</v>
      </c>
      <c r="F144">
        <v>3895255</v>
      </c>
      <c r="G144" t="s">
        <v>83</v>
      </c>
      <c r="H144">
        <v>2019</v>
      </c>
      <c r="I144">
        <v>3</v>
      </c>
      <c r="J144" s="85">
        <v>44144</v>
      </c>
      <c r="K144" t="s">
        <v>123</v>
      </c>
      <c r="L144" t="s">
        <v>93</v>
      </c>
      <c r="M144" t="s">
        <v>85</v>
      </c>
      <c r="N1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4" s="16">
        <f t="shared" si="6"/>
        <v>3895255</v>
      </c>
      <c r="P1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4" s="16" t="str">
        <f t="shared" si="7"/>
        <v/>
      </c>
    </row>
    <row r="145" spans="1:17" x14ac:dyDescent="0.25">
      <c r="A145" t="s">
        <v>91</v>
      </c>
      <c r="B145" t="s">
        <v>92</v>
      </c>
      <c r="C145" t="s">
        <v>92</v>
      </c>
      <c r="D145" t="s">
        <v>96</v>
      </c>
      <c r="E145" t="s">
        <v>119</v>
      </c>
      <c r="F145">
        <v>3895255</v>
      </c>
      <c r="G145" t="s">
        <v>83</v>
      </c>
      <c r="H145">
        <v>2019</v>
      </c>
      <c r="I145">
        <v>3</v>
      </c>
      <c r="J145" s="85">
        <v>44152</v>
      </c>
      <c r="K145" t="s">
        <v>122</v>
      </c>
      <c r="L145" t="s">
        <v>93</v>
      </c>
      <c r="M145" t="s">
        <v>85</v>
      </c>
      <c r="N1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5" s="16">
        <f t="shared" si="6"/>
        <v>3895255</v>
      </c>
      <c r="P1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5" s="16" t="str">
        <f t="shared" si="7"/>
        <v/>
      </c>
    </row>
    <row r="146" spans="1:17" x14ac:dyDescent="0.25">
      <c r="A146" t="s">
        <v>91</v>
      </c>
      <c r="B146" t="s">
        <v>92</v>
      </c>
      <c r="C146" t="s">
        <v>92</v>
      </c>
      <c r="D146" t="s">
        <v>96</v>
      </c>
      <c r="E146" t="s">
        <v>119</v>
      </c>
      <c r="F146">
        <v>4331719</v>
      </c>
      <c r="G146" t="s">
        <v>83</v>
      </c>
      <c r="H146">
        <v>2019</v>
      </c>
      <c r="I146">
        <v>4</v>
      </c>
      <c r="J146" s="85">
        <v>44144</v>
      </c>
      <c r="K146" t="s">
        <v>123</v>
      </c>
      <c r="L146" t="s">
        <v>93</v>
      </c>
      <c r="M146" t="s">
        <v>85</v>
      </c>
      <c r="N1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6" s="16">
        <f t="shared" si="6"/>
        <v>4331719</v>
      </c>
      <c r="P1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6" s="16" t="str">
        <f t="shared" si="7"/>
        <v/>
      </c>
    </row>
    <row r="147" spans="1:17" x14ac:dyDescent="0.25">
      <c r="A147" t="s">
        <v>91</v>
      </c>
      <c r="B147" t="s">
        <v>92</v>
      </c>
      <c r="C147" t="s">
        <v>92</v>
      </c>
      <c r="D147" t="s">
        <v>96</v>
      </c>
      <c r="E147" t="s">
        <v>119</v>
      </c>
      <c r="F147">
        <v>4331719</v>
      </c>
      <c r="G147" t="s">
        <v>83</v>
      </c>
      <c r="H147">
        <v>2019</v>
      </c>
      <c r="I147">
        <v>4</v>
      </c>
      <c r="J147" s="85">
        <v>44152</v>
      </c>
      <c r="K147" t="s">
        <v>122</v>
      </c>
      <c r="L147" t="s">
        <v>93</v>
      </c>
      <c r="M147" t="s">
        <v>85</v>
      </c>
      <c r="N1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7" s="16">
        <f t="shared" si="6"/>
        <v>4331719</v>
      </c>
      <c r="P1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7" s="16" t="str">
        <f t="shared" si="7"/>
        <v/>
      </c>
    </row>
    <row r="148" spans="1:17" x14ac:dyDescent="0.25">
      <c r="A148" t="s">
        <v>91</v>
      </c>
      <c r="B148" t="s">
        <v>92</v>
      </c>
      <c r="C148" t="s">
        <v>92</v>
      </c>
      <c r="D148" t="s">
        <v>96</v>
      </c>
      <c r="E148" t="s">
        <v>119</v>
      </c>
      <c r="F148">
        <v>3689333</v>
      </c>
      <c r="G148" t="s">
        <v>83</v>
      </c>
      <c r="H148">
        <v>2019</v>
      </c>
      <c r="I148">
        <v>5</v>
      </c>
      <c r="J148" s="85">
        <v>44144</v>
      </c>
      <c r="K148" t="s">
        <v>123</v>
      </c>
      <c r="L148" t="s">
        <v>93</v>
      </c>
      <c r="M148" t="s">
        <v>85</v>
      </c>
      <c r="N1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8" s="16">
        <f t="shared" si="6"/>
        <v>3689333</v>
      </c>
      <c r="P1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8" s="16" t="str">
        <f t="shared" si="7"/>
        <v/>
      </c>
    </row>
    <row r="149" spans="1:17" x14ac:dyDescent="0.25">
      <c r="A149" t="s">
        <v>91</v>
      </c>
      <c r="B149" t="s">
        <v>92</v>
      </c>
      <c r="C149" t="s">
        <v>92</v>
      </c>
      <c r="D149" t="s">
        <v>96</v>
      </c>
      <c r="E149" t="s">
        <v>119</v>
      </c>
      <c r="F149">
        <v>3689333</v>
      </c>
      <c r="G149" t="s">
        <v>83</v>
      </c>
      <c r="H149">
        <v>2019</v>
      </c>
      <c r="I149">
        <v>5</v>
      </c>
      <c r="J149" s="85">
        <v>44152</v>
      </c>
      <c r="K149" t="s">
        <v>122</v>
      </c>
      <c r="L149" t="s">
        <v>93</v>
      </c>
      <c r="M149" t="s">
        <v>85</v>
      </c>
      <c r="N1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49" s="16">
        <f t="shared" si="6"/>
        <v>3689333</v>
      </c>
      <c r="P1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49" s="16" t="str">
        <f t="shared" si="7"/>
        <v/>
      </c>
    </row>
    <row r="150" spans="1:17" x14ac:dyDescent="0.25">
      <c r="A150" t="s">
        <v>91</v>
      </c>
      <c r="B150" t="s">
        <v>92</v>
      </c>
      <c r="C150" t="s">
        <v>92</v>
      </c>
      <c r="D150" t="s">
        <v>96</v>
      </c>
      <c r="E150" t="s">
        <v>119</v>
      </c>
      <c r="F150">
        <v>3879905</v>
      </c>
      <c r="G150" t="s">
        <v>83</v>
      </c>
      <c r="H150">
        <v>2019</v>
      </c>
      <c r="I150">
        <v>6</v>
      </c>
      <c r="J150" s="85">
        <v>44144</v>
      </c>
      <c r="K150" t="s">
        <v>123</v>
      </c>
      <c r="L150" t="s">
        <v>93</v>
      </c>
      <c r="M150" t="s">
        <v>85</v>
      </c>
      <c r="N1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0" s="16">
        <f t="shared" si="6"/>
        <v>3879905</v>
      </c>
      <c r="P1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0" s="16" t="str">
        <f t="shared" si="7"/>
        <v/>
      </c>
    </row>
    <row r="151" spans="1:17" x14ac:dyDescent="0.25">
      <c r="A151" t="s">
        <v>91</v>
      </c>
      <c r="B151" t="s">
        <v>92</v>
      </c>
      <c r="C151" t="s">
        <v>92</v>
      </c>
      <c r="D151" t="s">
        <v>96</v>
      </c>
      <c r="E151" t="s">
        <v>119</v>
      </c>
      <c r="F151">
        <v>3879905</v>
      </c>
      <c r="G151" t="s">
        <v>83</v>
      </c>
      <c r="H151">
        <v>2019</v>
      </c>
      <c r="I151">
        <v>6</v>
      </c>
      <c r="J151" s="85">
        <v>44152</v>
      </c>
      <c r="K151" t="s">
        <v>122</v>
      </c>
      <c r="L151" t="s">
        <v>93</v>
      </c>
      <c r="M151" t="s">
        <v>85</v>
      </c>
      <c r="N1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1" s="16">
        <f t="shared" si="6"/>
        <v>3879905</v>
      </c>
      <c r="P1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1" s="16" t="str">
        <f t="shared" si="7"/>
        <v/>
      </c>
    </row>
    <row r="152" spans="1:17" x14ac:dyDescent="0.25">
      <c r="A152" t="s">
        <v>91</v>
      </c>
      <c r="B152" t="s">
        <v>92</v>
      </c>
      <c r="C152" t="s">
        <v>92</v>
      </c>
      <c r="D152" t="s">
        <v>96</v>
      </c>
      <c r="E152" t="s">
        <v>119</v>
      </c>
      <c r="F152">
        <v>5207222</v>
      </c>
      <c r="G152" t="s">
        <v>83</v>
      </c>
      <c r="H152">
        <v>2019</v>
      </c>
      <c r="I152">
        <v>7</v>
      </c>
      <c r="J152" s="85">
        <v>44144</v>
      </c>
      <c r="K152" t="s">
        <v>123</v>
      </c>
      <c r="L152" t="s">
        <v>93</v>
      </c>
      <c r="M152" t="s">
        <v>85</v>
      </c>
      <c r="N1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2" s="16">
        <f t="shared" si="6"/>
        <v>5207222</v>
      </c>
      <c r="P1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2" s="16" t="str">
        <f t="shared" si="7"/>
        <v/>
      </c>
    </row>
    <row r="153" spans="1:17" x14ac:dyDescent="0.25">
      <c r="A153" t="s">
        <v>91</v>
      </c>
      <c r="B153" t="s">
        <v>92</v>
      </c>
      <c r="C153" t="s">
        <v>92</v>
      </c>
      <c r="D153" t="s">
        <v>96</v>
      </c>
      <c r="E153" t="s">
        <v>119</v>
      </c>
      <c r="F153">
        <v>5207222</v>
      </c>
      <c r="G153" t="s">
        <v>83</v>
      </c>
      <c r="H153">
        <v>2019</v>
      </c>
      <c r="I153">
        <v>7</v>
      </c>
      <c r="J153" s="85">
        <v>44152</v>
      </c>
      <c r="K153" t="s">
        <v>122</v>
      </c>
      <c r="L153" t="s">
        <v>93</v>
      </c>
      <c r="M153" t="s">
        <v>85</v>
      </c>
      <c r="N1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3" s="16">
        <f t="shared" si="6"/>
        <v>5207222</v>
      </c>
      <c r="P1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3" s="16" t="str">
        <f t="shared" si="7"/>
        <v/>
      </c>
    </row>
    <row r="154" spans="1:17" x14ac:dyDescent="0.25">
      <c r="A154" t="s">
        <v>91</v>
      </c>
      <c r="B154" t="s">
        <v>92</v>
      </c>
      <c r="C154" t="s">
        <v>92</v>
      </c>
      <c r="D154" t="s">
        <v>96</v>
      </c>
      <c r="E154" t="s">
        <v>119</v>
      </c>
      <c r="F154">
        <v>5360040</v>
      </c>
      <c r="G154" t="s">
        <v>83</v>
      </c>
      <c r="H154">
        <v>2019</v>
      </c>
      <c r="I154">
        <v>8</v>
      </c>
      <c r="J154" s="85">
        <v>44144</v>
      </c>
      <c r="K154" t="s">
        <v>123</v>
      </c>
      <c r="L154" t="s">
        <v>93</v>
      </c>
      <c r="M154" t="s">
        <v>85</v>
      </c>
      <c r="N1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4" s="16">
        <f t="shared" si="6"/>
        <v>5360040</v>
      </c>
      <c r="P1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4" s="16" t="str">
        <f t="shared" si="7"/>
        <v/>
      </c>
    </row>
    <row r="155" spans="1:17" x14ac:dyDescent="0.25">
      <c r="A155" t="s">
        <v>91</v>
      </c>
      <c r="B155" t="s">
        <v>92</v>
      </c>
      <c r="C155" t="s">
        <v>92</v>
      </c>
      <c r="D155" t="s">
        <v>96</v>
      </c>
      <c r="E155" t="s">
        <v>119</v>
      </c>
      <c r="F155">
        <v>5360040</v>
      </c>
      <c r="G155" t="s">
        <v>83</v>
      </c>
      <c r="H155">
        <v>2019</v>
      </c>
      <c r="I155">
        <v>8</v>
      </c>
      <c r="J155" s="85">
        <v>44152</v>
      </c>
      <c r="K155" t="s">
        <v>122</v>
      </c>
      <c r="L155" t="s">
        <v>93</v>
      </c>
      <c r="M155" t="s">
        <v>85</v>
      </c>
      <c r="N1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5" s="16">
        <f t="shared" si="6"/>
        <v>5360040</v>
      </c>
      <c r="P1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5" s="16" t="str">
        <f t="shared" si="7"/>
        <v/>
      </c>
    </row>
    <row r="156" spans="1:17" x14ac:dyDescent="0.25">
      <c r="A156" t="s">
        <v>91</v>
      </c>
      <c r="B156" t="s">
        <v>92</v>
      </c>
      <c r="C156" t="s">
        <v>92</v>
      </c>
      <c r="D156" t="s">
        <v>96</v>
      </c>
      <c r="E156" t="s">
        <v>119</v>
      </c>
      <c r="F156">
        <v>5049869</v>
      </c>
      <c r="G156" t="s">
        <v>83</v>
      </c>
      <c r="H156">
        <v>2019</v>
      </c>
      <c r="I156">
        <v>9</v>
      </c>
      <c r="J156" s="85">
        <v>44144</v>
      </c>
      <c r="K156" t="s">
        <v>123</v>
      </c>
      <c r="L156" t="s">
        <v>93</v>
      </c>
      <c r="M156" t="s">
        <v>85</v>
      </c>
      <c r="N1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6" s="16">
        <f t="shared" si="6"/>
        <v>5049869</v>
      </c>
      <c r="P1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6" s="16" t="str">
        <f t="shared" si="7"/>
        <v/>
      </c>
    </row>
    <row r="157" spans="1:17" x14ac:dyDescent="0.25">
      <c r="A157" t="s">
        <v>91</v>
      </c>
      <c r="B157" t="s">
        <v>92</v>
      </c>
      <c r="C157" t="s">
        <v>92</v>
      </c>
      <c r="D157" t="s">
        <v>96</v>
      </c>
      <c r="E157" t="s">
        <v>119</v>
      </c>
      <c r="F157">
        <v>5049869</v>
      </c>
      <c r="G157" t="s">
        <v>83</v>
      </c>
      <c r="H157">
        <v>2019</v>
      </c>
      <c r="I157">
        <v>9</v>
      </c>
      <c r="J157" s="85">
        <v>44152</v>
      </c>
      <c r="K157" t="s">
        <v>122</v>
      </c>
      <c r="L157" t="s">
        <v>93</v>
      </c>
      <c r="M157" t="s">
        <v>85</v>
      </c>
      <c r="N1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7" s="16">
        <f t="shared" si="6"/>
        <v>5049869</v>
      </c>
      <c r="P1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7" s="16" t="str">
        <f t="shared" si="7"/>
        <v/>
      </c>
    </row>
    <row r="158" spans="1:17" x14ac:dyDescent="0.25">
      <c r="A158" t="s">
        <v>91</v>
      </c>
      <c r="B158" t="s">
        <v>92</v>
      </c>
      <c r="C158" t="s">
        <v>92</v>
      </c>
      <c r="D158" t="s">
        <v>96</v>
      </c>
      <c r="E158" t="s">
        <v>119</v>
      </c>
      <c r="F158">
        <v>5578084</v>
      </c>
      <c r="G158" t="s">
        <v>83</v>
      </c>
      <c r="H158">
        <v>2019</v>
      </c>
      <c r="I158">
        <v>10</v>
      </c>
      <c r="J158" s="85">
        <v>44144</v>
      </c>
      <c r="K158" t="s">
        <v>123</v>
      </c>
      <c r="L158" t="s">
        <v>93</v>
      </c>
      <c r="M158" t="s">
        <v>85</v>
      </c>
      <c r="N1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8" s="16">
        <f t="shared" si="6"/>
        <v>5578084</v>
      </c>
      <c r="P1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8" s="16" t="str">
        <f t="shared" si="7"/>
        <v/>
      </c>
    </row>
    <row r="159" spans="1:17" x14ac:dyDescent="0.25">
      <c r="A159" t="s">
        <v>91</v>
      </c>
      <c r="B159" t="s">
        <v>92</v>
      </c>
      <c r="C159" t="s">
        <v>92</v>
      </c>
      <c r="D159" t="s">
        <v>96</v>
      </c>
      <c r="E159" t="s">
        <v>119</v>
      </c>
      <c r="F159">
        <v>5578084</v>
      </c>
      <c r="G159" t="s">
        <v>83</v>
      </c>
      <c r="H159">
        <v>2019</v>
      </c>
      <c r="I159">
        <v>10</v>
      </c>
      <c r="J159" s="85">
        <v>44152</v>
      </c>
      <c r="K159" t="s">
        <v>122</v>
      </c>
      <c r="L159" t="s">
        <v>93</v>
      </c>
      <c r="M159" t="s">
        <v>85</v>
      </c>
      <c r="N1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59" s="16">
        <f t="shared" si="6"/>
        <v>5578084</v>
      </c>
      <c r="P1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59" s="16" t="str">
        <f t="shared" si="7"/>
        <v/>
      </c>
    </row>
    <row r="160" spans="1:17" x14ac:dyDescent="0.25">
      <c r="A160" t="s">
        <v>91</v>
      </c>
      <c r="B160" t="s">
        <v>92</v>
      </c>
      <c r="C160" t="s">
        <v>92</v>
      </c>
      <c r="D160" t="s">
        <v>96</v>
      </c>
      <c r="E160" t="s">
        <v>119</v>
      </c>
      <c r="F160">
        <v>4926541</v>
      </c>
      <c r="G160" t="s">
        <v>83</v>
      </c>
      <c r="H160">
        <v>2019</v>
      </c>
      <c r="I160">
        <v>11</v>
      </c>
      <c r="J160" s="85">
        <v>44144</v>
      </c>
      <c r="K160" t="s">
        <v>123</v>
      </c>
      <c r="L160" t="s">
        <v>93</v>
      </c>
      <c r="M160" t="s">
        <v>85</v>
      </c>
      <c r="N1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0" s="16">
        <f t="shared" si="6"/>
        <v>2216943.4499999997</v>
      </c>
      <c r="P1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0" s="16" t="str">
        <f t="shared" si="7"/>
        <v/>
      </c>
    </row>
    <row r="161" spans="1:17" x14ac:dyDescent="0.25">
      <c r="A161" t="s">
        <v>91</v>
      </c>
      <c r="B161" t="s">
        <v>92</v>
      </c>
      <c r="C161" t="s">
        <v>92</v>
      </c>
      <c r="D161" t="s">
        <v>96</v>
      </c>
      <c r="E161" t="s">
        <v>119</v>
      </c>
      <c r="F161">
        <v>4926541</v>
      </c>
      <c r="G161" t="s">
        <v>83</v>
      </c>
      <c r="H161">
        <v>2019</v>
      </c>
      <c r="I161">
        <v>11</v>
      </c>
      <c r="J161" s="85">
        <v>44152</v>
      </c>
      <c r="K161" t="s">
        <v>122</v>
      </c>
      <c r="L161" t="s">
        <v>93</v>
      </c>
      <c r="M161" t="s">
        <v>85</v>
      </c>
      <c r="N1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1" s="16">
        <f t="shared" si="6"/>
        <v>2216943.4499999997</v>
      </c>
      <c r="P1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1" s="16" t="str">
        <f t="shared" si="7"/>
        <v/>
      </c>
    </row>
    <row r="162" spans="1:17" x14ac:dyDescent="0.25">
      <c r="A162" t="s">
        <v>91</v>
      </c>
      <c r="B162" t="s">
        <v>92</v>
      </c>
      <c r="C162" t="s">
        <v>92</v>
      </c>
      <c r="D162" t="s">
        <v>96</v>
      </c>
      <c r="E162" t="s">
        <v>119</v>
      </c>
      <c r="F162">
        <v>4695504</v>
      </c>
      <c r="G162" t="s">
        <v>83</v>
      </c>
      <c r="H162">
        <v>2019</v>
      </c>
      <c r="I162">
        <v>12</v>
      </c>
      <c r="J162" s="85">
        <v>44144</v>
      </c>
      <c r="K162" t="s">
        <v>123</v>
      </c>
      <c r="L162" t="s">
        <v>93</v>
      </c>
      <c r="M162" t="s">
        <v>85</v>
      </c>
      <c r="N1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2" s="16">
        <f t="shared" si="6"/>
        <v>4695504</v>
      </c>
      <c r="P1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2" s="16" t="str">
        <f t="shared" si="7"/>
        <v/>
      </c>
    </row>
    <row r="163" spans="1:17" x14ac:dyDescent="0.25">
      <c r="A163" t="s">
        <v>91</v>
      </c>
      <c r="B163" t="s">
        <v>92</v>
      </c>
      <c r="C163" t="s">
        <v>92</v>
      </c>
      <c r="D163" t="s">
        <v>96</v>
      </c>
      <c r="E163" t="s">
        <v>119</v>
      </c>
      <c r="F163">
        <v>4695504</v>
      </c>
      <c r="G163" t="s">
        <v>83</v>
      </c>
      <c r="H163">
        <v>2019</v>
      </c>
      <c r="I163">
        <v>12</v>
      </c>
      <c r="J163" s="85">
        <v>44152</v>
      </c>
      <c r="K163" t="s">
        <v>122</v>
      </c>
      <c r="L163" t="s">
        <v>93</v>
      </c>
      <c r="M163" t="s">
        <v>85</v>
      </c>
      <c r="N1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3" s="16">
        <f t="shared" si="6"/>
        <v>4695504</v>
      </c>
      <c r="P1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3" s="16" t="str">
        <f t="shared" si="7"/>
        <v/>
      </c>
    </row>
    <row r="164" spans="1:17" x14ac:dyDescent="0.25">
      <c r="A164" t="s">
        <v>91</v>
      </c>
      <c r="B164" t="s">
        <v>92</v>
      </c>
      <c r="C164" t="s">
        <v>92</v>
      </c>
      <c r="D164" t="s">
        <v>96</v>
      </c>
      <c r="E164" t="s">
        <v>119</v>
      </c>
      <c r="F164">
        <v>3001084</v>
      </c>
      <c r="G164" t="s">
        <v>83</v>
      </c>
      <c r="H164">
        <v>2020</v>
      </c>
      <c r="I164">
        <v>1</v>
      </c>
      <c r="J164" s="85">
        <v>44144</v>
      </c>
      <c r="K164" t="s">
        <v>123</v>
      </c>
      <c r="L164" t="s">
        <v>93</v>
      </c>
      <c r="M164" t="s">
        <v>85</v>
      </c>
      <c r="N1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4" s="16">
        <f t="shared" si="6"/>
        <v>3001084</v>
      </c>
      <c r="P1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4" s="16" t="str">
        <f t="shared" si="7"/>
        <v/>
      </c>
    </row>
    <row r="165" spans="1:17" x14ac:dyDescent="0.25">
      <c r="A165" t="s">
        <v>91</v>
      </c>
      <c r="B165" t="s">
        <v>92</v>
      </c>
      <c r="C165" t="s">
        <v>92</v>
      </c>
      <c r="D165" t="s">
        <v>96</v>
      </c>
      <c r="E165" t="s">
        <v>119</v>
      </c>
      <c r="F165">
        <v>3001084</v>
      </c>
      <c r="G165" t="s">
        <v>83</v>
      </c>
      <c r="H165">
        <v>2020</v>
      </c>
      <c r="I165">
        <v>1</v>
      </c>
      <c r="J165" s="85">
        <v>44152</v>
      </c>
      <c r="K165" t="s">
        <v>122</v>
      </c>
      <c r="L165" t="s">
        <v>93</v>
      </c>
      <c r="M165" t="s">
        <v>85</v>
      </c>
      <c r="N1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5" s="16">
        <f t="shared" si="6"/>
        <v>3001084</v>
      </c>
      <c r="P1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5" s="16" t="str">
        <f t="shared" si="7"/>
        <v/>
      </c>
    </row>
    <row r="166" spans="1:17" x14ac:dyDescent="0.25">
      <c r="A166" t="s">
        <v>91</v>
      </c>
      <c r="B166" t="s">
        <v>92</v>
      </c>
      <c r="C166" t="s">
        <v>92</v>
      </c>
      <c r="D166" t="s">
        <v>96</v>
      </c>
      <c r="E166" t="s">
        <v>119</v>
      </c>
      <c r="F166">
        <v>3560984</v>
      </c>
      <c r="G166" t="s">
        <v>83</v>
      </c>
      <c r="H166">
        <v>2020</v>
      </c>
      <c r="I166">
        <v>2</v>
      </c>
      <c r="J166" s="85">
        <v>44144</v>
      </c>
      <c r="K166" t="s">
        <v>123</v>
      </c>
      <c r="L166" t="s">
        <v>93</v>
      </c>
      <c r="M166" t="s">
        <v>85</v>
      </c>
      <c r="N1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6" s="16">
        <f t="shared" si="6"/>
        <v>3560984</v>
      </c>
      <c r="P1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6" s="16" t="str">
        <f t="shared" si="7"/>
        <v/>
      </c>
    </row>
    <row r="167" spans="1:17" x14ac:dyDescent="0.25">
      <c r="A167" t="s">
        <v>91</v>
      </c>
      <c r="B167" t="s">
        <v>92</v>
      </c>
      <c r="C167" t="s">
        <v>92</v>
      </c>
      <c r="D167" t="s">
        <v>96</v>
      </c>
      <c r="E167" t="s">
        <v>119</v>
      </c>
      <c r="F167">
        <v>3560984</v>
      </c>
      <c r="G167" t="s">
        <v>83</v>
      </c>
      <c r="H167">
        <v>2020</v>
      </c>
      <c r="I167">
        <v>2</v>
      </c>
      <c r="J167" s="85">
        <v>44152</v>
      </c>
      <c r="K167" t="s">
        <v>122</v>
      </c>
      <c r="L167" t="s">
        <v>93</v>
      </c>
      <c r="M167" t="s">
        <v>85</v>
      </c>
      <c r="N1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7" s="16">
        <f t="shared" si="6"/>
        <v>3560984</v>
      </c>
      <c r="P1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7" s="16" t="str">
        <f t="shared" si="7"/>
        <v/>
      </c>
    </row>
    <row r="168" spans="1:17" x14ac:dyDescent="0.25">
      <c r="A168" t="s">
        <v>91</v>
      </c>
      <c r="B168" t="s">
        <v>92</v>
      </c>
      <c r="C168" t="s">
        <v>92</v>
      </c>
      <c r="D168" t="s">
        <v>96</v>
      </c>
      <c r="E168" t="s">
        <v>119</v>
      </c>
      <c r="F168">
        <v>4175769</v>
      </c>
      <c r="G168" t="s">
        <v>83</v>
      </c>
      <c r="H168">
        <v>2020</v>
      </c>
      <c r="I168">
        <v>3</v>
      </c>
      <c r="J168" s="85">
        <v>44144</v>
      </c>
      <c r="K168" t="s">
        <v>123</v>
      </c>
      <c r="L168" t="s">
        <v>93</v>
      </c>
      <c r="M168" t="s">
        <v>85</v>
      </c>
      <c r="N1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8" s="16">
        <f t="shared" si="6"/>
        <v>4175769</v>
      </c>
      <c r="P1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8" s="16" t="str">
        <f t="shared" si="7"/>
        <v/>
      </c>
    </row>
    <row r="169" spans="1:17" x14ac:dyDescent="0.25">
      <c r="A169" t="s">
        <v>91</v>
      </c>
      <c r="B169" t="s">
        <v>92</v>
      </c>
      <c r="C169" t="s">
        <v>92</v>
      </c>
      <c r="D169" t="s">
        <v>96</v>
      </c>
      <c r="E169" t="s">
        <v>119</v>
      </c>
      <c r="F169">
        <v>4175769</v>
      </c>
      <c r="G169" t="s">
        <v>83</v>
      </c>
      <c r="H169">
        <v>2020</v>
      </c>
      <c r="I169">
        <v>3</v>
      </c>
      <c r="J169" s="85">
        <v>44152</v>
      </c>
      <c r="K169" t="s">
        <v>122</v>
      </c>
      <c r="L169" t="s">
        <v>93</v>
      </c>
      <c r="M169" t="s">
        <v>85</v>
      </c>
      <c r="N1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69" s="16">
        <f t="shared" si="6"/>
        <v>4175769</v>
      </c>
      <c r="P1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69" s="16" t="str">
        <f t="shared" si="7"/>
        <v/>
      </c>
    </row>
    <row r="170" spans="1:17" x14ac:dyDescent="0.25">
      <c r="A170" t="s">
        <v>91</v>
      </c>
      <c r="B170" t="s">
        <v>92</v>
      </c>
      <c r="C170" t="s">
        <v>92</v>
      </c>
      <c r="D170" t="s">
        <v>96</v>
      </c>
      <c r="E170" t="s">
        <v>119</v>
      </c>
      <c r="F170">
        <v>3229529</v>
      </c>
      <c r="G170" t="s">
        <v>83</v>
      </c>
      <c r="H170">
        <v>2020</v>
      </c>
      <c r="I170">
        <v>4</v>
      </c>
      <c r="J170" s="85">
        <v>44144</v>
      </c>
      <c r="K170" t="s">
        <v>123</v>
      </c>
      <c r="L170" t="s">
        <v>93</v>
      </c>
      <c r="M170" t="s">
        <v>85</v>
      </c>
      <c r="N1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0" s="16">
        <f t="shared" si="6"/>
        <v>3229529</v>
      </c>
      <c r="P1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0" s="16" t="str">
        <f t="shared" si="7"/>
        <v/>
      </c>
    </row>
    <row r="171" spans="1:17" x14ac:dyDescent="0.25">
      <c r="A171" t="s">
        <v>91</v>
      </c>
      <c r="B171" t="s">
        <v>92</v>
      </c>
      <c r="C171" t="s">
        <v>92</v>
      </c>
      <c r="D171" t="s">
        <v>96</v>
      </c>
      <c r="E171" t="s">
        <v>119</v>
      </c>
      <c r="F171">
        <v>3229529</v>
      </c>
      <c r="G171" t="s">
        <v>83</v>
      </c>
      <c r="H171">
        <v>2020</v>
      </c>
      <c r="I171">
        <v>4</v>
      </c>
      <c r="J171" s="85">
        <v>44152</v>
      </c>
      <c r="K171" t="s">
        <v>122</v>
      </c>
      <c r="L171" t="s">
        <v>93</v>
      </c>
      <c r="M171" t="s">
        <v>85</v>
      </c>
      <c r="N1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1" s="16">
        <f t="shared" si="6"/>
        <v>3229529</v>
      </c>
      <c r="P1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1" s="16" t="str">
        <f t="shared" si="7"/>
        <v/>
      </c>
    </row>
    <row r="172" spans="1:17" x14ac:dyDescent="0.25">
      <c r="A172" t="s">
        <v>91</v>
      </c>
      <c r="B172" t="s">
        <v>92</v>
      </c>
      <c r="C172" t="s">
        <v>92</v>
      </c>
      <c r="D172" t="s">
        <v>96</v>
      </c>
      <c r="E172" t="s">
        <v>119</v>
      </c>
      <c r="F172">
        <v>2939241</v>
      </c>
      <c r="G172" t="s">
        <v>83</v>
      </c>
      <c r="H172">
        <v>2020</v>
      </c>
      <c r="I172">
        <v>5</v>
      </c>
      <c r="J172" s="85">
        <v>44144</v>
      </c>
      <c r="K172" t="s">
        <v>123</v>
      </c>
      <c r="L172" t="s">
        <v>93</v>
      </c>
      <c r="M172" t="s">
        <v>85</v>
      </c>
      <c r="N1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2" s="16">
        <f t="shared" si="6"/>
        <v>2939241</v>
      </c>
      <c r="P1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2" s="16" t="str">
        <f t="shared" si="7"/>
        <v/>
      </c>
    </row>
    <row r="173" spans="1:17" x14ac:dyDescent="0.25">
      <c r="A173" t="s">
        <v>91</v>
      </c>
      <c r="B173" t="s">
        <v>92</v>
      </c>
      <c r="C173" t="s">
        <v>92</v>
      </c>
      <c r="D173" t="s">
        <v>96</v>
      </c>
      <c r="E173" t="s">
        <v>119</v>
      </c>
      <c r="F173">
        <v>2939241</v>
      </c>
      <c r="G173" t="s">
        <v>83</v>
      </c>
      <c r="H173">
        <v>2020</v>
      </c>
      <c r="I173">
        <v>5</v>
      </c>
      <c r="J173" s="85">
        <v>44152</v>
      </c>
      <c r="K173" t="s">
        <v>122</v>
      </c>
      <c r="L173" t="s">
        <v>93</v>
      </c>
      <c r="M173" t="s">
        <v>85</v>
      </c>
      <c r="N1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3" s="16">
        <f t="shared" si="6"/>
        <v>2939241</v>
      </c>
      <c r="P1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3" s="16" t="str">
        <f t="shared" si="7"/>
        <v/>
      </c>
    </row>
    <row r="174" spans="1:17" x14ac:dyDescent="0.25">
      <c r="A174" t="s">
        <v>91</v>
      </c>
      <c r="B174" t="s">
        <v>92</v>
      </c>
      <c r="C174" t="s">
        <v>92</v>
      </c>
      <c r="D174" t="s">
        <v>96</v>
      </c>
      <c r="E174" t="s">
        <v>119</v>
      </c>
      <c r="F174">
        <v>4161378</v>
      </c>
      <c r="G174" t="s">
        <v>83</v>
      </c>
      <c r="H174">
        <v>2020</v>
      </c>
      <c r="I174">
        <v>6</v>
      </c>
      <c r="J174" s="85">
        <v>44144</v>
      </c>
      <c r="K174" t="s">
        <v>123</v>
      </c>
      <c r="L174" t="s">
        <v>93</v>
      </c>
      <c r="M174" t="s">
        <v>85</v>
      </c>
      <c r="N1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4" s="16">
        <f t="shared" si="6"/>
        <v>4161378</v>
      </c>
      <c r="P1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4" s="16" t="str">
        <f t="shared" si="7"/>
        <v/>
      </c>
    </row>
    <row r="175" spans="1:17" x14ac:dyDescent="0.25">
      <c r="A175" t="s">
        <v>91</v>
      </c>
      <c r="B175" t="s">
        <v>92</v>
      </c>
      <c r="C175" t="s">
        <v>92</v>
      </c>
      <c r="D175" t="s">
        <v>96</v>
      </c>
      <c r="E175" t="s">
        <v>119</v>
      </c>
      <c r="F175">
        <v>4161378</v>
      </c>
      <c r="G175" t="s">
        <v>83</v>
      </c>
      <c r="H175">
        <v>2020</v>
      </c>
      <c r="I175">
        <v>6</v>
      </c>
      <c r="J175" s="85">
        <v>44152</v>
      </c>
      <c r="K175" t="s">
        <v>122</v>
      </c>
      <c r="L175" t="s">
        <v>93</v>
      </c>
      <c r="M175" t="s">
        <v>85</v>
      </c>
      <c r="N1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5" s="16">
        <f t="shared" si="6"/>
        <v>4161378</v>
      </c>
      <c r="P1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5" s="16" t="str">
        <f t="shared" si="7"/>
        <v/>
      </c>
    </row>
    <row r="176" spans="1:17" x14ac:dyDescent="0.25">
      <c r="A176" t="s">
        <v>91</v>
      </c>
      <c r="B176" t="s">
        <v>92</v>
      </c>
      <c r="C176" t="s">
        <v>92</v>
      </c>
      <c r="D176" t="s">
        <v>96</v>
      </c>
      <c r="E176" t="s">
        <v>119</v>
      </c>
      <c r="F176">
        <v>5119392</v>
      </c>
      <c r="G176" t="s">
        <v>83</v>
      </c>
      <c r="H176">
        <v>2020</v>
      </c>
      <c r="I176">
        <v>7</v>
      </c>
      <c r="J176" s="85">
        <v>44144</v>
      </c>
      <c r="K176" t="s">
        <v>123</v>
      </c>
      <c r="L176" t="s">
        <v>93</v>
      </c>
      <c r="M176" t="s">
        <v>85</v>
      </c>
      <c r="N1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6" s="16">
        <f t="shared" si="6"/>
        <v>5119392</v>
      </c>
      <c r="P1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6" s="16" t="str">
        <f t="shared" si="7"/>
        <v/>
      </c>
    </row>
    <row r="177" spans="1:17" x14ac:dyDescent="0.25">
      <c r="A177" t="s">
        <v>91</v>
      </c>
      <c r="B177" t="s">
        <v>92</v>
      </c>
      <c r="C177" t="s">
        <v>92</v>
      </c>
      <c r="D177" t="s">
        <v>96</v>
      </c>
      <c r="E177" t="s">
        <v>119</v>
      </c>
      <c r="F177">
        <v>5119392</v>
      </c>
      <c r="G177" t="s">
        <v>83</v>
      </c>
      <c r="H177">
        <v>2020</v>
      </c>
      <c r="I177">
        <v>7</v>
      </c>
      <c r="J177" s="85">
        <v>44152</v>
      </c>
      <c r="K177" t="s">
        <v>122</v>
      </c>
      <c r="L177" t="s">
        <v>93</v>
      </c>
      <c r="M177" t="s">
        <v>85</v>
      </c>
      <c r="N1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7" s="16">
        <f t="shared" si="6"/>
        <v>5119392</v>
      </c>
      <c r="P1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7" s="16" t="str">
        <f t="shared" si="7"/>
        <v/>
      </c>
    </row>
    <row r="178" spans="1:17" x14ac:dyDescent="0.25">
      <c r="A178" t="s">
        <v>91</v>
      </c>
      <c r="B178" t="s">
        <v>92</v>
      </c>
      <c r="C178" t="s">
        <v>92</v>
      </c>
      <c r="D178" t="s">
        <v>96</v>
      </c>
      <c r="E178" t="s">
        <v>119</v>
      </c>
      <c r="F178">
        <v>5031306</v>
      </c>
      <c r="G178" t="s">
        <v>83</v>
      </c>
      <c r="H178">
        <v>2020</v>
      </c>
      <c r="I178">
        <v>8</v>
      </c>
      <c r="J178" s="85">
        <v>44144</v>
      </c>
      <c r="K178" t="s">
        <v>123</v>
      </c>
      <c r="L178" t="s">
        <v>93</v>
      </c>
      <c r="M178" t="s">
        <v>85</v>
      </c>
      <c r="N1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8" s="16">
        <f t="shared" si="6"/>
        <v>5031306</v>
      </c>
      <c r="P1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8" s="16" t="str">
        <f t="shared" si="7"/>
        <v/>
      </c>
    </row>
    <row r="179" spans="1:17" x14ac:dyDescent="0.25">
      <c r="A179" t="s">
        <v>91</v>
      </c>
      <c r="B179" t="s">
        <v>92</v>
      </c>
      <c r="C179" t="s">
        <v>92</v>
      </c>
      <c r="D179" t="s">
        <v>96</v>
      </c>
      <c r="E179" t="s">
        <v>119</v>
      </c>
      <c r="F179">
        <v>5031306</v>
      </c>
      <c r="G179" t="s">
        <v>83</v>
      </c>
      <c r="H179">
        <v>2020</v>
      </c>
      <c r="I179">
        <v>8</v>
      </c>
      <c r="J179" s="85">
        <v>44152</v>
      </c>
      <c r="K179" t="s">
        <v>122</v>
      </c>
      <c r="L179" t="s">
        <v>93</v>
      </c>
      <c r="M179" t="s">
        <v>85</v>
      </c>
      <c r="N1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79" s="16">
        <f t="shared" si="6"/>
        <v>5031306</v>
      </c>
      <c r="P1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79" s="16" t="str">
        <f t="shared" si="7"/>
        <v/>
      </c>
    </row>
    <row r="180" spans="1:17" x14ac:dyDescent="0.25">
      <c r="A180" t="s">
        <v>91</v>
      </c>
      <c r="B180" t="s">
        <v>92</v>
      </c>
      <c r="C180" t="s">
        <v>92</v>
      </c>
      <c r="D180" t="s">
        <v>96</v>
      </c>
      <c r="E180" t="s">
        <v>119</v>
      </c>
      <c r="F180">
        <v>5893996</v>
      </c>
      <c r="G180" t="s">
        <v>83</v>
      </c>
      <c r="H180">
        <v>2020</v>
      </c>
      <c r="I180">
        <v>9</v>
      </c>
      <c r="J180" s="85">
        <v>44144</v>
      </c>
      <c r="K180" t="s">
        <v>123</v>
      </c>
      <c r="L180" t="s">
        <v>93</v>
      </c>
      <c r="M180" t="s">
        <v>85</v>
      </c>
      <c r="N1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0" s="16">
        <f t="shared" si="6"/>
        <v>5893996</v>
      </c>
      <c r="P1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0" s="16" t="str">
        <f t="shared" si="7"/>
        <v/>
      </c>
    </row>
    <row r="181" spans="1:17" x14ac:dyDescent="0.25">
      <c r="A181" t="s">
        <v>91</v>
      </c>
      <c r="B181" t="s">
        <v>92</v>
      </c>
      <c r="C181" t="s">
        <v>92</v>
      </c>
      <c r="D181" t="s">
        <v>96</v>
      </c>
      <c r="E181" t="s">
        <v>119</v>
      </c>
      <c r="F181">
        <v>5893996</v>
      </c>
      <c r="G181" t="s">
        <v>83</v>
      </c>
      <c r="H181">
        <v>2020</v>
      </c>
      <c r="I181">
        <v>9</v>
      </c>
      <c r="J181" s="85">
        <v>44152</v>
      </c>
      <c r="K181" t="s">
        <v>122</v>
      </c>
      <c r="L181" t="s">
        <v>93</v>
      </c>
      <c r="M181" t="s">
        <v>85</v>
      </c>
      <c r="N1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1" s="16">
        <f t="shared" si="6"/>
        <v>5893996</v>
      </c>
      <c r="P1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1" s="16" t="str">
        <f t="shared" si="7"/>
        <v/>
      </c>
    </row>
    <row r="182" spans="1:17" x14ac:dyDescent="0.25">
      <c r="A182" t="s">
        <v>91</v>
      </c>
      <c r="B182" t="s">
        <v>92</v>
      </c>
      <c r="C182" t="s">
        <v>92</v>
      </c>
      <c r="D182" t="s">
        <v>96</v>
      </c>
      <c r="E182" t="s">
        <v>119</v>
      </c>
      <c r="F182">
        <v>5596798</v>
      </c>
      <c r="G182" t="s">
        <v>83</v>
      </c>
      <c r="H182">
        <v>2020</v>
      </c>
      <c r="I182">
        <v>10</v>
      </c>
      <c r="J182" s="85">
        <v>44144</v>
      </c>
      <c r="K182" t="s">
        <v>123</v>
      </c>
      <c r="L182" t="s">
        <v>93</v>
      </c>
      <c r="M182" t="s">
        <v>85</v>
      </c>
      <c r="N1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2" s="16">
        <f t="shared" si="6"/>
        <v>5596798</v>
      </c>
      <c r="P1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2" s="16" t="str">
        <f t="shared" si="7"/>
        <v/>
      </c>
    </row>
    <row r="183" spans="1:17" x14ac:dyDescent="0.25">
      <c r="A183" t="s">
        <v>91</v>
      </c>
      <c r="B183" t="s">
        <v>92</v>
      </c>
      <c r="C183" t="s">
        <v>92</v>
      </c>
      <c r="D183" t="s">
        <v>96</v>
      </c>
      <c r="E183" t="s">
        <v>119</v>
      </c>
      <c r="F183">
        <v>5596798</v>
      </c>
      <c r="G183" t="s">
        <v>83</v>
      </c>
      <c r="H183">
        <v>2020</v>
      </c>
      <c r="I183">
        <v>10</v>
      </c>
      <c r="J183" s="85">
        <v>44152</v>
      </c>
      <c r="K183" t="s">
        <v>122</v>
      </c>
      <c r="L183" t="s">
        <v>93</v>
      </c>
      <c r="M183" t="s">
        <v>85</v>
      </c>
      <c r="N1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3" s="16">
        <f t="shared" si="6"/>
        <v>5596798</v>
      </c>
      <c r="P1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3" s="16" t="str">
        <f t="shared" si="7"/>
        <v/>
      </c>
    </row>
    <row r="184" spans="1:17" x14ac:dyDescent="0.25">
      <c r="A184" t="s">
        <v>91</v>
      </c>
      <c r="B184" t="s">
        <v>92</v>
      </c>
      <c r="C184" t="s">
        <v>92</v>
      </c>
      <c r="D184" t="s">
        <v>96</v>
      </c>
      <c r="E184" t="s">
        <v>119</v>
      </c>
      <c r="F184">
        <v>1071481</v>
      </c>
      <c r="G184" t="s">
        <v>83</v>
      </c>
      <c r="H184">
        <v>2020</v>
      </c>
      <c r="I184">
        <v>11</v>
      </c>
      <c r="J184" s="85">
        <v>44144</v>
      </c>
      <c r="K184" t="s">
        <v>123</v>
      </c>
      <c r="L184" t="s">
        <v>93</v>
      </c>
      <c r="M184" t="s">
        <v>85</v>
      </c>
      <c r="N1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4" s="16">
        <f t="shared" si="6"/>
        <v>1071481</v>
      </c>
      <c r="P1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4" s="16" t="str">
        <f t="shared" si="7"/>
        <v/>
      </c>
    </row>
    <row r="185" spans="1:17" x14ac:dyDescent="0.25">
      <c r="A185" t="s">
        <v>91</v>
      </c>
      <c r="B185" t="s">
        <v>92</v>
      </c>
      <c r="C185" t="s">
        <v>92</v>
      </c>
      <c r="D185" t="s">
        <v>96</v>
      </c>
      <c r="E185" t="s">
        <v>119</v>
      </c>
      <c r="F185">
        <v>2462774</v>
      </c>
      <c r="G185" t="s">
        <v>83</v>
      </c>
      <c r="H185">
        <v>2020</v>
      </c>
      <c r="I185">
        <v>11</v>
      </c>
      <c r="J185" s="85">
        <v>44152</v>
      </c>
      <c r="K185" t="s">
        <v>122</v>
      </c>
      <c r="L185" t="s">
        <v>93</v>
      </c>
      <c r="M185" t="s">
        <v>85</v>
      </c>
      <c r="N1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" s="16">
        <f t="shared" si="6"/>
        <v>2462774</v>
      </c>
      <c r="P1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5" s="16" t="str">
        <f t="shared" si="7"/>
        <v/>
      </c>
    </row>
    <row r="186" spans="1:17" x14ac:dyDescent="0.25">
      <c r="A186" t="s">
        <v>91</v>
      </c>
      <c r="B186" t="s">
        <v>92</v>
      </c>
      <c r="C186" t="s">
        <v>92</v>
      </c>
      <c r="D186" t="s">
        <v>81</v>
      </c>
      <c r="E186" t="s">
        <v>119</v>
      </c>
      <c r="F186">
        <v>1892072</v>
      </c>
      <c r="G186" t="s">
        <v>83</v>
      </c>
      <c r="H186">
        <v>2019</v>
      </c>
      <c r="I186">
        <v>1</v>
      </c>
      <c r="J186" s="85">
        <v>44144</v>
      </c>
      <c r="K186" t="s">
        <v>123</v>
      </c>
      <c r="L186" t="s">
        <v>93</v>
      </c>
      <c r="M186" t="s">
        <v>85</v>
      </c>
      <c r="N1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" s="16">
        <f t="shared" si="6"/>
        <v>1892072</v>
      </c>
      <c r="P1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6" s="16" t="str">
        <f t="shared" si="7"/>
        <v/>
      </c>
    </row>
    <row r="187" spans="1:17" x14ac:dyDescent="0.25">
      <c r="A187" t="s">
        <v>91</v>
      </c>
      <c r="B187" t="s">
        <v>92</v>
      </c>
      <c r="C187" t="s">
        <v>92</v>
      </c>
      <c r="D187" t="s">
        <v>81</v>
      </c>
      <c r="E187" t="s">
        <v>119</v>
      </c>
      <c r="F187">
        <v>1892072</v>
      </c>
      <c r="G187" t="s">
        <v>83</v>
      </c>
      <c r="H187">
        <v>2019</v>
      </c>
      <c r="I187">
        <v>1</v>
      </c>
      <c r="J187" s="85">
        <v>44152</v>
      </c>
      <c r="K187" t="s">
        <v>122</v>
      </c>
      <c r="L187" t="s">
        <v>93</v>
      </c>
      <c r="M187" t="s">
        <v>85</v>
      </c>
      <c r="N1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" s="16">
        <f t="shared" si="6"/>
        <v>1892072</v>
      </c>
      <c r="P1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7" s="16" t="str">
        <f t="shared" si="7"/>
        <v/>
      </c>
    </row>
    <row r="188" spans="1:17" x14ac:dyDescent="0.25">
      <c r="A188" t="s">
        <v>91</v>
      </c>
      <c r="B188" t="s">
        <v>92</v>
      </c>
      <c r="C188" t="s">
        <v>92</v>
      </c>
      <c r="D188" t="s">
        <v>81</v>
      </c>
      <c r="E188" t="s">
        <v>119</v>
      </c>
      <c r="F188">
        <v>2576485</v>
      </c>
      <c r="G188" t="s">
        <v>83</v>
      </c>
      <c r="H188">
        <v>2019</v>
      </c>
      <c r="I188">
        <v>2</v>
      </c>
      <c r="J188" s="85">
        <v>44144</v>
      </c>
      <c r="K188" t="s">
        <v>123</v>
      </c>
      <c r="L188" t="s">
        <v>93</v>
      </c>
      <c r="M188" t="s">
        <v>85</v>
      </c>
      <c r="N1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" s="16">
        <f t="shared" si="6"/>
        <v>2576485</v>
      </c>
      <c r="P1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8" s="16" t="str">
        <f t="shared" si="7"/>
        <v/>
      </c>
    </row>
    <row r="189" spans="1:17" x14ac:dyDescent="0.25">
      <c r="A189" t="s">
        <v>91</v>
      </c>
      <c r="B189" t="s">
        <v>92</v>
      </c>
      <c r="C189" t="s">
        <v>92</v>
      </c>
      <c r="D189" t="s">
        <v>81</v>
      </c>
      <c r="E189" t="s">
        <v>119</v>
      </c>
      <c r="F189">
        <v>2576485</v>
      </c>
      <c r="G189" t="s">
        <v>83</v>
      </c>
      <c r="H189">
        <v>2019</v>
      </c>
      <c r="I189">
        <v>2</v>
      </c>
      <c r="J189" s="85">
        <v>44152</v>
      </c>
      <c r="K189" t="s">
        <v>122</v>
      </c>
      <c r="L189" t="s">
        <v>93</v>
      </c>
      <c r="M189" t="s">
        <v>85</v>
      </c>
      <c r="N1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" s="16">
        <f t="shared" si="6"/>
        <v>2576485</v>
      </c>
      <c r="P1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89" s="16" t="str">
        <f t="shared" si="7"/>
        <v/>
      </c>
    </row>
    <row r="190" spans="1:17" x14ac:dyDescent="0.25">
      <c r="A190" t="s">
        <v>91</v>
      </c>
      <c r="B190" t="s">
        <v>92</v>
      </c>
      <c r="C190" t="s">
        <v>92</v>
      </c>
      <c r="D190" t="s">
        <v>81</v>
      </c>
      <c r="E190" t="s">
        <v>119</v>
      </c>
      <c r="F190">
        <v>2690621</v>
      </c>
      <c r="G190" t="s">
        <v>83</v>
      </c>
      <c r="H190">
        <v>2019</v>
      </c>
      <c r="I190">
        <v>3</v>
      </c>
      <c r="J190" s="85">
        <v>44144</v>
      </c>
      <c r="K190" t="s">
        <v>123</v>
      </c>
      <c r="L190" t="s">
        <v>93</v>
      </c>
      <c r="M190" t="s">
        <v>85</v>
      </c>
      <c r="N1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" s="16">
        <f t="shared" si="6"/>
        <v>2690621</v>
      </c>
      <c r="P1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0" s="16" t="str">
        <f t="shared" si="7"/>
        <v/>
      </c>
    </row>
    <row r="191" spans="1:17" x14ac:dyDescent="0.25">
      <c r="A191" t="s">
        <v>91</v>
      </c>
      <c r="B191" t="s">
        <v>92</v>
      </c>
      <c r="C191" t="s">
        <v>92</v>
      </c>
      <c r="D191" t="s">
        <v>81</v>
      </c>
      <c r="E191" t="s">
        <v>119</v>
      </c>
      <c r="F191">
        <v>2690621</v>
      </c>
      <c r="G191" t="s">
        <v>83</v>
      </c>
      <c r="H191">
        <v>2019</v>
      </c>
      <c r="I191">
        <v>3</v>
      </c>
      <c r="J191" s="85">
        <v>44152</v>
      </c>
      <c r="K191" t="s">
        <v>122</v>
      </c>
      <c r="L191" t="s">
        <v>93</v>
      </c>
      <c r="M191" t="s">
        <v>85</v>
      </c>
      <c r="N1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" s="16">
        <f t="shared" si="6"/>
        <v>2690621</v>
      </c>
      <c r="P1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1" s="16" t="str">
        <f t="shared" si="7"/>
        <v/>
      </c>
    </row>
    <row r="192" spans="1:17" x14ac:dyDescent="0.25">
      <c r="A192" t="s">
        <v>91</v>
      </c>
      <c r="B192" t="s">
        <v>92</v>
      </c>
      <c r="C192" t="s">
        <v>92</v>
      </c>
      <c r="D192" t="s">
        <v>81</v>
      </c>
      <c r="E192" t="s">
        <v>119</v>
      </c>
      <c r="F192">
        <v>3246339</v>
      </c>
      <c r="G192" t="s">
        <v>83</v>
      </c>
      <c r="H192">
        <v>2019</v>
      </c>
      <c r="I192">
        <v>4</v>
      </c>
      <c r="J192" s="85">
        <v>44144</v>
      </c>
      <c r="K192" t="s">
        <v>123</v>
      </c>
      <c r="L192" t="s">
        <v>93</v>
      </c>
      <c r="M192" t="s">
        <v>85</v>
      </c>
      <c r="N1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" s="16">
        <f t="shared" si="6"/>
        <v>3246339</v>
      </c>
      <c r="P1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2" s="16" t="str">
        <f t="shared" si="7"/>
        <v/>
      </c>
    </row>
    <row r="193" spans="1:17" x14ac:dyDescent="0.25">
      <c r="A193" t="s">
        <v>91</v>
      </c>
      <c r="B193" t="s">
        <v>92</v>
      </c>
      <c r="C193" t="s">
        <v>92</v>
      </c>
      <c r="D193" t="s">
        <v>81</v>
      </c>
      <c r="E193" t="s">
        <v>119</v>
      </c>
      <c r="F193">
        <v>3246339</v>
      </c>
      <c r="G193" t="s">
        <v>83</v>
      </c>
      <c r="H193">
        <v>2019</v>
      </c>
      <c r="I193">
        <v>4</v>
      </c>
      <c r="J193" s="85">
        <v>44152</v>
      </c>
      <c r="K193" t="s">
        <v>122</v>
      </c>
      <c r="L193" t="s">
        <v>93</v>
      </c>
      <c r="M193" t="s">
        <v>85</v>
      </c>
      <c r="N1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" s="16">
        <f t="shared" si="6"/>
        <v>3246339</v>
      </c>
      <c r="P1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3" s="16" t="str">
        <f t="shared" si="7"/>
        <v/>
      </c>
    </row>
    <row r="194" spans="1:17" x14ac:dyDescent="0.25">
      <c r="A194" t="s">
        <v>91</v>
      </c>
      <c r="B194" t="s">
        <v>92</v>
      </c>
      <c r="C194" t="s">
        <v>92</v>
      </c>
      <c r="D194" t="s">
        <v>81</v>
      </c>
      <c r="E194" t="s">
        <v>119</v>
      </c>
      <c r="F194">
        <v>2819795</v>
      </c>
      <c r="G194" t="s">
        <v>83</v>
      </c>
      <c r="H194">
        <v>2019</v>
      </c>
      <c r="I194">
        <v>5</v>
      </c>
      <c r="J194" s="85">
        <v>44144</v>
      </c>
      <c r="K194" t="s">
        <v>123</v>
      </c>
      <c r="L194" t="s">
        <v>93</v>
      </c>
      <c r="M194" t="s">
        <v>85</v>
      </c>
      <c r="N1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" s="16">
        <f t="shared" si="6"/>
        <v>2819795</v>
      </c>
      <c r="P1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4" s="16" t="str">
        <f t="shared" si="7"/>
        <v/>
      </c>
    </row>
    <row r="195" spans="1:17" x14ac:dyDescent="0.25">
      <c r="A195" t="s">
        <v>91</v>
      </c>
      <c r="B195" t="s">
        <v>92</v>
      </c>
      <c r="C195" t="s">
        <v>92</v>
      </c>
      <c r="D195" t="s">
        <v>81</v>
      </c>
      <c r="E195" t="s">
        <v>119</v>
      </c>
      <c r="F195">
        <v>2819795</v>
      </c>
      <c r="G195" t="s">
        <v>83</v>
      </c>
      <c r="H195">
        <v>2019</v>
      </c>
      <c r="I195">
        <v>5</v>
      </c>
      <c r="J195" s="85">
        <v>44152</v>
      </c>
      <c r="K195" t="s">
        <v>122</v>
      </c>
      <c r="L195" t="s">
        <v>93</v>
      </c>
      <c r="M195" t="s">
        <v>85</v>
      </c>
      <c r="N1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" s="16">
        <f t="shared" si="6"/>
        <v>2819795</v>
      </c>
      <c r="P1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5" s="16" t="str">
        <f t="shared" si="7"/>
        <v/>
      </c>
    </row>
    <row r="196" spans="1:17" x14ac:dyDescent="0.25">
      <c r="A196" t="s">
        <v>91</v>
      </c>
      <c r="B196" t="s">
        <v>92</v>
      </c>
      <c r="C196" t="s">
        <v>92</v>
      </c>
      <c r="D196" t="s">
        <v>81</v>
      </c>
      <c r="E196" t="s">
        <v>119</v>
      </c>
      <c r="F196">
        <v>3445394</v>
      </c>
      <c r="G196" t="s">
        <v>83</v>
      </c>
      <c r="H196">
        <v>2019</v>
      </c>
      <c r="I196">
        <v>6</v>
      </c>
      <c r="J196" s="85">
        <v>44144</v>
      </c>
      <c r="K196" t="s">
        <v>123</v>
      </c>
      <c r="L196" t="s">
        <v>93</v>
      </c>
      <c r="M196" t="s">
        <v>85</v>
      </c>
      <c r="N1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" s="16">
        <f t="shared" si="6"/>
        <v>3445394</v>
      </c>
      <c r="P1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6" s="16" t="str">
        <f t="shared" si="7"/>
        <v/>
      </c>
    </row>
    <row r="197" spans="1:17" x14ac:dyDescent="0.25">
      <c r="A197" t="s">
        <v>91</v>
      </c>
      <c r="B197" t="s">
        <v>92</v>
      </c>
      <c r="C197" t="s">
        <v>92</v>
      </c>
      <c r="D197" t="s">
        <v>81</v>
      </c>
      <c r="E197" t="s">
        <v>119</v>
      </c>
      <c r="F197">
        <v>3445394</v>
      </c>
      <c r="G197" t="s">
        <v>83</v>
      </c>
      <c r="H197">
        <v>2019</v>
      </c>
      <c r="I197">
        <v>6</v>
      </c>
      <c r="J197" s="85">
        <v>44152</v>
      </c>
      <c r="K197" t="s">
        <v>122</v>
      </c>
      <c r="L197" t="s">
        <v>93</v>
      </c>
      <c r="M197" t="s">
        <v>85</v>
      </c>
      <c r="N1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" s="16">
        <f t="shared" ref="O197:O260" si="8">IF(AND(H197=2019,I197=11,L197="ММ               "),F197/20*4,IF(AND(H197=2019,I197=11),F197/20*9,F197))</f>
        <v>3445394</v>
      </c>
      <c r="P1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7" s="16" t="str">
        <f t="shared" ref="Q197:Q260" si="9">IF(E197="FSK            ","",A197)</f>
        <v/>
      </c>
    </row>
    <row r="198" spans="1:17" x14ac:dyDescent="0.25">
      <c r="A198" t="s">
        <v>91</v>
      </c>
      <c r="B198" t="s">
        <v>92</v>
      </c>
      <c r="C198" t="s">
        <v>92</v>
      </c>
      <c r="D198" t="s">
        <v>81</v>
      </c>
      <c r="E198" t="s">
        <v>119</v>
      </c>
      <c r="F198">
        <v>4072368</v>
      </c>
      <c r="G198" t="s">
        <v>83</v>
      </c>
      <c r="H198">
        <v>2019</v>
      </c>
      <c r="I198">
        <v>7</v>
      </c>
      <c r="J198" s="85">
        <v>44144</v>
      </c>
      <c r="K198" t="s">
        <v>123</v>
      </c>
      <c r="L198" t="s">
        <v>93</v>
      </c>
      <c r="M198" t="s">
        <v>85</v>
      </c>
      <c r="N1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" s="16">
        <f t="shared" si="8"/>
        <v>4072368</v>
      </c>
      <c r="P1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8" s="16" t="str">
        <f t="shared" si="9"/>
        <v/>
      </c>
    </row>
    <row r="199" spans="1:17" x14ac:dyDescent="0.25">
      <c r="A199" t="s">
        <v>91</v>
      </c>
      <c r="B199" t="s">
        <v>92</v>
      </c>
      <c r="C199" t="s">
        <v>92</v>
      </c>
      <c r="D199" t="s">
        <v>81</v>
      </c>
      <c r="E199" t="s">
        <v>119</v>
      </c>
      <c r="F199">
        <v>4072368</v>
      </c>
      <c r="G199" t="s">
        <v>83</v>
      </c>
      <c r="H199">
        <v>2019</v>
      </c>
      <c r="I199">
        <v>7</v>
      </c>
      <c r="J199" s="85">
        <v>44152</v>
      </c>
      <c r="K199" t="s">
        <v>122</v>
      </c>
      <c r="L199" t="s">
        <v>93</v>
      </c>
      <c r="M199" t="s">
        <v>85</v>
      </c>
      <c r="N1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" s="16">
        <f t="shared" si="8"/>
        <v>4072368</v>
      </c>
      <c r="P1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199" s="16" t="str">
        <f t="shared" si="9"/>
        <v/>
      </c>
    </row>
    <row r="200" spans="1:17" x14ac:dyDescent="0.25">
      <c r="A200" t="s">
        <v>91</v>
      </c>
      <c r="B200" t="s">
        <v>92</v>
      </c>
      <c r="C200" t="s">
        <v>92</v>
      </c>
      <c r="D200" t="s">
        <v>81</v>
      </c>
      <c r="E200" t="s">
        <v>119</v>
      </c>
      <c r="F200">
        <v>4002918</v>
      </c>
      <c r="G200" t="s">
        <v>83</v>
      </c>
      <c r="H200">
        <v>2019</v>
      </c>
      <c r="I200">
        <v>8</v>
      </c>
      <c r="J200" s="85">
        <v>44144</v>
      </c>
      <c r="K200" t="s">
        <v>123</v>
      </c>
      <c r="L200" t="s">
        <v>93</v>
      </c>
      <c r="M200" t="s">
        <v>85</v>
      </c>
      <c r="N2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" s="16">
        <f t="shared" si="8"/>
        <v>4002918</v>
      </c>
      <c r="P2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0" s="16" t="str">
        <f t="shared" si="9"/>
        <v/>
      </c>
    </row>
    <row r="201" spans="1:17" x14ac:dyDescent="0.25">
      <c r="A201" t="s">
        <v>91</v>
      </c>
      <c r="B201" t="s">
        <v>92</v>
      </c>
      <c r="C201" t="s">
        <v>92</v>
      </c>
      <c r="D201" t="s">
        <v>81</v>
      </c>
      <c r="E201" t="s">
        <v>119</v>
      </c>
      <c r="F201">
        <v>4002918</v>
      </c>
      <c r="G201" t="s">
        <v>83</v>
      </c>
      <c r="H201">
        <v>2019</v>
      </c>
      <c r="I201">
        <v>8</v>
      </c>
      <c r="J201" s="85">
        <v>44152</v>
      </c>
      <c r="K201" t="s">
        <v>122</v>
      </c>
      <c r="L201" t="s">
        <v>93</v>
      </c>
      <c r="M201" t="s">
        <v>85</v>
      </c>
      <c r="N2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" s="16">
        <f t="shared" si="8"/>
        <v>4002918</v>
      </c>
      <c r="P2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1" s="16" t="str">
        <f t="shared" si="9"/>
        <v/>
      </c>
    </row>
    <row r="202" spans="1:17" x14ac:dyDescent="0.25">
      <c r="A202" t="s">
        <v>91</v>
      </c>
      <c r="B202" t="s">
        <v>92</v>
      </c>
      <c r="C202" t="s">
        <v>92</v>
      </c>
      <c r="D202" t="s">
        <v>81</v>
      </c>
      <c r="E202" t="s">
        <v>119</v>
      </c>
      <c r="F202">
        <v>3718317</v>
      </c>
      <c r="G202" t="s">
        <v>83</v>
      </c>
      <c r="H202">
        <v>2019</v>
      </c>
      <c r="I202">
        <v>9</v>
      </c>
      <c r="J202" s="85">
        <v>44144</v>
      </c>
      <c r="K202" t="s">
        <v>123</v>
      </c>
      <c r="L202" t="s">
        <v>93</v>
      </c>
      <c r="M202" t="s">
        <v>85</v>
      </c>
      <c r="N2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" s="16">
        <f t="shared" si="8"/>
        <v>3718317</v>
      </c>
      <c r="P2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2" s="16" t="str">
        <f t="shared" si="9"/>
        <v/>
      </c>
    </row>
    <row r="203" spans="1:17" x14ac:dyDescent="0.25">
      <c r="A203" t="s">
        <v>91</v>
      </c>
      <c r="B203" t="s">
        <v>92</v>
      </c>
      <c r="C203" t="s">
        <v>92</v>
      </c>
      <c r="D203" t="s">
        <v>81</v>
      </c>
      <c r="E203" t="s">
        <v>119</v>
      </c>
      <c r="F203">
        <v>3718317</v>
      </c>
      <c r="G203" t="s">
        <v>83</v>
      </c>
      <c r="H203">
        <v>2019</v>
      </c>
      <c r="I203">
        <v>9</v>
      </c>
      <c r="J203" s="85">
        <v>44152</v>
      </c>
      <c r="K203" t="s">
        <v>122</v>
      </c>
      <c r="L203" t="s">
        <v>93</v>
      </c>
      <c r="M203" t="s">
        <v>85</v>
      </c>
      <c r="N2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" s="16">
        <f t="shared" si="8"/>
        <v>3718317</v>
      </c>
      <c r="P2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3" s="16" t="str">
        <f t="shared" si="9"/>
        <v/>
      </c>
    </row>
    <row r="204" spans="1:17" x14ac:dyDescent="0.25">
      <c r="A204" t="s">
        <v>91</v>
      </c>
      <c r="B204" t="s">
        <v>92</v>
      </c>
      <c r="C204" t="s">
        <v>92</v>
      </c>
      <c r="D204" t="s">
        <v>81</v>
      </c>
      <c r="E204" t="s">
        <v>119</v>
      </c>
      <c r="F204">
        <v>4697081</v>
      </c>
      <c r="G204" t="s">
        <v>83</v>
      </c>
      <c r="H204">
        <v>2019</v>
      </c>
      <c r="I204">
        <v>10</v>
      </c>
      <c r="J204" s="85">
        <v>44144</v>
      </c>
      <c r="K204" t="s">
        <v>123</v>
      </c>
      <c r="L204" t="s">
        <v>93</v>
      </c>
      <c r="M204" t="s">
        <v>85</v>
      </c>
      <c r="N2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" s="16">
        <f t="shared" si="8"/>
        <v>4697081</v>
      </c>
      <c r="P2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4" s="16" t="str">
        <f t="shared" si="9"/>
        <v/>
      </c>
    </row>
    <row r="205" spans="1:17" x14ac:dyDescent="0.25">
      <c r="A205" t="s">
        <v>91</v>
      </c>
      <c r="B205" t="s">
        <v>92</v>
      </c>
      <c r="C205" t="s">
        <v>92</v>
      </c>
      <c r="D205" t="s">
        <v>81</v>
      </c>
      <c r="E205" t="s">
        <v>119</v>
      </c>
      <c r="F205">
        <v>4697081</v>
      </c>
      <c r="G205" t="s">
        <v>83</v>
      </c>
      <c r="H205">
        <v>2019</v>
      </c>
      <c r="I205">
        <v>10</v>
      </c>
      <c r="J205" s="85">
        <v>44152</v>
      </c>
      <c r="K205" t="s">
        <v>122</v>
      </c>
      <c r="L205" t="s">
        <v>93</v>
      </c>
      <c r="M205" t="s">
        <v>85</v>
      </c>
      <c r="N2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" s="16">
        <f t="shared" si="8"/>
        <v>4697081</v>
      </c>
      <c r="P2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5" s="16" t="str">
        <f t="shared" si="9"/>
        <v/>
      </c>
    </row>
    <row r="206" spans="1:17" x14ac:dyDescent="0.25">
      <c r="A206" t="s">
        <v>91</v>
      </c>
      <c r="B206" t="s">
        <v>92</v>
      </c>
      <c r="C206" t="s">
        <v>92</v>
      </c>
      <c r="D206" t="s">
        <v>81</v>
      </c>
      <c r="E206" t="s">
        <v>119</v>
      </c>
      <c r="F206">
        <v>4356245</v>
      </c>
      <c r="G206" t="s">
        <v>83</v>
      </c>
      <c r="H206">
        <v>2019</v>
      </c>
      <c r="I206">
        <v>11</v>
      </c>
      <c r="J206" s="85">
        <v>44144</v>
      </c>
      <c r="K206" t="s">
        <v>123</v>
      </c>
      <c r="L206" t="s">
        <v>93</v>
      </c>
      <c r="M206" t="s">
        <v>85</v>
      </c>
      <c r="N2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" s="16">
        <f t="shared" si="8"/>
        <v>1960310.25</v>
      </c>
      <c r="P2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6" s="16" t="str">
        <f t="shared" si="9"/>
        <v/>
      </c>
    </row>
    <row r="207" spans="1:17" x14ac:dyDescent="0.25">
      <c r="A207" t="s">
        <v>91</v>
      </c>
      <c r="B207" t="s">
        <v>92</v>
      </c>
      <c r="C207" t="s">
        <v>92</v>
      </c>
      <c r="D207" t="s">
        <v>81</v>
      </c>
      <c r="E207" t="s">
        <v>119</v>
      </c>
      <c r="F207">
        <v>4356245</v>
      </c>
      <c r="G207" t="s">
        <v>83</v>
      </c>
      <c r="H207">
        <v>2019</v>
      </c>
      <c r="I207">
        <v>11</v>
      </c>
      <c r="J207" s="85">
        <v>44152</v>
      </c>
      <c r="K207" t="s">
        <v>122</v>
      </c>
      <c r="L207" t="s">
        <v>93</v>
      </c>
      <c r="M207" t="s">
        <v>85</v>
      </c>
      <c r="N2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" s="16">
        <f t="shared" si="8"/>
        <v>1960310.25</v>
      </c>
      <c r="P2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7" s="16" t="str">
        <f t="shared" si="9"/>
        <v/>
      </c>
    </row>
    <row r="208" spans="1:17" x14ac:dyDescent="0.25">
      <c r="A208" t="s">
        <v>91</v>
      </c>
      <c r="B208" t="s">
        <v>92</v>
      </c>
      <c r="C208" t="s">
        <v>92</v>
      </c>
      <c r="D208" t="s">
        <v>81</v>
      </c>
      <c r="E208" t="s">
        <v>119</v>
      </c>
      <c r="F208">
        <v>4274851</v>
      </c>
      <c r="G208" t="s">
        <v>83</v>
      </c>
      <c r="H208">
        <v>2019</v>
      </c>
      <c r="I208">
        <v>12</v>
      </c>
      <c r="J208" s="85">
        <v>44144</v>
      </c>
      <c r="K208" t="s">
        <v>123</v>
      </c>
      <c r="L208" t="s">
        <v>93</v>
      </c>
      <c r="M208" t="s">
        <v>85</v>
      </c>
      <c r="N2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" s="16">
        <f t="shared" si="8"/>
        <v>4274851</v>
      </c>
      <c r="P2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8" s="16" t="str">
        <f t="shared" si="9"/>
        <v/>
      </c>
    </row>
    <row r="209" spans="1:17" x14ac:dyDescent="0.25">
      <c r="A209" t="s">
        <v>91</v>
      </c>
      <c r="B209" t="s">
        <v>92</v>
      </c>
      <c r="C209" t="s">
        <v>92</v>
      </c>
      <c r="D209" t="s">
        <v>81</v>
      </c>
      <c r="E209" t="s">
        <v>119</v>
      </c>
      <c r="F209">
        <v>4274851</v>
      </c>
      <c r="G209" t="s">
        <v>83</v>
      </c>
      <c r="H209">
        <v>2019</v>
      </c>
      <c r="I209">
        <v>12</v>
      </c>
      <c r="J209" s="85">
        <v>44152</v>
      </c>
      <c r="K209" t="s">
        <v>122</v>
      </c>
      <c r="L209" t="s">
        <v>93</v>
      </c>
      <c r="M209" t="s">
        <v>85</v>
      </c>
      <c r="N2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" s="16">
        <f t="shared" si="8"/>
        <v>4274851</v>
      </c>
      <c r="P2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09" s="16" t="str">
        <f t="shared" si="9"/>
        <v/>
      </c>
    </row>
    <row r="210" spans="1:17" x14ac:dyDescent="0.25">
      <c r="A210" t="s">
        <v>91</v>
      </c>
      <c r="B210" t="s">
        <v>92</v>
      </c>
      <c r="C210" t="s">
        <v>92</v>
      </c>
      <c r="D210" t="s">
        <v>81</v>
      </c>
      <c r="E210" t="s">
        <v>119</v>
      </c>
      <c r="F210">
        <v>2422945</v>
      </c>
      <c r="G210" t="s">
        <v>83</v>
      </c>
      <c r="H210">
        <v>2020</v>
      </c>
      <c r="I210">
        <v>1</v>
      </c>
      <c r="J210" s="85">
        <v>44144</v>
      </c>
      <c r="K210" t="s">
        <v>123</v>
      </c>
      <c r="L210" t="s">
        <v>93</v>
      </c>
      <c r="M210" t="s">
        <v>85</v>
      </c>
      <c r="N2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" s="16">
        <f t="shared" si="8"/>
        <v>2422945</v>
      </c>
      <c r="P2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0" s="16" t="str">
        <f t="shared" si="9"/>
        <v/>
      </c>
    </row>
    <row r="211" spans="1:17" x14ac:dyDescent="0.25">
      <c r="A211" t="s">
        <v>91</v>
      </c>
      <c r="B211" t="s">
        <v>92</v>
      </c>
      <c r="C211" t="s">
        <v>92</v>
      </c>
      <c r="D211" t="s">
        <v>81</v>
      </c>
      <c r="E211" t="s">
        <v>119</v>
      </c>
      <c r="F211">
        <v>2422945</v>
      </c>
      <c r="G211" t="s">
        <v>83</v>
      </c>
      <c r="H211">
        <v>2020</v>
      </c>
      <c r="I211">
        <v>1</v>
      </c>
      <c r="J211" s="85">
        <v>44152</v>
      </c>
      <c r="K211" t="s">
        <v>122</v>
      </c>
      <c r="L211" t="s">
        <v>93</v>
      </c>
      <c r="M211" t="s">
        <v>85</v>
      </c>
      <c r="N2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" s="16">
        <f t="shared" si="8"/>
        <v>2422945</v>
      </c>
      <c r="P2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1" s="16" t="str">
        <f t="shared" si="9"/>
        <v/>
      </c>
    </row>
    <row r="212" spans="1:17" x14ac:dyDescent="0.25">
      <c r="A212" t="s">
        <v>91</v>
      </c>
      <c r="B212" t="s">
        <v>92</v>
      </c>
      <c r="C212" t="s">
        <v>92</v>
      </c>
      <c r="D212" t="s">
        <v>81</v>
      </c>
      <c r="E212" t="s">
        <v>119</v>
      </c>
      <c r="F212">
        <v>2772051</v>
      </c>
      <c r="G212" t="s">
        <v>83</v>
      </c>
      <c r="H212">
        <v>2020</v>
      </c>
      <c r="I212">
        <v>2</v>
      </c>
      <c r="J212" s="85">
        <v>44144</v>
      </c>
      <c r="K212" t="s">
        <v>123</v>
      </c>
      <c r="L212" t="s">
        <v>93</v>
      </c>
      <c r="M212" t="s">
        <v>85</v>
      </c>
      <c r="N2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" s="16">
        <f t="shared" si="8"/>
        <v>2772051</v>
      </c>
      <c r="P2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2" s="16" t="str">
        <f t="shared" si="9"/>
        <v/>
      </c>
    </row>
    <row r="213" spans="1:17" x14ac:dyDescent="0.25">
      <c r="A213" t="s">
        <v>91</v>
      </c>
      <c r="B213" t="s">
        <v>92</v>
      </c>
      <c r="C213" t="s">
        <v>92</v>
      </c>
      <c r="D213" t="s">
        <v>81</v>
      </c>
      <c r="E213" t="s">
        <v>119</v>
      </c>
      <c r="F213">
        <v>2772051</v>
      </c>
      <c r="G213" t="s">
        <v>83</v>
      </c>
      <c r="H213">
        <v>2020</v>
      </c>
      <c r="I213">
        <v>2</v>
      </c>
      <c r="J213" s="85">
        <v>44152</v>
      </c>
      <c r="K213" t="s">
        <v>122</v>
      </c>
      <c r="L213" t="s">
        <v>93</v>
      </c>
      <c r="M213" t="s">
        <v>85</v>
      </c>
      <c r="N2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" s="16">
        <f t="shared" si="8"/>
        <v>2772051</v>
      </c>
      <c r="P2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3" s="16" t="str">
        <f t="shared" si="9"/>
        <v/>
      </c>
    </row>
    <row r="214" spans="1:17" x14ac:dyDescent="0.25">
      <c r="A214" t="s">
        <v>91</v>
      </c>
      <c r="B214" t="s">
        <v>92</v>
      </c>
      <c r="C214" t="s">
        <v>92</v>
      </c>
      <c r="D214" t="s">
        <v>81</v>
      </c>
      <c r="E214" t="s">
        <v>119</v>
      </c>
      <c r="F214">
        <v>3295730</v>
      </c>
      <c r="G214" t="s">
        <v>83</v>
      </c>
      <c r="H214">
        <v>2020</v>
      </c>
      <c r="I214">
        <v>3</v>
      </c>
      <c r="J214" s="85">
        <v>44144</v>
      </c>
      <c r="K214" t="s">
        <v>123</v>
      </c>
      <c r="L214" t="s">
        <v>93</v>
      </c>
      <c r="M214" t="s">
        <v>85</v>
      </c>
      <c r="N2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" s="16">
        <f t="shared" si="8"/>
        <v>3295730</v>
      </c>
      <c r="P2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4" s="16" t="str">
        <f t="shared" si="9"/>
        <v/>
      </c>
    </row>
    <row r="215" spans="1:17" x14ac:dyDescent="0.25">
      <c r="A215" t="s">
        <v>91</v>
      </c>
      <c r="B215" t="s">
        <v>92</v>
      </c>
      <c r="C215" t="s">
        <v>92</v>
      </c>
      <c r="D215" t="s">
        <v>81</v>
      </c>
      <c r="E215" t="s">
        <v>119</v>
      </c>
      <c r="F215">
        <v>3295730</v>
      </c>
      <c r="G215" t="s">
        <v>83</v>
      </c>
      <c r="H215">
        <v>2020</v>
      </c>
      <c r="I215">
        <v>3</v>
      </c>
      <c r="J215" s="85">
        <v>44152</v>
      </c>
      <c r="K215" t="s">
        <v>122</v>
      </c>
      <c r="L215" t="s">
        <v>93</v>
      </c>
      <c r="M215" t="s">
        <v>85</v>
      </c>
      <c r="N2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" s="16">
        <f t="shared" si="8"/>
        <v>3295730</v>
      </c>
      <c r="P2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5" s="16" t="str">
        <f t="shared" si="9"/>
        <v/>
      </c>
    </row>
    <row r="216" spans="1:17" x14ac:dyDescent="0.25">
      <c r="A216" t="s">
        <v>91</v>
      </c>
      <c r="B216" t="s">
        <v>92</v>
      </c>
      <c r="C216" t="s">
        <v>92</v>
      </c>
      <c r="D216" t="s">
        <v>81</v>
      </c>
      <c r="E216" t="s">
        <v>119</v>
      </c>
      <c r="F216">
        <v>2506915</v>
      </c>
      <c r="G216" t="s">
        <v>83</v>
      </c>
      <c r="H216">
        <v>2020</v>
      </c>
      <c r="I216">
        <v>4</v>
      </c>
      <c r="J216" s="85">
        <v>44144</v>
      </c>
      <c r="K216" t="s">
        <v>123</v>
      </c>
      <c r="L216" t="s">
        <v>93</v>
      </c>
      <c r="M216" t="s">
        <v>85</v>
      </c>
      <c r="N2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" s="16">
        <f t="shared" si="8"/>
        <v>2506915</v>
      </c>
      <c r="P2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6" s="16" t="str">
        <f t="shared" si="9"/>
        <v/>
      </c>
    </row>
    <row r="217" spans="1:17" x14ac:dyDescent="0.25">
      <c r="A217" t="s">
        <v>91</v>
      </c>
      <c r="B217" t="s">
        <v>92</v>
      </c>
      <c r="C217" t="s">
        <v>92</v>
      </c>
      <c r="D217" t="s">
        <v>81</v>
      </c>
      <c r="E217" t="s">
        <v>119</v>
      </c>
      <c r="F217">
        <v>2506915</v>
      </c>
      <c r="G217" t="s">
        <v>83</v>
      </c>
      <c r="H217">
        <v>2020</v>
      </c>
      <c r="I217">
        <v>4</v>
      </c>
      <c r="J217" s="85">
        <v>44152</v>
      </c>
      <c r="K217" t="s">
        <v>122</v>
      </c>
      <c r="L217" t="s">
        <v>93</v>
      </c>
      <c r="M217" t="s">
        <v>85</v>
      </c>
      <c r="N2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" s="16">
        <f t="shared" si="8"/>
        <v>2506915</v>
      </c>
      <c r="P2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7" s="16" t="str">
        <f t="shared" si="9"/>
        <v/>
      </c>
    </row>
    <row r="218" spans="1:17" x14ac:dyDescent="0.25">
      <c r="A218" t="s">
        <v>91</v>
      </c>
      <c r="B218" t="s">
        <v>92</v>
      </c>
      <c r="C218" t="s">
        <v>92</v>
      </c>
      <c r="D218" t="s">
        <v>81</v>
      </c>
      <c r="E218" t="s">
        <v>119</v>
      </c>
      <c r="F218">
        <v>2326810</v>
      </c>
      <c r="G218" t="s">
        <v>83</v>
      </c>
      <c r="H218">
        <v>2020</v>
      </c>
      <c r="I218">
        <v>5</v>
      </c>
      <c r="J218" s="85">
        <v>44144</v>
      </c>
      <c r="K218" t="s">
        <v>123</v>
      </c>
      <c r="L218" t="s">
        <v>93</v>
      </c>
      <c r="M218" t="s">
        <v>85</v>
      </c>
      <c r="N2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" s="16">
        <f t="shared" si="8"/>
        <v>2326810</v>
      </c>
      <c r="P2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8" s="16" t="str">
        <f t="shared" si="9"/>
        <v/>
      </c>
    </row>
    <row r="219" spans="1:17" x14ac:dyDescent="0.25">
      <c r="A219" t="s">
        <v>91</v>
      </c>
      <c r="B219" t="s">
        <v>92</v>
      </c>
      <c r="C219" t="s">
        <v>92</v>
      </c>
      <c r="D219" t="s">
        <v>81</v>
      </c>
      <c r="E219" t="s">
        <v>119</v>
      </c>
      <c r="F219">
        <v>2326810</v>
      </c>
      <c r="G219" t="s">
        <v>83</v>
      </c>
      <c r="H219">
        <v>2020</v>
      </c>
      <c r="I219">
        <v>5</v>
      </c>
      <c r="J219" s="85">
        <v>44152</v>
      </c>
      <c r="K219" t="s">
        <v>122</v>
      </c>
      <c r="L219" t="s">
        <v>93</v>
      </c>
      <c r="M219" t="s">
        <v>85</v>
      </c>
      <c r="N2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" s="16">
        <f t="shared" si="8"/>
        <v>2326810</v>
      </c>
      <c r="P2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19" s="16" t="str">
        <f t="shared" si="9"/>
        <v/>
      </c>
    </row>
    <row r="220" spans="1:17" x14ac:dyDescent="0.25">
      <c r="A220" t="s">
        <v>91</v>
      </c>
      <c r="B220" t="s">
        <v>92</v>
      </c>
      <c r="C220" t="s">
        <v>92</v>
      </c>
      <c r="D220" t="s">
        <v>81</v>
      </c>
      <c r="E220" t="s">
        <v>119</v>
      </c>
      <c r="F220">
        <v>3471797</v>
      </c>
      <c r="G220" t="s">
        <v>83</v>
      </c>
      <c r="H220">
        <v>2020</v>
      </c>
      <c r="I220">
        <v>6</v>
      </c>
      <c r="J220" s="85">
        <v>44144</v>
      </c>
      <c r="K220" t="s">
        <v>123</v>
      </c>
      <c r="L220" t="s">
        <v>93</v>
      </c>
      <c r="M220" t="s">
        <v>85</v>
      </c>
      <c r="N2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" s="16">
        <f t="shared" si="8"/>
        <v>3471797</v>
      </c>
      <c r="P2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0" s="16" t="str">
        <f t="shared" si="9"/>
        <v/>
      </c>
    </row>
    <row r="221" spans="1:17" x14ac:dyDescent="0.25">
      <c r="A221" t="s">
        <v>91</v>
      </c>
      <c r="B221" t="s">
        <v>92</v>
      </c>
      <c r="C221" t="s">
        <v>92</v>
      </c>
      <c r="D221" t="s">
        <v>81</v>
      </c>
      <c r="E221" t="s">
        <v>119</v>
      </c>
      <c r="F221">
        <v>3471797</v>
      </c>
      <c r="G221" t="s">
        <v>83</v>
      </c>
      <c r="H221">
        <v>2020</v>
      </c>
      <c r="I221">
        <v>6</v>
      </c>
      <c r="J221" s="85">
        <v>44152</v>
      </c>
      <c r="K221" t="s">
        <v>122</v>
      </c>
      <c r="L221" t="s">
        <v>93</v>
      </c>
      <c r="M221" t="s">
        <v>85</v>
      </c>
      <c r="N2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" s="16">
        <f t="shared" si="8"/>
        <v>3471797</v>
      </c>
      <c r="P2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1" s="16" t="str">
        <f t="shared" si="9"/>
        <v/>
      </c>
    </row>
    <row r="222" spans="1:17" x14ac:dyDescent="0.25">
      <c r="A222" t="s">
        <v>91</v>
      </c>
      <c r="B222" t="s">
        <v>92</v>
      </c>
      <c r="C222" t="s">
        <v>92</v>
      </c>
      <c r="D222" t="s">
        <v>81</v>
      </c>
      <c r="E222" t="s">
        <v>119</v>
      </c>
      <c r="F222">
        <v>4089830</v>
      </c>
      <c r="G222" t="s">
        <v>83</v>
      </c>
      <c r="H222">
        <v>2020</v>
      </c>
      <c r="I222">
        <v>7</v>
      </c>
      <c r="J222" s="85">
        <v>44144</v>
      </c>
      <c r="K222" t="s">
        <v>123</v>
      </c>
      <c r="L222" t="s">
        <v>93</v>
      </c>
      <c r="M222" t="s">
        <v>85</v>
      </c>
      <c r="N2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" s="16">
        <f t="shared" si="8"/>
        <v>4089830</v>
      </c>
      <c r="P2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2" s="16" t="str">
        <f t="shared" si="9"/>
        <v/>
      </c>
    </row>
    <row r="223" spans="1:17" x14ac:dyDescent="0.25">
      <c r="A223" t="s">
        <v>91</v>
      </c>
      <c r="B223" t="s">
        <v>92</v>
      </c>
      <c r="C223" t="s">
        <v>92</v>
      </c>
      <c r="D223" t="s">
        <v>81</v>
      </c>
      <c r="E223" t="s">
        <v>119</v>
      </c>
      <c r="F223">
        <v>4089830</v>
      </c>
      <c r="G223" t="s">
        <v>83</v>
      </c>
      <c r="H223">
        <v>2020</v>
      </c>
      <c r="I223">
        <v>7</v>
      </c>
      <c r="J223" s="85">
        <v>44152</v>
      </c>
      <c r="K223" t="s">
        <v>122</v>
      </c>
      <c r="L223" t="s">
        <v>93</v>
      </c>
      <c r="M223" t="s">
        <v>85</v>
      </c>
      <c r="N2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" s="16">
        <f t="shared" si="8"/>
        <v>4089830</v>
      </c>
      <c r="P2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3" s="16" t="str">
        <f t="shared" si="9"/>
        <v/>
      </c>
    </row>
    <row r="224" spans="1:17" x14ac:dyDescent="0.25">
      <c r="A224" t="s">
        <v>91</v>
      </c>
      <c r="B224" t="s">
        <v>92</v>
      </c>
      <c r="C224" t="s">
        <v>92</v>
      </c>
      <c r="D224" t="s">
        <v>81</v>
      </c>
      <c r="E224" t="s">
        <v>119</v>
      </c>
      <c r="F224">
        <v>4039466</v>
      </c>
      <c r="G224" t="s">
        <v>83</v>
      </c>
      <c r="H224">
        <v>2020</v>
      </c>
      <c r="I224">
        <v>8</v>
      </c>
      <c r="J224" s="85">
        <v>44144</v>
      </c>
      <c r="K224" t="s">
        <v>123</v>
      </c>
      <c r="L224" t="s">
        <v>93</v>
      </c>
      <c r="M224" t="s">
        <v>85</v>
      </c>
      <c r="N2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" s="16">
        <f t="shared" si="8"/>
        <v>4039466</v>
      </c>
      <c r="P2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4" s="16" t="str">
        <f t="shared" si="9"/>
        <v/>
      </c>
    </row>
    <row r="225" spans="1:17" x14ac:dyDescent="0.25">
      <c r="A225" t="s">
        <v>91</v>
      </c>
      <c r="B225" t="s">
        <v>92</v>
      </c>
      <c r="C225" t="s">
        <v>92</v>
      </c>
      <c r="D225" t="s">
        <v>81</v>
      </c>
      <c r="E225" t="s">
        <v>119</v>
      </c>
      <c r="F225">
        <v>4039466</v>
      </c>
      <c r="G225" t="s">
        <v>83</v>
      </c>
      <c r="H225">
        <v>2020</v>
      </c>
      <c r="I225">
        <v>8</v>
      </c>
      <c r="J225" s="85">
        <v>44152</v>
      </c>
      <c r="K225" t="s">
        <v>122</v>
      </c>
      <c r="L225" t="s">
        <v>93</v>
      </c>
      <c r="M225" t="s">
        <v>85</v>
      </c>
      <c r="N2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" s="16">
        <f t="shared" si="8"/>
        <v>4039466</v>
      </c>
      <c r="P2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5" s="16" t="str">
        <f t="shared" si="9"/>
        <v/>
      </c>
    </row>
    <row r="226" spans="1:17" x14ac:dyDescent="0.25">
      <c r="A226" t="s">
        <v>91</v>
      </c>
      <c r="B226" t="s">
        <v>92</v>
      </c>
      <c r="C226" t="s">
        <v>92</v>
      </c>
      <c r="D226" t="s">
        <v>81</v>
      </c>
      <c r="E226" t="s">
        <v>119</v>
      </c>
      <c r="F226">
        <v>4699117</v>
      </c>
      <c r="G226" t="s">
        <v>83</v>
      </c>
      <c r="H226">
        <v>2020</v>
      </c>
      <c r="I226">
        <v>9</v>
      </c>
      <c r="J226" s="85">
        <v>44144</v>
      </c>
      <c r="K226" t="s">
        <v>123</v>
      </c>
      <c r="L226" t="s">
        <v>93</v>
      </c>
      <c r="M226" t="s">
        <v>85</v>
      </c>
      <c r="N2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" s="16">
        <f t="shared" si="8"/>
        <v>4699117</v>
      </c>
      <c r="P2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6" s="16" t="str">
        <f t="shared" si="9"/>
        <v/>
      </c>
    </row>
    <row r="227" spans="1:17" x14ac:dyDescent="0.25">
      <c r="A227" t="s">
        <v>91</v>
      </c>
      <c r="B227" t="s">
        <v>92</v>
      </c>
      <c r="C227" t="s">
        <v>92</v>
      </c>
      <c r="D227" t="s">
        <v>81</v>
      </c>
      <c r="E227" t="s">
        <v>119</v>
      </c>
      <c r="F227">
        <v>4699117</v>
      </c>
      <c r="G227" t="s">
        <v>83</v>
      </c>
      <c r="H227">
        <v>2020</v>
      </c>
      <c r="I227">
        <v>9</v>
      </c>
      <c r="J227" s="85">
        <v>44152</v>
      </c>
      <c r="K227" t="s">
        <v>122</v>
      </c>
      <c r="L227" t="s">
        <v>93</v>
      </c>
      <c r="M227" t="s">
        <v>85</v>
      </c>
      <c r="N2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" s="16">
        <f t="shared" si="8"/>
        <v>4699117</v>
      </c>
      <c r="P2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7" s="16" t="str">
        <f t="shared" si="9"/>
        <v/>
      </c>
    </row>
    <row r="228" spans="1:17" x14ac:dyDescent="0.25">
      <c r="A228" t="s">
        <v>91</v>
      </c>
      <c r="B228" t="s">
        <v>92</v>
      </c>
      <c r="C228" t="s">
        <v>92</v>
      </c>
      <c r="D228" t="s">
        <v>81</v>
      </c>
      <c r="E228" t="s">
        <v>119</v>
      </c>
      <c r="F228">
        <v>4532272</v>
      </c>
      <c r="G228" t="s">
        <v>83</v>
      </c>
      <c r="H228">
        <v>2020</v>
      </c>
      <c r="I228">
        <v>10</v>
      </c>
      <c r="J228" s="85">
        <v>44144</v>
      </c>
      <c r="K228" t="s">
        <v>123</v>
      </c>
      <c r="L228" t="s">
        <v>93</v>
      </c>
      <c r="M228" t="s">
        <v>85</v>
      </c>
      <c r="N2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" s="16">
        <f t="shared" si="8"/>
        <v>4532272</v>
      </c>
      <c r="P2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8" s="16" t="str">
        <f t="shared" si="9"/>
        <v/>
      </c>
    </row>
    <row r="229" spans="1:17" x14ac:dyDescent="0.25">
      <c r="A229" t="s">
        <v>91</v>
      </c>
      <c r="B229" t="s">
        <v>92</v>
      </c>
      <c r="C229" t="s">
        <v>92</v>
      </c>
      <c r="D229" t="s">
        <v>81</v>
      </c>
      <c r="E229" t="s">
        <v>119</v>
      </c>
      <c r="F229">
        <v>4532272</v>
      </c>
      <c r="G229" t="s">
        <v>83</v>
      </c>
      <c r="H229">
        <v>2020</v>
      </c>
      <c r="I229">
        <v>10</v>
      </c>
      <c r="J229" s="85">
        <v>44152</v>
      </c>
      <c r="K229" t="s">
        <v>122</v>
      </c>
      <c r="L229" t="s">
        <v>93</v>
      </c>
      <c r="M229" t="s">
        <v>85</v>
      </c>
      <c r="N2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" s="16">
        <f t="shared" si="8"/>
        <v>4532272</v>
      </c>
      <c r="P2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29" s="16" t="str">
        <f t="shared" si="9"/>
        <v/>
      </c>
    </row>
    <row r="230" spans="1:17" x14ac:dyDescent="0.25">
      <c r="A230" t="s">
        <v>91</v>
      </c>
      <c r="B230" t="s">
        <v>92</v>
      </c>
      <c r="C230" t="s">
        <v>92</v>
      </c>
      <c r="D230" t="s">
        <v>81</v>
      </c>
      <c r="E230" t="s">
        <v>119</v>
      </c>
      <c r="F230">
        <v>840288</v>
      </c>
      <c r="G230" t="s">
        <v>83</v>
      </c>
      <c r="H230">
        <v>2020</v>
      </c>
      <c r="I230">
        <v>11</v>
      </c>
      <c r="J230" s="85">
        <v>44144</v>
      </c>
      <c r="K230" t="s">
        <v>123</v>
      </c>
      <c r="L230" t="s">
        <v>93</v>
      </c>
      <c r="M230" t="s">
        <v>85</v>
      </c>
      <c r="N2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" s="16">
        <f t="shared" si="8"/>
        <v>840288</v>
      </c>
      <c r="P2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0" s="16" t="str">
        <f t="shared" si="9"/>
        <v/>
      </c>
    </row>
    <row r="231" spans="1:17" x14ac:dyDescent="0.25">
      <c r="A231" t="s">
        <v>91</v>
      </c>
      <c r="B231" t="s">
        <v>92</v>
      </c>
      <c r="C231" t="s">
        <v>92</v>
      </c>
      <c r="D231" t="s">
        <v>81</v>
      </c>
      <c r="E231" t="s">
        <v>119</v>
      </c>
      <c r="F231">
        <v>1940132</v>
      </c>
      <c r="G231" t="s">
        <v>83</v>
      </c>
      <c r="H231">
        <v>2020</v>
      </c>
      <c r="I231">
        <v>11</v>
      </c>
      <c r="J231" s="85">
        <v>44152</v>
      </c>
      <c r="K231" t="s">
        <v>122</v>
      </c>
      <c r="L231" t="s">
        <v>93</v>
      </c>
      <c r="M231" t="s">
        <v>85</v>
      </c>
      <c r="N2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" s="16">
        <f t="shared" si="8"/>
        <v>1940132</v>
      </c>
      <c r="P2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1" s="16" t="str">
        <f t="shared" si="9"/>
        <v/>
      </c>
    </row>
    <row r="232" spans="1:17" x14ac:dyDescent="0.25">
      <c r="A232" t="s">
        <v>91</v>
      </c>
      <c r="B232" t="s">
        <v>92</v>
      </c>
      <c r="C232" t="s">
        <v>92</v>
      </c>
      <c r="D232" t="s">
        <v>97</v>
      </c>
      <c r="E232" t="s">
        <v>119</v>
      </c>
      <c r="F232">
        <v>2297014</v>
      </c>
      <c r="G232" t="s">
        <v>83</v>
      </c>
      <c r="H232">
        <v>2019</v>
      </c>
      <c r="I232">
        <v>1</v>
      </c>
      <c r="J232" s="85">
        <v>44144</v>
      </c>
      <c r="K232" t="s">
        <v>123</v>
      </c>
      <c r="L232" t="s">
        <v>93</v>
      </c>
      <c r="M232" t="s">
        <v>85</v>
      </c>
      <c r="N2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" s="16">
        <f t="shared" si="8"/>
        <v>2297014</v>
      </c>
      <c r="P2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2" s="16" t="str">
        <f t="shared" si="9"/>
        <v/>
      </c>
    </row>
    <row r="233" spans="1:17" x14ac:dyDescent="0.25">
      <c r="A233" t="s">
        <v>91</v>
      </c>
      <c r="B233" t="s">
        <v>92</v>
      </c>
      <c r="C233" t="s">
        <v>92</v>
      </c>
      <c r="D233" t="s">
        <v>97</v>
      </c>
      <c r="E233" t="s">
        <v>119</v>
      </c>
      <c r="F233">
        <v>2297014</v>
      </c>
      <c r="G233" t="s">
        <v>83</v>
      </c>
      <c r="H233">
        <v>2019</v>
      </c>
      <c r="I233">
        <v>1</v>
      </c>
      <c r="J233" s="85">
        <v>44152</v>
      </c>
      <c r="K233" t="s">
        <v>122</v>
      </c>
      <c r="L233" t="s">
        <v>93</v>
      </c>
      <c r="M233" t="s">
        <v>85</v>
      </c>
      <c r="N2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" s="16">
        <f t="shared" si="8"/>
        <v>2297014</v>
      </c>
      <c r="P2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3" s="16" t="str">
        <f t="shared" si="9"/>
        <v/>
      </c>
    </row>
    <row r="234" spans="1:17" x14ac:dyDescent="0.25">
      <c r="A234" t="s">
        <v>91</v>
      </c>
      <c r="B234" t="s">
        <v>92</v>
      </c>
      <c r="C234" t="s">
        <v>92</v>
      </c>
      <c r="D234" t="s">
        <v>97</v>
      </c>
      <c r="E234" t="s">
        <v>119</v>
      </c>
      <c r="F234">
        <v>2317904</v>
      </c>
      <c r="G234" t="s">
        <v>83</v>
      </c>
      <c r="H234">
        <v>2019</v>
      </c>
      <c r="I234">
        <v>2</v>
      </c>
      <c r="J234" s="85">
        <v>44144</v>
      </c>
      <c r="K234" t="s">
        <v>123</v>
      </c>
      <c r="L234" t="s">
        <v>93</v>
      </c>
      <c r="M234" t="s">
        <v>85</v>
      </c>
      <c r="N2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" s="16">
        <f t="shared" si="8"/>
        <v>2317904</v>
      </c>
      <c r="P2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4" s="16" t="str">
        <f t="shared" si="9"/>
        <v/>
      </c>
    </row>
    <row r="235" spans="1:17" x14ac:dyDescent="0.25">
      <c r="A235" t="s">
        <v>91</v>
      </c>
      <c r="B235" t="s">
        <v>92</v>
      </c>
      <c r="C235" t="s">
        <v>92</v>
      </c>
      <c r="D235" t="s">
        <v>97</v>
      </c>
      <c r="E235" t="s">
        <v>119</v>
      </c>
      <c r="F235">
        <v>2317904</v>
      </c>
      <c r="G235" t="s">
        <v>83</v>
      </c>
      <c r="H235">
        <v>2019</v>
      </c>
      <c r="I235">
        <v>2</v>
      </c>
      <c r="J235" s="85">
        <v>44152</v>
      </c>
      <c r="K235" t="s">
        <v>122</v>
      </c>
      <c r="L235" t="s">
        <v>93</v>
      </c>
      <c r="M235" t="s">
        <v>85</v>
      </c>
      <c r="N2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" s="16">
        <f t="shared" si="8"/>
        <v>2317904</v>
      </c>
      <c r="P2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5" s="16" t="str">
        <f t="shared" si="9"/>
        <v/>
      </c>
    </row>
    <row r="236" spans="1:17" x14ac:dyDescent="0.25">
      <c r="A236" t="s">
        <v>91</v>
      </c>
      <c r="B236" t="s">
        <v>92</v>
      </c>
      <c r="C236" t="s">
        <v>92</v>
      </c>
      <c r="D236" t="s">
        <v>97</v>
      </c>
      <c r="E236" t="s">
        <v>119</v>
      </c>
      <c r="F236">
        <v>2612358</v>
      </c>
      <c r="G236" t="s">
        <v>83</v>
      </c>
      <c r="H236">
        <v>2019</v>
      </c>
      <c r="I236">
        <v>3</v>
      </c>
      <c r="J236" s="85">
        <v>44144</v>
      </c>
      <c r="K236" t="s">
        <v>123</v>
      </c>
      <c r="L236" t="s">
        <v>93</v>
      </c>
      <c r="M236" t="s">
        <v>85</v>
      </c>
      <c r="N2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" s="16">
        <f t="shared" si="8"/>
        <v>2612358</v>
      </c>
      <c r="P2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6" s="16" t="str">
        <f t="shared" si="9"/>
        <v/>
      </c>
    </row>
    <row r="237" spans="1:17" x14ac:dyDescent="0.25">
      <c r="A237" t="s">
        <v>91</v>
      </c>
      <c r="B237" t="s">
        <v>92</v>
      </c>
      <c r="C237" t="s">
        <v>92</v>
      </c>
      <c r="D237" t="s">
        <v>97</v>
      </c>
      <c r="E237" t="s">
        <v>119</v>
      </c>
      <c r="F237">
        <v>2612358</v>
      </c>
      <c r="G237" t="s">
        <v>83</v>
      </c>
      <c r="H237">
        <v>2019</v>
      </c>
      <c r="I237">
        <v>3</v>
      </c>
      <c r="J237" s="85">
        <v>44152</v>
      </c>
      <c r="K237" t="s">
        <v>122</v>
      </c>
      <c r="L237" t="s">
        <v>93</v>
      </c>
      <c r="M237" t="s">
        <v>85</v>
      </c>
      <c r="N2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" s="16">
        <f t="shared" si="8"/>
        <v>2612358</v>
      </c>
      <c r="P2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7" s="16" t="str">
        <f t="shared" si="9"/>
        <v/>
      </c>
    </row>
    <row r="238" spans="1:17" x14ac:dyDescent="0.25">
      <c r="A238" t="s">
        <v>91</v>
      </c>
      <c r="B238" t="s">
        <v>92</v>
      </c>
      <c r="C238" t="s">
        <v>92</v>
      </c>
      <c r="D238" t="s">
        <v>97</v>
      </c>
      <c r="E238" t="s">
        <v>119</v>
      </c>
      <c r="F238">
        <v>2958227</v>
      </c>
      <c r="G238" t="s">
        <v>83</v>
      </c>
      <c r="H238">
        <v>2019</v>
      </c>
      <c r="I238">
        <v>4</v>
      </c>
      <c r="J238" s="85">
        <v>44144</v>
      </c>
      <c r="K238" t="s">
        <v>123</v>
      </c>
      <c r="L238" t="s">
        <v>93</v>
      </c>
      <c r="M238" t="s">
        <v>85</v>
      </c>
      <c r="N2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" s="16">
        <f t="shared" si="8"/>
        <v>2958227</v>
      </c>
      <c r="P2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8" s="16" t="str">
        <f t="shared" si="9"/>
        <v/>
      </c>
    </row>
    <row r="239" spans="1:17" x14ac:dyDescent="0.25">
      <c r="A239" t="s">
        <v>91</v>
      </c>
      <c r="B239" t="s">
        <v>92</v>
      </c>
      <c r="C239" t="s">
        <v>92</v>
      </c>
      <c r="D239" t="s">
        <v>97</v>
      </c>
      <c r="E239" t="s">
        <v>119</v>
      </c>
      <c r="F239">
        <v>2958227</v>
      </c>
      <c r="G239" t="s">
        <v>83</v>
      </c>
      <c r="H239">
        <v>2019</v>
      </c>
      <c r="I239">
        <v>4</v>
      </c>
      <c r="J239" s="85">
        <v>44152</v>
      </c>
      <c r="K239" t="s">
        <v>122</v>
      </c>
      <c r="L239" t="s">
        <v>93</v>
      </c>
      <c r="M239" t="s">
        <v>85</v>
      </c>
      <c r="N2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" s="16">
        <f t="shared" si="8"/>
        <v>2958227</v>
      </c>
      <c r="P2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39" s="16" t="str">
        <f t="shared" si="9"/>
        <v/>
      </c>
    </row>
    <row r="240" spans="1:17" x14ac:dyDescent="0.25">
      <c r="A240" t="s">
        <v>91</v>
      </c>
      <c r="B240" t="s">
        <v>92</v>
      </c>
      <c r="C240" t="s">
        <v>92</v>
      </c>
      <c r="D240" t="s">
        <v>97</v>
      </c>
      <c r="E240" t="s">
        <v>119</v>
      </c>
      <c r="F240">
        <v>2729782</v>
      </c>
      <c r="G240" t="s">
        <v>83</v>
      </c>
      <c r="H240">
        <v>2019</v>
      </c>
      <c r="I240">
        <v>5</v>
      </c>
      <c r="J240" s="85">
        <v>44144</v>
      </c>
      <c r="K240" t="s">
        <v>123</v>
      </c>
      <c r="L240" t="s">
        <v>93</v>
      </c>
      <c r="M240" t="s">
        <v>85</v>
      </c>
      <c r="N2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" s="16">
        <f t="shared" si="8"/>
        <v>2729782</v>
      </c>
      <c r="P2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0" s="16" t="str">
        <f t="shared" si="9"/>
        <v/>
      </c>
    </row>
    <row r="241" spans="1:17" x14ac:dyDescent="0.25">
      <c r="A241" t="s">
        <v>91</v>
      </c>
      <c r="B241" t="s">
        <v>92</v>
      </c>
      <c r="C241" t="s">
        <v>92</v>
      </c>
      <c r="D241" t="s">
        <v>97</v>
      </c>
      <c r="E241" t="s">
        <v>119</v>
      </c>
      <c r="F241">
        <v>2729782</v>
      </c>
      <c r="G241" t="s">
        <v>83</v>
      </c>
      <c r="H241">
        <v>2019</v>
      </c>
      <c r="I241">
        <v>5</v>
      </c>
      <c r="J241" s="85">
        <v>44152</v>
      </c>
      <c r="K241" t="s">
        <v>122</v>
      </c>
      <c r="L241" t="s">
        <v>93</v>
      </c>
      <c r="M241" t="s">
        <v>85</v>
      </c>
      <c r="N2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" s="16">
        <f t="shared" si="8"/>
        <v>2729782</v>
      </c>
      <c r="P2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1" s="16" t="str">
        <f t="shared" si="9"/>
        <v/>
      </c>
    </row>
    <row r="242" spans="1:17" x14ac:dyDescent="0.25">
      <c r="A242" t="s">
        <v>91</v>
      </c>
      <c r="B242" t="s">
        <v>92</v>
      </c>
      <c r="C242" t="s">
        <v>92</v>
      </c>
      <c r="D242" t="s">
        <v>97</v>
      </c>
      <c r="E242" t="s">
        <v>119</v>
      </c>
      <c r="F242">
        <v>3063343</v>
      </c>
      <c r="G242" t="s">
        <v>83</v>
      </c>
      <c r="H242">
        <v>2019</v>
      </c>
      <c r="I242">
        <v>6</v>
      </c>
      <c r="J242" s="85">
        <v>44144</v>
      </c>
      <c r="K242" t="s">
        <v>123</v>
      </c>
      <c r="L242" t="s">
        <v>93</v>
      </c>
      <c r="M242" t="s">
        <v>85</v>
      </c>
      <c r="N2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" s="16">
        <f t="shared" si="8"/>
        <v>3063343</v>
      </c>
      <c r="P2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2" s="16" t="str">
        <f t="shared" si="9"/>
        <v/>
      </c>
    </row>
    <row r="243" spans="1:17" x14ac:dyDescent="0.25">
      <c r="A243" t="s">
        <v>91</v>
      </c>
      <c r="B243" t="s">
        <v>92</v>
      </c>
      <c r="C243" t="s">
        <v>92</v>
      </c>
      <c r="D243" t="s">
        <v>97</v>
      </c>
      <c r="E243" t="s">
        <v>119</v>
      </c>
      <c r="F243">
        <v>3063343</v>
      </c>
      <c r="G243" t="s">
        <v>83</v>
      </c>
      <c r="H243">
        <v>2019</v>
      </c>
      <c r="I243">
        <v>6</v>
      </c>
      <c r="J243" s="85">
        <v>44152</v>
      </c>
      <c r="K243" t="s">
        <v>122</v>
      </c>
      <c r="L243" t="s">
        <v>93</v>
      </c>
      <c r="M243" t="s">
        <v>85</v>
      </c>
      <c r="N2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" s="16">
        <f t="shared" si="8"/>
        <v>3063343</v>
      </c>
      <c r="P2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3" s="16" t="str">
        <f t="shared" si="9"/>
        <v/>
      </c>
    </row>
    <row r="244" spans="1:17" x14ac:dyDescent="0.25">
      <c r="A244" t="s">
        <v>91</v>
      </c>
      <c r="B244" t="s">
        <v>92</v>
      </c>
      <c r="C244" t="s">
        <v>92</v>
      </c>
      <c r="D244" t="s">
        <v>97</v>
      </c>
      <c r="E244" t="s">
        <v>119</v>
      </c>
      <c r="F244">
        <v>3568507</v>
      </c>
      <c r="G244" t="s">
        <v>83</v>
      </c>
      <c r="H244">
        <v>2019</v>
      </c>
      <c r="I244">
        <v>7</v>
      </c>
      <c r="J244" s="85">
        <v>44144</v>
      </c>
      <c r="K244" t="s">
        <v>123</v>
      </c>
      <c r="L244" t="s">
        <v>93</v>
      </c>
      <c r="M244" t="s">
        <v>85</v>
      </c>
      <c r="N2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" s="16">
        <f t="shared" si="8"/>
        <v>3568507</v>
      </c>
      <c r="P2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4" s="16" t="str">
        <f t="shared" si="9"/>
        <v/>
      </c>
    </row>
    <row r="245" spans="1:17" x14ac:dyDescent="0.25">
      <c r="A245" t="s">
        <v>91</v>
      </c>
      <c r="B245" t="s">
        <v>92</v>
      </c>
      <c r="C245" t="s">
        <v>92</v>
      </c>
      <c r="D245" t="s">
        <v>97</v>
      </c>
      <c r="E245" t="s">
        <v>119</v>
      </c>
      <c r="F245">
        <v>3568507</v>
      </c>
      <c r="G245" t="s">
        <v>83</v>
      </c>
      <c r="H245">
        <v>2019</v>
      </c>
      <c r="I245">
        <v>7</v>
      </c>
      <c r="J245" s="85">
        <v>44152</v>
      </c>
      <c r="K245" t="s">
        <v>122</v>
      </c>
      <c r="L245" t="s">
        <v>93</v>
      </c>
      <c r="M245" t="s">
        <v>85</v>
      </c>
      <c r="N2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" s="16">
        <f t="shared" si="8"/>
        <v>3568507</v>
      </c>
      <c r="P2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5" s="16" t="str">
        <f t="shared" si="9"/>
        <v/>
      </c>
    </row>
    <row r="246" spans="1:17" x14ac:dyDescent="0.25">
      <c r="A246" t="s">
        <v>91</v>
      </c>
      <c r="B246" t="s">
        <v>92</v>
      </c>
      <c r="C246" t="s">
        <v>92</v>
      </c>
      <c r="D246" t="s">
        <v>97</v>
      </c>
      <c r="E246" t="s">
        <v>119</v>
      </c>
      <c r="F246">
        <v>3752533</v>
      </c>
      <c r="G246" t="s">
        <v>83</v>
      </c>
      <c r="H246">
        <v>2019</v>
      </c>
      <c r="I246">
        <v>8</v>
      </c>
      <c r="J246" s="85">
        <v>44144</v>
      </c>
      <c r="K246" t="s">
        <v>123</v>
      </c>
      <c r="L246" t="s">
        <v>93</v>
      </c>
      <c r="M246" t="s">
        <v>85</v>
      </c>
      <c r="N2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" s="16">
        <f t="shared" si="8"/>
        <v>3752533</v>
      </c>
      <c r="P2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6" s="16" t="str">
        <f t="shared" si="9"/>
        <v/>
      </c>
    </row>
    <row r="247" spans="1:17" x14ac:dyDescent="0.25">
      <c r="A247" t="s">
        <v>91</v>
      </c>
      <c r="B247" t="s">
        <v>92</v>
      </c>
      <c r="C247" t="s">
        <v>92</v>
      </c>
      <c r="D247" t="s">
        <v>97</v>
      </c>
      <c r="E247" t="s">
        <v>119</v>
      </c>
      <c r="F247">
        <v>3752533</v>
      </c>
      <c r="G247" t="s">
        <v>83</v>
      </c>
      <c r="H247">
        <v>2019</v>
      </c>
      <c r="I247">
        <v>8</v>
      </c>
      <c r="J247" s="85">
        <v>44152</v>
      </c>
      <c r="K247" t="s">
        <v>122</v>
      </c>
      <c r="L247" t="s">
        <v>93</v>
      </c>
      <c r="M247" t="s">
        <v>85</v>
      </c>
      <c r="N2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" s="16">
        <f t="shared" si="8"/>
        <v>3752533</v>
      </c>
      <c r="P2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7" s="16" t="str">
        <f t="shared" si="9"/>
        <v/>
      </c>
    </row>
    <row r="248" spans="1:17" x14ac:dyDescent="0.25">
      <c r="A248" t="s">
        <v>91</v>
      </c>
      <c r="B248" t="s">
        <v>92</v>
      </c>
      <c r="C248" t="s">
        <v>92</v>
      </c>
      <c r="D248" t="s">
        <v>97</v>
      </c>
      <c r="E248" t="s">
        <v>119</v>
      </c>
      <c r="F248">
        <v>3478447</v>
      </c>
      <c r="G248" t="s">
        <v>83</v>
      </c>
      <c r="H248">
        <v>2019</v>
      </c>
      <c r="I248">
        <v>9</v>
      </c>
      <c r="J248" s="85">
        <v>44144</v>
      </c>
      <c r="K248" t="s">
        <v>123</v>
      </c>
      <c r="L248" t="s">
        <v>93</v>
      </c>
      <c r="M248" t="s">
        <v>85</v>
      </c>
      <c r="N2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" s="16">
        <f t="shared" si="8"/>
        <v>3478447</v>
      </c>
      <c r="P2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8" s="16" t="str">
        <f t="shared" si="9"/>
        <v/>
      </c>
    </row>
    <row r="249" spans="1:17" x14ac:dyDescent="0.25">
      <c r="A249" t="s">
        <v>91</v>
      </c>
      <c r="B249" t="s">
        <v>92</v>
      </c>
      <c r="C249" t="s">
        <v>92</v>
      </c>
      <c r="D249" t="s">
        <v>97</v>
      </c>
      <c r="E249" t="s">
        <v>119</v>
      </c>
      <c r="F249">
        <v>3478447</v>
      </c>
      <c r="G249" t="s">
        <v>83</v>
      </c>
      <c r="H249">
        <v>2019</v>
      </c>
      <c r="I249">
        <v>9</v>
      </c>
      <c r="J249" s="85">
        <v>44152</v>
      </c>
      <c r="K249" t="s">
        <v>122</v>
      </c>
      <c r="L249" t="s">
        <v>93</v>
      </c>
      <c r="M249" t="s">
        <v>85</v>
      </c>
      <c r="N2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" s="16">
        <f t="shared" si="8"/>
        <v>3478447</v>
      </c>
      <c r="P2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49" s="16" t="str">
        <f t="shared" si="9"/>
        <v/>
      </c>
    </row>
    <row r="250" spans="1:17" x14ac:dyDescent="0.25">
      <c r="A250" t="s">
        <v>91</v>
      </c>
      <c r="B250" t="s">
        <v>92</v>
      </c>
      <c r="C250" t="s">
        <v>92</v>
      </c>
      <c r="D250" t="s">
        <v>97</v>
      </c>
      <c r="E250" t="s">
        <v>119</v>
      </c>
      <c r="F250">
        <v>4125615</v>
      </c>
      <c r="G250" t="s">
        <v>83</v>
      </c>
      <c r="H250">
        <v>2019</v>
      </c>
      <c r="I250">
        <v>10</v>
      </c>
      <c r="J250" s="85">
        <v>44144</v>
      </c>
      <c r="K250" t="s">
        <v>123</v>
      </c>
      <c r="L250" t="s">
        <v>93</v>
      </c>
      <c r="M250" t="s">
        <v>85</v>
      </c>
      <c r="N2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" s="16">
        <f t="shared" si="8"/>
        <v>4125615</v>
      </c>
      <c r="P2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0" s="16" t="str">
        <f t="shared" si="9"/>
        <v/>
      </c>
    </row>
    <row r="251" spans="1:17" x14ac:dyDescent="0.25">
      <c r="A251" t="s">
        <v>91</v>
      </c>
      <c r="B251" t="s">
        <v>92</v>
      </c>
      <c r="C251" t="s">
        <v>92</v>
      </c>
      <c r="D251" t="s">
        <v>97</v>
      </c>
      <c r="E251" t="s">
        <v>119</v>
      </c>
      <c r="F251">
        <v>4125615</v>
      </c>
      <c r="G251" t="s">
        <v>83</v>
      </c>
      <c r="H251">
        <v>2019</v>
      </c>
      <c r="I251">
        <v>10</v>
      </c>
      <c r="J251" s="85">
        <v>44152</v>
      </c>
      <c r="K251" t="s">
        <v>122</v>
      </c>
      <c r="L251" t="s">
        <v>93</v>
      </c>
      <c r="M251" t="s">
        <v>85</v>
      </c>
      <c r="N2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" s="16">
        <f t="shared" si="8"/>
        <v>4125615</v>
      </c>
      <c r="P2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1" s="16" t="str">
        <f t="shared" si="9"/>
        <v/>
      </c>
    </row>
    <row r="252" spans="1:17" x14ac:dyDescent="0.25">
      <c r="A252" t="s">
        <v>91</v>
      </c>
      <c r="B252" t="s">
        <v>92</v>
      </c>
      <c r="C252" t="s">
        <v>92</v>
      </c>
      <c r="D252" t="s">
        <v>97</v>
      </c>
      <c r="E252" t="s">
        <v>119</v>
      </c>
      <c r="F252">
        <v>3552497</v>
      </c>
      <c r="G252" t="s">
        <v>83</v>
      </c>
      <c r="H252">
        <v>2019</v>
      </c>
      <c r="I252">
        <v>11</v>
      </c>
      <c r="J252" s="85">
        <v>44144</v>
      </c>
      <c r="K252" t="s">
        <v>123</v>
      </c>
      <c r="L252" t="s">
        <v>93</v>
      </c>
      <c r="M252" t="s">
        <v>85</v>
      </c>
      <c r="N2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" s="16">
        <f t="shared" si="8"/>
        <v>1598623.6500000001</v>
      </c>
      <c r="P2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2" s="16" t="str">
        <f t="shared" si="9"/>
        <v/>
      </c>
    </row>
    <row r="253" spans="1:17" x14ac:dyDescent="0.25">
      <c r="A253" t="s">
        <v>91</v>
      </c>
      <c r="B253" t="s">
        <v>92</v>
      </c>
      <c r="C253" t="s">
        <v>92</v>
      </c>
      <c r="D253" t="s">
        <v>97</v>
      </c>
      <c r="E253" t="s">
        <v>119</v>
      </c>
      <c r="F253">
        <v>3552497</v>
      </c>
      <c r="G253" t="s">
        <v>83</v>
      </c>
      <c r="H253">
        <v>2019</v>
      </c>
      <c r="I253">
        <v>11</v>
      </c>
      <c r="J253" s="85">
        <v>44152</v>
      </c>
      <c r="K253" t="s">
        <v>122</v>
      </c>
      <c r="L253" t="s">
        <v>93</v>
      </c>
      <c r="M253" t="s">
        <v>85</v>
      </c>
      <c r="N2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" s="16">
        <f t="shared" si="8"/>
        <v>1598623.6500000001</v>
      </c>
      <c r="P2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3" s="16" t="str">
        <f t="shared" si="9"/>
        <v/>
      </c>
    </row>
    <row r="254" spans="1:17" x14ac:dyDescent="0.25">
      <c r="A254" t="s">
        <v>91</v>
      </c>
      <c r="B254" t="s">
        <v>92</v>
      </c>
      <c r="C254" t="s">
        <v>92</v>
      </c>
      <c r="D254" t="s">
        <v>97</v>
      </c>
      <c r="E254" t="s">
        <v>119</v>
      </c>
      <c r="F254">
        <v>4281891</v>
      </c>
      <c r="G254" t="s">
        <v>83</v>
      </c>
      <c r="H254">
        <v>2019</v>
      </c>
      <c r="I254">
        <v>12</v>
      </c>
      <c r="J254" s="85">
        <v>44144</v>
      </c>
      <c r="K254" t="s">
        <v>123</v>
      </c>
      <c r="L254" t="s">
        <v>93</v>
      </c>
      <c r="M254" t="s">
        <v>85</v>
      </c>
      <c r="N2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" s="16">
        <f t="shared" si="8"/>
        <v>4281891</v>
      </c>
      <c r="P2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4" s="16" t="str">
        <f t="shared" si="9"/>
        <v/>
      </c>
    </row>
    <row r="255" spans="1:17" x14ac:dyDescent="0.25">
      <c r="A255" t="s">
        <v>91</v>
      </c>
      <c r="B255" t="s">
        <v>92</v>
      </c>
      <c r="C255" t="s">
        <v>92</v>
      </c>
      <c r="D255" t="s">
        <v>97</v>
      </c>
      <c r="E255" t="s">
        <v>119</v>
      </c>
      <c r="F255">
        <v>4281891</v>
      </c>
      <c r="G255" t="s">
        <v>83</v>
      </c>
      <c r="H255">
        <v>2019</v>
      </c>
      <c r="I255">
        <v>12</v>
      </c>
      <c r="J255" s="85">
        <v>44152</v>
      </c>
      <c r="K255" t="s">
        <v>122</v>
      </c>
      <c r="L255" t="s">
        <v>93</v>
      </c>
      <c r="M255" t="s">
        <v>85</v>
      </c>
      <c r="N2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" s="16">
        <f t="shared" si="8"/>
        <v>4281891</v>
      </c>
      <c r="P2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5" s="16" t="str">
        <f t="shared" si="9"/>
        <v/>
      </c>
    </row>
    <row r="256" spans="1:17" x14ac:dyDescent="0.25">
      <c r="A256" t="s">
        <v>91</v>
      </c>
      <c r="B256" t="s">
        <v>92</v>
      </c>
      <c r="C256" t="s">
        <v>92</v>
      </c>
      <c r="D256" t="s">
        <v>97</v>
      </c>
      <c r="E256" t="s">
        <v>119</v>
      </c>
      <c r="F256">
        <v>2589562</v>
      </c>
      <c r="G256" t="s">
        <v>83</v>
      </c>
      <c r="H256">
        <v>2020</v>
      </c>
      <c r="I256">
        <v>1</v>
      </c>
      <c r="J256" s="85">
        <v>44144</v>
      </c>
      <c r="K256" t="s">
        <v>123</v>
      </c>
      <c r="L256" t="s">
        <v>93</v>
      </c>
      <c r="M256" t="s">
        <v>85</v>
      </c>
      <c r="N2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" s="16">
        <f t="shared" si="8"/>
        <v>2589562</v>
      </c>
      <c r="P2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6" s="16" t="str">
        <f t="shared" si="9"/>
        <v/>
      </c>
    </row>
    <row r="257" spans="1:17" x14ac:dyDescent="0.25">
      <c r="A257" t="s">
        <v>91</v>
      </c>
      <c r="B257" t="s">
        <v>92</v>
      </c>
      <c r="C257" t="s">
        <v>92</v>
      </c>
      <c r="D257" t="s">
        <v>97</v>
      </c>
      <c r="E257" t="s">
        <v>119</v>
      </c>
      <c r="F257">
        <v>2589562</v>
      </c>
      <c r="G257" t="s">
        <v>83</v>
      </c>
      <c r="H257">
        <v>2020</v>
      </c>
      <c r="I257">
        <v>1</v>
      </c>
      <c r="J257" s="85">
        <v>44152</v>
      </c>
      <c r="K257" t="s">
        <v>122</v>
      </c>
      <c r="L257" t="s">
        <v>93</v>
      </c>
      <c r="M257" t="s">
        <v>85</v>
      </c>
      <c r="N2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" s="16">
        <f t="shared" si="8"/>
        <v>2589562</v>
      </c>
      <c r="P2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7" s="16" t="str">
        <f t="shared" si="9"/>
        <v/>
      </c>
    </row>
    <row r="258" spans="1:17" x14ac:dyDescent="0.25">
      <c r="A258" t="s">
        <v>91</v>
      </c>
      <c r="B258" t="s">
        <v>92</v>
      </c>
      <c r="C258" t="s">
        <v>92</v>
      </c>
      <c r="D258" t="s">
        <v>97</v>
      </c>
      <c r="E258" t="s">
        <v>119</v>
      </c>
      <c r="F258">
        <v>3233781</v>
      </c>
      <c r="G258" t="s">
        <v>83</v>
      </c>
      <c r="H258">
        <v>2020</v>
      </c>
      <c r="I258">
        <v>2</v>
      </c>
      <c r="J258" s="85">
        <v>44144</v>
      </c>
      <c r="K258" t="s">
        <v>123</v>
      </c>
      <c r="L258" t="s">
        <v>93</v>
      </c>
      <c r="M258" t="s">
        <v>85</v>
      </c>
      <c r="N2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" s="16">
        <f t="shared" si="8"/>
        <v>3233781</v>
      </c>
      <c r="P2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8" s="16" t="str">
        <f t="shared" si="9"/>
        <v/>
      </c>
    </row>
    <row r="259" spans="1:17" x14ac:dyDescent="0.25">
      <c r="A259" t="s">
        <v>91</v>
      </c>
      <c r="B259" t="s">
        <v>92</v>
      </c>
      <c r="C259" t="s">
        <v>92</v>
      </c>
      <c r="D259" t="s">
        <v>97</v>
      </c>
      <c r="E259" t="s">
        <v>119</v>
      </c>
      <c r="F259">
        <v>3233781</v>
      </c>
      <c r="G259" t="s">
        <v>83</v>
      </c>
      <c r="H259">
        <v>2020</v>
      </c>
      <c r="I259">
        <v>2</v>
      </c>
      <c r="J259" s="85">
        <v>44152</v>
      </c>
      <c r="K259" t="s">
        <v>122</v>
      </c>
      <c r="L259" t="s">
        <v>93</v>
      </c>
      <c r="M259" t="s">
        <v>85</v>
      </c>
      <c r="N2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" s="16">
        <f t="shared" si="8"/>
        <v>3233781</v>
      </c>
      <c r="P2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59" s="16" t="str">
        <f t="shared" si="9"/>
        <v/>
      </c>
    </row>
    <row r="260" spans="1:17" x14ac:dyDescent="0.25">
      <c r="A260" t="s">
        <v>91</v>
      </c>
      <c r="B260" t="s">
        <v>92</v>
      </c>
      <c r="C260" t="s">
        <v>92</v>
      </c>
      <c r="D260" t="s">
        <v>97</v>
      </c>
      <c r="E260" t="s">
        <v>119</v>
      </c>
      <c r="F260">
        <v>3360774</v>
      </c>
      <c r="G260" t="s">
        <v>83</v>
      </c>
      <c r="H260">
        <v>2020</v>
      </c>
      <c r="I260">
        <v>3</v>
      </c>
      <c r="J260" s="85">
        <v>44144</v>
      </c>
      <c r="K260" t="s">
        <v>123</v>
      </c>
      <c r="L260" t="s">
        <v>93</v>
      </c>
      <c r="M260" t="s">
        <v>85</v>
      </c>
      <c r="N2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" s="16">
        <f t="shared" si="8"/>
        <v>3360774</v>
      </c>
      <c r="P2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0" s="16" t="str">
        <f t="shared" si="9"/>
        <v/>
      </c>
    </row>
    <row r="261" spans="1:17" x14ac:dyDescent="0.25">
      <c r="A261" t="s">
        <v>91</v>
      </c>
      <c r="B261" t="s">
        <v>92</v>
      </c>
      <c r="C261" t="s">
        <v>92</v>
      </c>
      <c r="D261" t="s">
        <v>97</v>
      </c>
      <c r="E261" t="s">
        <v>119</v>
      </c>
      <c r="F261">
        <v>3360774</v>
      </c>
      <c r="G261" t="s">
        <v>83</v>
      </c>
      <c r="H261">
        <v>2020</v>
      </c>
      <c r="I261">
        <v>3</v>
      </c>
      <c r="J261" s="85">
        <v>44152</v>
      </c>
      <c r="K261" t="s">
        <v>122</v>
      </c>
      <c r="L261" t="s">
        <v>93</v>
      </c>
      <c r="M261" t="s">
        <v>85</v>
      </c>
      <c r="N2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" s="16">
        <f t="shared" ref="O261:O324" si="10">IF(AND(H261=2019,I261=11,L261="ММ               "),F261/20*4,IF(AND(H261=2019,I261=11),F261/20*9,F261))</f>
        <v>3360774</v>
      </c>
      <c r="P2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1" s="16" t="str">
        <f t="shared" ref="Q261:Q324" si="11">IF(E261="FSK            ","",A261)</f>
        <v/>
      </c>
    </row>
    <row r="262" spans="1:17" x14ac:dyDescent="0.25">
      <c r="A262" t="s">
        <v>91</v>
      </c>
      <c r="B262" t="s">
        <v>92</v>
      </c>
      <c r="C262" t="s">
        <v>92</v>
      </c>
      <c r="D262" t="s">
        <v>97</v>
      </c>
      <c r="E262" t="s">
        <v>119</v>
      </c>
      <c r="F262">
        <v>2501538</v>
      </c>
      <c r="G262" t="s">
        <v>83</v>
      </c>
      <c r="H262">
        <v>2020</v>
      </c>
      <c r="I262">
        <v>4</v>
      </c>
      <c r="J262" s="85">
        <v>44144</v>
      </c>
      <c r="K262" t="s">
        <v>123</v>
      </c>
      <c r="L262" t="s">
        <v>93</v>
      </c>
      <c r="M262" t="s">
        <v>85</v>
      </c>
      <c r="N2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" s="16">
        <f t="shared" si="10"/>
        <v>2501538</v>
      </c>
      <c r="P2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2" s="16" t="str">
        <f t="shared" si="11"/>
        <v/>
      </c>
    </row>
    <row r="263" spans="1:17" x14ac:dyDescent="0.25">
      <c r="A263" t="s">
        <v>91</v>
      </c>
      <c r="B263" t="s">
        <v>92</v>
      </c>
      <c r="C263" t="s">
        <v>92</v>
      </c>
      <c r="D263" t="s">
        <v>97</v>
      </c>
      <c r="E263" t="s">
        <v>119</v>
      </c>
      <c r="F263">
        <v>2501538</v>
      </c>
      <c r="G263" t="s">
        <v>83</v>
      </c>
      <c r="H263">
        <v>2020</v>
      </c>
      <c r="I263">
        <v>4</v>
      </c>
      <c r="J263" s="85">
        <v>44152</v>
      </c>
      <c r="K263" t="s">
        <v>122</v>
      </c>
      <c r="L263" t="s">
        <v>93</v>
      </c>
      <c r="M263" t="s">
        <v>85</v>
      </c>
      <c r="N2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" s="16">
        <f t="shared" si="10"/>
        <v>2501538</v>
      </c>
      <c r="P2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3" s="16" t="str">
        <f t="shared" si="11"/>
        <v/>
      </c>
    </row>
    <row r="264" spans="1:17" x14ac:dyDescent="0.25">
      <c r="A264" t="s">
        <v>91</v>
      </c>
      <c r="B264" t="s">
        <v>92</v>
      </c>
      <c r="C264" t="s">
        <v>92</v>
      </c>
      <c r="D264" t="s">
        <v>97</v>
      </c>
      <c r="E264" t="s">
        <v>119</v>
      </c>
      <c r="F264">
        <v>2579284</v>
      </c>
      <c r="G264" t="s">
        <v>83</v>
      </c>
      <c r="H264">
        <v>2020</v>
      </c>
      <c r="I264">
        <v>5</v>
      </c>
      <c r="J264" s="85">
        <v>44144</v>
      </c>
      <c r="K264" t="s">
        <v>123</v>
      </c>
      <c r="L264" t="s">
        <v>93</v>
      </c>
      <c r="M264" t="s">
        <v>85</v>
      </c>
      <c r="N2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" s="16">
        <f t="shared" si="10"/>
        <v>2579284</v>
      </c>
      <c r="P2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4" s="16" t="str">
        <f t="shared" si="11"/>
        <v/>
      </c>
    </row>
    <row r="265" spans="1:17" x14ac:dyDescent="0.25">
      <c r="A265" t="s">
        <v>91</v>
      </c>
      <c r="B265" t="s">
        <v>92</v>
      </c>
      <c r="C265" t="s">
        <v>92</v>
      </c>
      <c r="D265" t="s">
        <v>97</v>
      </c>
      <c r="E265" t="s">
        <v>119</v>
      </c>
      <c r="F265">
        <v>2579284</v>
      </c>
      <c r="G265" t="s">
        <v>83</v>
      </c>
      <c r="H265">
        <v>2020</v>
      </c>
      <c r="I265">
        <v>5</v>
      </c>
      <c r="J265" s="85">
        <v>44152</v>
      </c>
      <c r="K265" t="s">
        <v>122</v>
      </c>
      <c r="L265" t="s">
        <v>93</v>
      </c>
      <c r="M265" t="s">
        <v>85</v>
      </c>
      <c r="N2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" s="16">
        <f t="shared" si="10"/>
        <v>2579284</v>
      </c>
      <c r="P2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5" s="16" t="str">
        <f t="shared" si="11"/>
        <v/>
      </c>
    </row>
    <row r="266" spans="1:17" x14ac:dyDescent="0.25">
      <c r="A266" t="s">
        <v>91</v>
      </c>
      <c r="B266" t="s">
        <v>92</v>
      </c>
      <c r="C266" t="s">
        <v>92</v>
      </c>
      <c r="D266" t="s">
        <v>97</v>
      </c>
      <c r="E266" t="s">
        <v>119</v>
      </c>
      <c r="F266">
        <v>3232964</v>
      </c>
      <c r="G266" t="s">
        <v>83</v>
      </c>
      <c r="H266">
        <v>2020</v>
      </c>
      <c r="I266">
        <v>6</v>
      </c>
      <c r="J266" s="85">
        <v>44144</v>
      </c>
      <c r="K266" t="s">
        <v>123</v>
      </c>
      <c r="L266" t="s">
        <v>93</v>
      </c>
      <c r="M266" t="s">
        <v>85</v>
      </c>
      <c r="N2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" s="16">
        <f t="shared" si="10"/>
        <v>3232964</v>
      </c>
      <c r="P2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6" s="16" t="str">
        <f t="shared" si="11"/>
        <v/>
      </c>
    </row>
    <row r="267" spans="1:17" x14ac:dyDescent="0.25">
      <c r="A267" t="s">
        <v>91</v>
      </c>
      <c r="B267" t="s">
        <v>92</v>
      </c>
      <c r="C267" t="s">
        <v>92</v>
      </c>
      <c r="D267" t="s">
        <v>97</v>
      </c>
      <c r="E267" t="s">
        <v>119</v>
      </c>
      <c r="F267">
        <v>3232964</v>
      </c>
      <c r="G267" t="s">
        <v>83</v>
      </c>
      <c r="H267">
        <v>2020</v>
      </c>
      <c r="I267">
        <v>6</v>
      </c>
      <c r="J267" s="85">
        <v>44152</v>
      </c>
      <c r="K267" t="s">
        <v>122</v>
      </c>
      <c r="L267" t="s">
        <v>93</v>
      </c>
      <c r="M267" t="s">
        <v>85</v>
      </c>
      <c r="N2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" s="16">
        <f t="shared" si="10"/>
        <v>3232964</v>
      </c>
      <c r="P2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7" s="16" t="str">
        <f t="shared" si="11"/>
        <v/>
      </c>
    </row>
    <row r="268" spans="1:17" x14ac:dyDescent="0.25">
      <c r="A268" t="s">
        <v>91</v>
      </c>
      <c r="B268" t="s">
        <v>92</v>
      </c>
      <c r="C268" t="s">
        <v>92</v>
      </c>
      <c r="D268" t="s">
        <v>97</v>
      </c>
      <c r="E268" t="s">
        <v>119</v>
      </c>
      <c r="F268">
        <v>4283881</v>
      </c>
      <c r="G268" t="s">
        <v>83</v>
      </c>
      <c r="H268">
        <v>2020</v>
      </c>
      <c r="I268">
        <v>7</v>
      </c>
      <c r="J268" s="85">
        <v>44144</v>
      </c>
      <c r="K268" t="s">
        <v>123</v>
      </c>
      <c r="L268" t="s">
        <v>93</v>
      </c>
      <c r="M268" t="s">
        <v>85</v>
      </c>
      <c r="N2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" s="16">
        <f t="shared" si="10"/>
        <v>4283881</v>
      </c>
      <c r="P2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8" s="16" t="str">
        <f t="shared" si="11"/>
        <v/>
      </c>
    </row>
    <row r="269" spans="1:17" x14ac:dyDescent="0.25">
      <c r="A269" t="s">
        <v>91</v>
      </c>
      <c r="B269" t="s">
        <v>92</v>
      </c>
      <c r="C269" t="s">
        <v>92</v>
      </c>
      <c r="D269" t="s">
        <v>97</v>
      </c>
      <c r="E269" t="s">
        <v>119</v>
      </c>
      <c r="F269">
        <v>4283881</v>
      </c>
      <c r="G269" t="s">
        <v>83</v>
      </c>
      <c r="H269">
        <v>2020</v>
      </c>
      <c r="I269">
        <v>7</v>
      </c>
      <c r="J269" s="85">
        <v>44152</v>
      </c>
      <c r="K269" t="s">
        <v>122</v>
      </c>
      <c r="L269" t="s">
        <v>93</v>
      </c>
      <c r="M269" t="s">
        <v>85</v>
      </c>
      <c r="N2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" s="16">
        <f t="shared" si="10"/>
        <v>4283881</v>
      </c>
      <c r="P2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69" s="16" t="str">
        <f t="shared" si="11"/>
        <v/>
      </c>
    </row>
    <row r="270" spans="1:17" x14ac:dyDescent="0.25">
      <c r="A270" t="s">
        <v>91</v>
      </c>
      <c r="B270" t="s">
        <v>92</v>
      </c>
      <c r="C270" t="s">
        <v>92</v>
      </c>
      <c r="D270" t="s">
        <v>97</v>
      </c>
      <c r="E270" t="s">
        <v>119</v>
      </c>
      <c r="F270">
        <v>4028003</v>
      </c>
      <c r="G270" t="s">
        <v>83</v>
      </c>
      <c r="H270">
        <v>2020</v>
      </c>
      <c r="I270">
        <v>8</v>
      </c>
      <c r="J270" s="85">
        <v>44144</v>
      </c>
      <c r="K270" t="s">
        <v>123</v>
      </c>
      <c r="L270" t="s">
        <v>93</v>
      </c>
      <c r="M270" t="s">
        <v>85</v>
      </c>
      <c r="N2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" s="16">
        <f t="shared" si="10"/>
        <v>4028003</v>
      </c>
      <c r="P2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0" s="16" t="str">
        <f t="shared" si="11"/>
        <v/>
      </c>
    </row>
    <row r="271" spans="1:17" x14ac:dyDescent="0.25">
      <c r="A271" t="s">
        <v>91</v>
      </c>
      <c r="B271" t="s">
        <v>92</v>
      </c>
      <c r="C271" t="s">
        <v>92</v>
      </c>
      <c r="D271" t="s">
        <v>97</v>
      </c>
      <c r="E271" t="s">
        <v>119</v>
      </c>
      <c r="F271">
        <v>4028003</v>
      </c>
      <c r="G271" t="s">
        <v>83</v>
      </c>
      <c r="H271">
        <v>2020</v>
      </c>
      <c r="I271">
        <v>8</v>
      </c>
      <c r="J271" s="85">
        <v>44152</v>
      </c>
      <c r="K271" t="s">
        <v>122</v>
      </c>
      <c r="L271" t="s">
        <v>93</v>
      </c>
      <c r="M271" t="s">
        <v>85</v>
      </c>
      <c r="N2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" s="16">
        <f t="shared" si="10"/>
        <v>4028003</v>
      </c>
      <c r="P2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1" s="16" t="str">
        <f t="shared" si="11"/>
        <v/>
      </c>
    </row>
    <row r="272" spans="1:17" x14ac:dyDescent="0.25">
      <c r="A272" t="s">
        <v>91</v>
      </c>
      <c r="B272" t="s">
        <v>92</v>
      </c>
      <c r="C272" t="s">
        <v>92</v>
      </c>
      <c r="D272" t="s">
        <v>97</v>
      </c>
      <c r="E272" t="s">
        <v>119</v>
      </c>
      <c r="F272">
        <v>4536954</v>
      </c>
      <c r="G272" t="s">
        <v>83</v>
      </c>
      <c r="H272">
        <v>2020</v>
      </c>
      <c r="I272">
        <v>9</v>
      </c>
      <c r="J272" s="85">
        <v>44144</v>
      </c>
      <c r="K272" t="s">
        <v>123</v>
      </c>
      <c r="L272" t="s">
        <v>93</v>
      </c>
      <c r="M272" t="s">
        <v>85</v>
      </c>
      <c r="N2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" s="16">
        <f t="shared" si="10"/>
        <v>4536954</v>
      </c>
      <c r="P2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2" s="16" t="str">
        <f t="shared" si="11"/>
        <v/>
      </c>
    </row>
    <row r="273" spans="1:17" x14ac:dyDescent="0.25">
      <c r="A273" t="s">
        <v>91</v>
      </c>
      <c r="B273" t="s">
        <v>92</v>
      </c>
      <c r="C273" t="s">
        <v>92</v>
      </c>
      <c r="D273" t="s">
        <v>97</v>
      </c>
      <c r="E273" t="s">
        <v>119</v>
      </c>
      <c r="F273">
        <v>4536954</v>
      </c>
      <c r="G273" t="s">
        <v>83</v>
      </c>
      <c r="H273">
        <v>2020</v>
      </c>
      <c r="I273">
        <v>9</v>
      </c>
      <c r="J273" s="85">
        <v>44152</v>
      </c>
      <c r="K273" t="s">
        <v>122</v>
      </c>
      <c r="L273" t="s">
        <v>93</v>
      </c>
      <c r="M273" t="s">
        <v>85</v>
      </c>
      <c r="N2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" s="16">
        <f t="shared" si="10"/>
        <v>4536954</v>
      </c>
      <c r="P2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3" s="16" t="str">
        <f t="shared" si="11"/>
        <v/>
      </c>
    </row>
    <row r="274" spans="1:17" x14ac:dyDescent="0.25">
      <c r="A274" t="s">
        <v>91</v>
      </c>
      <c r="B274" t="s">
        <v>92</v>
      </c>
      <c r="C274" t="s">
        <v>92</v>
      </c>
      <c r="D274" t="s">
        <v>97</v>
      </c>
      <c r="E274" t="s">
        <v>119</v>
      </c>
      <c r="F274">
        <v>4755370</v>
      </c>
      <c r="G274" t="s">
        <v>83</v>
      </c>
      <c r="H274">
        <v>2020</v>
      </c>
      <c r="I274">
        <v>10</v>
      </c>
      <c r="J274" s="85">
        <v>44144</v>
      </c>
      <c r="K274" t="s">
        <v>123</v>
      </c>
      <c r="L274" t="s">
        <v>93</v>
      </c>
      <c r="M274" t="s">
        <v>85</v>
      </c>
      <c r="N2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" s="16">
        <f t="shared" si="10"/>
        <v>4755370</v>
      </c>
      <c r="P2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4" s="16" t="str">
        <f t="shared" si="11"/>
        <v/>
      </c>
    </row>
    <row r="275" spans="1:17" x14ac:dyDescent="0.25">
      <c r="A275" t="s">
        <v>91</v>
      </c>
      <c r="B275" t="s">
        <v>92</v>
      </c>
      <c r="C275" t="s">
        <v>92</v>
      </c>
      <c r="D275" t="s">
        <v>97</v>
      </c>
      <c r="E275" t="s">
        <v>119</v>
      </c>
      <c r="F275">
        <v>4755370</v>
      </c>
      <c r="G275" t="s">
        <v>83</v>
      </c>
      <c r="H275">
        <v>2020</v>
      </c>
      <c r="I275">
        <v>10</v>
      </c>
      <c r="J275" s="85">
        <v>44152</v>
      </c>
      <c r="K275" t="s">
        <v>122</v>
      </c>
      <c r="L275" t="s">
        <v>93</v>
      </c>
      <c r="M275" t="s">
        <v>85</v>
      </c>
      <c r="N2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" s="16">
        <f t="shared" si="10"/>
        <v>4755370</v>
      </c>
      <c r="P2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5" s="16" t="str">
        <f t="shared" si="11"/>
        <v/>
      </c>
    </row>
    <row r="276" spans="1:17" x14ac:dyDescent="0.25">
      <c r="A276" t="s">
        <v>91</v>
      </c>
      <c r="B276" t="s">
        <v>92</v>
      </c>
      <c r="C276" t="s">
        <v>92</v>
      </c>
      <c r="D276" t="s">
        <v>97</v>
      </c>
      <c r="E276" t="s">
        <v>119</v>
      </c>
      <c r="F276">
        <v>1247382</v>
      </c>
      <c r="G276" t="s">
        <v>83</v>
      </c>
      <c r="H276">
        <v>2020</v>
      </c>
      <c r="I276">
        <v>11</v>
      </c>
      <c r="J276" s="85">
        <v>44144</v>
      </c>
      <c r="K276" t="s">
        <v>123</v>
      </c>
      <c r="L276" t="s">
        <v>93</v>
      </c>
      <c r="M276" t="s">
        <v>85</v>
      </c>
      <c r="N2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" s="16">
        <f t="shared" si="10"/>
        <v>1247382</v>
      </c>
      <c r="P2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6" s="16" t="str">
        <f t="shared" si="11"/>
        <v/>
      </c>
    </row>
    <row r="277" spans="1:17" x14ac:dyDescent="0.25">
      <c r="A277" t="s">
        <v>91</v>
      </c>
      <c r="B277" t="s">
        <v>92</v>
      </c>
      <c r="C277" t="s">
        <v>92</v>
      </c>
      <c r="D277" t="s">
        <v>97</v>
      </c>
      <c r="E277" t="s">
        <v>119</v>
      </c>
      <c r="F277">
        <v>2286034</v>
      </c>
      <c r="G277" t="s">
        <v>83</v>
      </c>
      <c r="H277">
        <v>2020</v>
      </c>
      <c r="I277">
        <v>11</v>
      </c>
      <c r="J277" s="85">
        <v>44152</v>
      </c>
      <c r="K277" t="s">
        <v>122</v>
      </c>
      <c r="L277" t="s">
        <v>93</v>
      </c>
      <c r="M277" t="s">
        <v>85</v>
      </c>
      <c r="N2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" s="16">
        <f t="shared" si="10"/>
        <v>2286034</v>
      </c>
      <c r="P2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7" s="16" t="str">
        <f t="shared" si="11"/>
        <v/>
      </c>
    </row>
    <row r="278" spans="1:17" x14ac:dyDescent="0.25">
      <c r="A278" t="s">
        <v>91</v>
      </c>
      <c r="B278" t="s">
        <v>92</v>
      </c>
      <c r="C278" t="s">
        <v>92</v>
      </c>
      <c r="D278" t="s">
        <v>98</v>
      </c>
      <c r="E278" t="s">
        <v>119</v>
      </c>
      <c r="F278">
        <v>1617553</v>
      </c>
      <c r="G278" t="s">
        <v>83</v>
      </c>
      <c r="H278">
        <v>2019</v>
      </c>
      <c r="I278">
        <v>1</v>
      </c>
      <c r="J278" s="85">
        <v>44144</v>
      </c>
      <c r="K278" t="s">
        <v>123</v>
      </c>
      <c r="L278" t="s">
        <v>93</v>
      </c>
      <c r="M278" t="s">
        <v>85</v>
      </c>
      <c r="N2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" s="16">
        <f t="shared" si="10"/>
        <v>1617553</v>
      </c>
      <c r="P2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8" s="16" t="str">
        <f t="shared" si="11"/>
        <v/>
      </c>
    </row>
    <row r="279" spans="1:17" x14ac:dyDescent="0.25">
      <c r="A279" t="s">
        <v>91</v>
      </c>
      <c r="B279" t="s">
        <v>92</v>
      </c>
      <c r="C279" t="s">
        <v>92</v>
      </c>
      <c r="D279" t="s">
        <v>98</v>
      </c>
      <c r="E279" t="s">
        <v>119</v>
      </c>
      <c r="F279">
        <v>1617553</v>
      </c>
      <c r="G279" t="s">
        <v>83</v>
      </c>
      <c r="H279">
        <v>2019</v>
      </c>
      <c r="I279">
        <v>1</v>
      </c>
      <c r="J279" s="85">
        <v>44152</v>
      </c>
      <c r="K279" t="s">
        <v>122</v>
      </c>
      <c r="L279" t="s">
        <v>93</v>
      </c>
      <c r="M279" t="s">
        <v>85</v>
      </c>
      <c r="N2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" s="16">
        <f t="shared" si="10"/>
        <v>1617553</v>
      </c>
      <c r="P2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79" s="16" t="str">
        <f t="shared" si="11"/>
        <v/>
      </c>
    </row>
    <row r="280" spans="1:17" x14ac:dyDescent="0.25">
      <c r="A280" t="s">
        <v>91</v>
      </c>
      <c r="B280" t="s">
        <v>92</v>
      </c>
      <c r="C280" t="s">
        <v>92</v>
      </c>
      <c r="D280" t="s">
        <v>98</v>
      </c>
      <c r="E280" t="s">
        <v>119</v>
      </c>
      <c r="F280">
        <v>2204408</v>
      </c>
      <c r="G280" t="s">
        <v>83</v>
      </c>
      <c r="H280">
        <v>2019</v>
      </c>
      <c r="I280">
        <v>2</v>
      </c>
      <c r="J280" s="85">
        <v>44144</v>
      </c>
      <c r="K280" t="s">
        <v>123</v>
      </c>
      <c r="L280" t="s">
        <v>93</v>
      </c>
      <c r="M280" t="s">
        <v>85</v>
      </c>
      <c r="N2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" s="16">
        <f t="shared" si="10"/>
        <v>2204408</v>
      </c>
      <c r="P2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0" s="16" t="str">
        <f t="shared" si="11"/>
        <v/>
      </c>
    </row>
    <row r="281" spans="1:17" x14ac:dyDescent="0.25">
      <c r="A281" t="s">
        <v>91</v>
      </c>
      <c r="B281" t="s">
        <v>92</v>
      </c>
      <c r="C281" t="s">
        <v>92</v>
      </c>
      <c r="D281" t="s">
        <v>98</v>
      </c>
      <c r="E281" t="s">
        <v>119</v>
      </c>
      <c r="F281">
        <v>2204408</v>
      </c>
      <c r="G281" t="s">
        <v>83</v>
      </c>
      <c r="H281">
        <v>2019</v>
      </c>
      <c r="I281">
        <v>2</v>
      </c>
      <c r="J281" s="85">
        <v>44152</v>
      </c>
      <c r="K281" t="s">
        <v>122</v>
      </c>
      <c r="L281" t="s">
        <v>93</v>
      </c>
      <c r="M281" t="s">
        <v>85</v>
      </c>
      <c r="N2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" s="16">
        <f t="shared" si="10"/>
        <v>2204408</v>
      </c>
      <c r="P2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1" s="16" t="str">
        <f t="shared" si="11"/>
        <v/>
      </c>
    </row>
    <row r="282" spans="1:17" x14ac:dyDescent="0.25">
      <c r="A282" t="s">
        <v>91</v>
      </c>
      <c r="B282" t="s">
        <v>92</v>
      </c>
      <c r="C282" t="s">
        <v>92</v>
      </c>
      <c r="D282" t="s">
        <v>98</v>
      </c>
      <c r="E282" t="s">
        <v>119</v>
      </c>
      <c r="F282">
        <v>2222370</v>
      </c>
      <c r="G282" t="s">
        <v>83</v>
      </c>
      <c r="H282">
        <v>2019</v>
      </c>
      <c r="I282">
        <v>3</v>
      </c>
      <c r="J282" s="85">
        <v>44144</v>
      </c>
      <c r="K282" t="s">
        <v>123</v>
      </c>
      <c r="L282" t="s">
        <v>93</v>
      </c>
      <c r="M282" t="s">
        <v>85</v>
      </c>
      <c r="N2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" s="16">
        <f t="shared" si="10"/>
        <v>2222370</v>
      </c>
      <c r="P2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2" s="16" t="str">
        <f t="shared" si="11"/>
        <v/>
      </c>
    </row>
    <row r="283" spans="1:17" x14ac:dyDescent="0.25">
      <c r="A283" t="s">
        <v>91</v>
      </c>
      <c r="B283" t="s">
        <v>92</v>
      </c>
      <c r="C283" t="s">
        <v>92</v>
      </c>
      <c r="D283" t="s">
        <v>98</v>
      </c>
      <c r="E283" t="s">
        <v>119</v>
      </c>
      <c r="F283">
        <v>2222370</v>
      </c>
      <c r="G283" t="s">
        <v>83</v>
      </c>
      <c r="H283">
        <v>2019</v>
      </c>
      <c r="I283">
        <v>3</v>
      </c>
      <c r="J283" s="85">
        <v>44152</v>
      </c>
      <c r="K283" t="s">
        <v>122</v>
      </c>
      <c r="L283" t="s">
        <v>93</v>
      </c>
      <c r="M283" t="s">
        <v>85</v>
      </c>
      <c r="N2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" s="16">
        <f t="shared" si="10"/>
        <v>2222370</v>
      </c>
      <c r="P2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3" s="16" t="str">
        <f t="shared" si="11"/>
        <v/>
      </c>
    </row>
    <row r="284" spans="1:17" x14ac:dyDescent="0.25">
      <c r="A284" t="s">
        <v>91</v>
      </c>
      <c r="B284" t="s">
        <v>92</v>
      </c>
      <c r="C284" t="s">
        <v>92</v>
      </c>
      <c r="D284" t="s">
        <v>98</v>
      </c>
      <c r="E284" t="s">
        <v>119</v>
      </c>
      <c r="F284">
        <v>2852739</v>
      </c>
      <c r="G284" t="s">
        <v>83</v>
      </c>
      <c r="H284">
        <v>2019</v>
      </c>
      <c r="I284">
        <v>4</v>
      </c>
      <c r="J284" s="85">
        <v>44144</v>
      </c>
      <c r="K284" t="s">
        <v>123</v>
      </c>
      <c r="L284" t="s">
        <v>93</v>
      </c>
      <c r="M284" t="s">
        <v>85</v>
      </c>
      <c r="N2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" s="16">
        <f t="shared" si="10"/>
        <v>2852739</v>
      </c>
      <c r="P2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4" s="16" t="str">
        <f t="shared" si="11"/>
        <v/>
      </c>
    </row>
    <row r="285" spans="1:17" x14ac:dyDescent="0.25">
      <c r="A285" t="s">
        <v>91</v>
      </c>
      <c r="B285" t="s">
        <v>92</v>
      </c>
      <c r="C285" t="s">
        <v>92</v>
      </c>
      <c r="D285" t="s">
        <v>98</v>
      </c>
      <c r="E285" t="s">
        <v>119</v>
      </c>
      <c r="F285">
        <v>2852739</v>
      </c>
      <c r="G285" t="s">
        <v>83</v>
      </c>
      <c r="H285">
        <v>2019</v>
      </c>
      <c r="I285">
        <v>4</v>
      </c>
      <c r="J285" s="85">
        <v>44152</v>
      </c>
      <c r="K285" t="s">
        <v>122</v>
      </c>
      <c r="L285" t="s">
        <v>93</v>
      </c>
      <c r="M285" t="s">
        <v>85</v>
      </c>
      <c r="N2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" s="16">
        <f t="shared" si="10"/>
        <v>2852739</v>
      </c>
      <c r="P2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5" s="16" t="str">
        <f t="shared" si="11"/>
        <v/>
      </c>
    </row>
    <row r="286" spans="1:17" x14ac:dyDescent="0.25">
      <c r="A286" t="s">
        <v>91</v>
      </c>
      <c r="B286" t="s">
        <v>92</v>
      </c>
      <c r="C286" t="s">
        <v>92</v>
      </c>
      <c r="D286" t="s">
        <v>98</v>
      </c>
      <c r="E286" t="s">
        <v>119</v>
      </c>
      <c r="F286">
        <v>2484982</v>
      </c>
      <c r="G286" t="s">
        <v>83</v>
      </c>
      <c r="H286">
        <v>2019</v>
      </c>
      <c r="I286">
        <v>5</v>
      </c>
      <c r="J286" s="85">
        <v>44144</v>
      </c>
      <c r="K286" t="s">
        <v>123</v>
      </c>
      <c r="L286" t="s">
        <v>93</v>
      </c>
      <c r="M286" t="s">
        <v>85</v>
      </c>
      <c r="N2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" s="16">
        <f t="shared" si="10"/>
        <v>2484982</v>
      </c>
      <c r="P2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6" s="16" t="str">
        <f t="shared" si="11"/>
        <v/>
      </c>
    </row>
    <row r="287" spans="1:17" x14ac:dyDescent="0.25">
      <c r="A287" t="s">
        <v>91</v>
      </c>
      <c r="B287" t="s">
        <v>92</v>
      </c>
      <c r="C287" t="s">
        <v>92</v>
      </c>
      <c r="D287" t="s">
        <v>98</v>
      </c>
      <c r="E287" t="s">
        <v>119</v>
      </c>
      <c r="F287">
        <v>2484982</v>
      </c>
      <c r="G287" t="s">
        <v>83</v>
      </c>
      <c r="H287">
        <v>2019</v>
      </c>
      <c r="I287">
        <v>5</v>
      </c>
      <c r="J287" s="85">
        <v>44152</v>
      </c>
      <c r="K287" t="s">
        <v>122</v>
      </c>
      <c r="L287" t="s">
        <v>93</v>
      </c>
      <c r="M287" t="s">
        <v>85</v>
      </c>
      <c r="N2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" s="16">
        <f t="shared" si="10"/>
        <v>2484982</v>
      </c>
      <c r="P2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7" s="16" t="str">
        <f t="shared" si="11"/>
        <v/>
      </c>
    </row>
    <row r="288" spans="1:17" x14ac:dyDescent="0.25">
      <c r="A288" t="s">
        <v>91</v>
      </c>
      <c r="B288" t="s">
        <v>92</v>
      </c>
      <c r="C288" t="s">
        <v>92</v>
      </c>
      <c r="D288" t="s">
        <v>98</v>
      </c>
      <c r="E288" t="s">
        <v>119</v>
      </c>
      <c r="F288">
        <v>2790952</v>
      </c>
      <c r="G288" t="s">
        <v>83</v>
      </c>
      <c r="H288">
        <v>2019</v>
      </c>
      <c r="I288">
        <v>6</v>
      </c>
      <c r="J288" s="85">
        <v>44144</v>
      </c>
      <c r="K288" t="s">
        <v>123</v>
      </c>
      <c r="L288" t="s">
        <v>93</v>
      </c>
      <c r="M288" t="s">
        <v>85</v>
      </c>
      <c r="N2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" s="16">
        <f t="shared" si="10"/>
        <v>2790952</v>
      </c>
      <c r="P2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8" s="16" t="str">
        <f t="shared" si="11"/>
        <v/>
      </c>
    </row>
    <row r="289" spans="1:17" x14ac:dyDescent="0.25">
      <c r="A289" t="s">
        <v>91</v>
      </c>
      <c r="B289" t="s">
        <v>92</v>
      </c>
      <c r="C289" t="s">
        <v>92</v>
      </c>
      <c r="D289" t="s">
        <v>98</v>
      </c>
      <c r="E289" t="s">
        <v>119</v>
      </c>
      <c r="F289">
        <v>2790952</v>
      </c>
      <c r="G289" t="s">
        <v>83</v>
      </c>
      <c r="H289">
        <v>2019</v>
      </c>
      <c r="I289">
        <v>6</v>
      </c>
      <c r="J289" s="85">
        <v>44152</v>
      </c>
      <c r="K289" t="s">
        <v>122</v>
      </c>
      <c r="L289" t="s">
        <v>93</v>
      </c>
      <c r="M289" t="s">
        <v>85</v>
      </c>
      <c r="N2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9" s="16">
        <f t="shared" si="10"/>
        <v>2790952</v>
      </c>
      <c r="P2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89" s="16" t="str">
        <f t="shared" si="11"/>
        <v/>
      </c>
    </row>
    <row r="290" spans="1:17" x14ac:dyDescent="0.25">
      <c r="A290" t="s">
        <v>91</v>
      </c>
      <c r="B290" t="s">
        <v>92</v>
      </c>
      <c r="C290" t="s">
        <v>92</v>
      </c>
      <c r="D290" t="s">
        <v>98</v>
      </c>
      <c r="E290" t="s">
        <v>119</v>
      </c>
      <c r="F290">
        <v>3445988</v>
      </c>
      <c r="G290" t="s">
        <v>83</v>
      </c>
      <c r="H290">
        <v>2019</v>
      </c>
      <c r="I290">
        <v>7</v>
      </c>
      <c r="J290" s="85">
        <v>44144</v>
      </c>
      <c r="K290" t="s">
        <v>123</v>
      </c>
      <c r="L290" t="s">
        <v>93</v>
      </c>
      <c r="M290" t="s">
        <v>85</v>
      </c>
      <c r="N2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0" s="16">
        <f t="shared" si="10"/>
        <v>3445988</v>
      </c>
      <c r="P2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0" s="16" t="str">
        <f t="shared" si="11"/>
        <v/>
      </c>
    </row>
    <row r="291" spans="1:17" x14ac:dyDescent="0.25">
      <c r="A291" t="s">
        <v>91</v>
      </c>
      <c r="B291" t="s">
        <v>92</v>
      </c>
      <c r="C291" t="s">
        <v>92</v>
      </c>
      <c r="D291" t="s">
        <v>98</v>
      </c>
      <c r="E291" t="s">
        <v>119</v>
      </c>
      <c r="F291">
        <v>3445988</v>
      </c>
      <c r="G291" t="s">
        <v>83</v>
      </c>
      <c r="H291">
        <v>2019</v>
      </c>
      <c r="I291">
        <v>7</v>
      </c>
      <c r="J291" s="85">
        <v>44152</v>
      </c>
      <c r="K291" t="s">
        <v>122</v>
      </c>
      <c r="L291" t="s">
        <v>93</v>
      </c>
      <c r="M291" t="s">
        <v>85</v>
      </c>
      <c r="N2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1" s="16">
        <f t="shared" si="10"/>
        <v>3445988</v>
      </c>
      <c r="P2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1" s="16" t="str">
        <f t="shared" si="11"/>
        <v/>
      </c>
    </row>
    <row r="292" spans="1:17" x14ac:dyDescent="0.25">
      <c r="A292" t="s">
        <v>91</v>
      </c>
      <c r="B292" t="s">
        <v>92</v>
      </c>
      <c r="C292" t="s">
        <v>92</v>
      </c>
      <c r="D292" t="s">
        <v>98</v>
      </c>
      <c r="E292" t="s">
        <v>119</v>
      </c>
      <c r="F292">
        <v>3115467</v>
      </c>
      <c r="G292" t="s">
        <v>83</v>
      </c>
      <c r="H292">
        <v>2019</v>
      </c>
      <c r="I292">
        <v>8</v>
      </c>
      <c r="J292" s="85">
        <v>44144</v>
      </c>
      <c r="K292" t="s">
        <v>123</v>
      </c>
      <c r="L292" t="s">
        <v>93</v>
      </c>
      <c r="M292" t="s">
        <v>85</v>
      </c>
      <c r="N2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2" s="16">
        <f t="shared" si="10"/>
        <v>3115467</v>
      </c>
      <c r="P2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2" s="16" t="str">
        <f t="shared" si="11"/>
        <v/>
      </c>
    </row>
    <row r="293" spans="1:17" x14ac:dyDescent="0.25">
      <c r="A293" t="s">
        <v>91</v>
      </c>
      <c r="B293" t="s">
        <v>92</v>
      </c>
      <c r="C293" t="s">
        <v>92</v>
      </c>
      <c r="D293" t="s">
        <v>98</v>
      </c>
      <c r="E293" t="s">
        <v>119</v>
      </c>
      <c r="F293">
        <v>3115467</v>
      </c>
      <c r="G293" t="s">
        <v>83</v>
      </c>
      <c r="H293">
        <v>2019</v>
      </c>
      <c r="I293">
        <v>8</v>
      </c>
      <c r="J293" s="85">
        <v>44152</v>
      </c>
      <c r="K293" t="s">
        <v>122</v>
      </c>
      <c r="L293" t="s">
        <v>93</v>
      </c>
      <c r="M293" t="s">
        <v>85</v>
      </c>
      <c r="N2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3" s="16">
        <f t="shared" si="10"/>
        <v>3115467</v>
      </c>
      <c r="P2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3" s="16" t="str">
        <f t="shared" si="11"/>
        <v/>
      </c>
    </row>
    <row r="294" spans="1:17" x14ac:dyDescent="0.25">
      <c r="A294" t="s">
        <v>91</v>
      </c>
      <c r="B294" t="s">
        <v>92</v>
      </c>
      <c r="C294" t="s">
        <v>92</v>
      </c>
      <c r="D294" t="s">
        <v>98</v>
      </c>
      <c r="E294" t="s">
        <v>119</v>
      </c>
      <c r="F294">
        <v>2727879</v>
      </c>
      <c r="G294" t="s">
        <v>83</v>
      </c>
      <c r="H294">
        <v>2019</v>
      </c>
      <c r="I294">
        <v>9</v>
      </c>
      <c r="J294" s="85">
        <v>44144</v>
      </c>
      <c r="K294" t="s">
        <v>123</v>
      </c>
      <c r="L294" t="s">
        <v>93</v>
      </c>
      <c r="M294" t="s">
        <v>85</v>
      </c>
      <c r="N2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4" s="16">
        <f t="shared" si="10"/>
        <v>2727879</v>
      </c>
      <c r="P2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4" s="16" t="str">
        <f t="shared" si="11"/>
        <v/>
      </c>
    </row>
    <row r="295" spans="1:17" x14ac:dyDescent="0.25">
      <c r="A295" t="s">
        <v>91</v>
      </c>
      <c r="B295" t="s">
        <v>92</v>
      </c>
      <c r="C295" t="s">
        <v>92</v>
      </c>
      <c r="D295" t="s">
        <v>98</v>
      </c>
      <c r="E295" t="s">
        <v>119</v>
      </c>
      <c r="F295">
        <v>2727879</v>
      </c>
      <c r="G295" t="s">
        <v>83</v>
      </c>
      <c r="H295">
        <v>2019</v>
      </c>
      <c r="I295">
        <v>9</v>
      </c>
      <c r="J295" s="85">
        <v>44152</v>
      </c>
      <c r="K295" t="s">
        <v>122</v>
      </c>
      <c r="L295" t="s">
        <v>93</v>
      </c>
      <c r="M295" t="s">
        <v>85</v>
      </c>
      <c r="N2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5" s="16">
        <f t="shared" si="10"/>
        <v>2727879</v>
      </c>
      <c r="P2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5" s="16" t="str">
        <f t="shared" si="11"/>
        <v/>
      </c>
    </row>
    <row r="296" spans="1:17" x14ac:dyDescent="0.25">
      <c r="A296" t="s">
        <v>91</v>
      </c>
      <c r="B296" t="s">
        <v>92</v>
      </c>
      <c r="C296" t="s">
        <v>92</v>
      </c>
      <c r="D296" t="s">
        <v>98</v>
      </c>
      <c r="E296" t="s">
        <v>119</v>
      </c>
      <c r="F296">
        <v>3297468</v>
      </c>
      <c r="G296" t="s">
        <v>83</v>
      </c>
      <c r="H296">
        <v>2019</v>
      </c>
      <c r="I296">
        <v>10</v>
      </c>
      <c r="J296" s="85">
        <v>44144</v>
      </c>
      <c r="K296" t="s">
        <v>123</v>
      </c>
      <c r="L296" t="s">
        <v>93</v>
      </c>
      <c r="M296" t="s">
        <v>85</v>
      </c>
      <c r="N2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6" s="16">
        <f t="shared" si="10"/>
        <v>3297468</v>
      </c>
      <c r="P2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6" s="16" t="str">
        <f t="shared" si="11"/>
        <v/>
      </c>
    </row>
    <row r="297" spans="1:17" x14ac:dyDescent="0.25">
      <c r="A297" t="s">
        <v>91</v>
      </c>
      <c r="B297" t="s">
        <v>92</v>
      </c>
      <c r="C297" t="s">
        <v>92</v>
      </c>
      <c r="D297" t="s">
        <v>98</v>
      </c>
      <c r="E297" t="s">
        <v>119</v>
      </c>
      <c r="F297">
        <v>3297468</v>
      </c>
      <c r="G297" t="s">
        <v>83</v>
      </c>
      <c r="H297">
        <v>2019</v>
      </c>
      <c r="I297">
        <v>10</v>
      </c>
      <c r="J297" s="85">
        <v>44152</v>
      </c>
      <c r="K297" t="s">
        <v>122</v>
      </c>
      <c r="L297" t="s">
        <v>93</v>
      </c>
      <c r="M297" t="s">
        <v>85</v>
      </c>
      <c r="N2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7" s="16">
        <f t="shared" si="10"/>
        <v>3297468</v>
      </c>
      <c r="P2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7" s="16" t="str">
        <f t="shared" si="11"/>
        <v/>
      </c>
    </row>
    <row r="298" spans="1:17" x14ac:dyDescent="0.25">
      <c r="A298" t="s">
        <v>91</v>
      </c>
      <c r="B298" t="s">
        <v>92</v>
      </c>
      <c r="C298" t="s">
        <v>92</v>
      </c>
      <c r="D298" t="s">
        <v>98</v>
      </c>
      <c r="E298" t="s">
        <v>119</v>
      </c>
      <c r="F298">
        <v>3257937</v>
      </c>
      <c r="G298" t="s">
        <v>83</v>
      </c>
      <c r="H298">
        <v>2019</v>
      </c>
      <c r="I298">
        <v>11</v>
      </c>
      <c r="J298" s="85">
        <v>44144</v>
      </c>
      <c r="K298" t="s">
        <v>123</v>
      </c>
      <c r="L298" t="s">
        <v>93</v>
      </c>
      <c r="M298" t="s">
        <v>85</v>
      </c>
      <c r="N2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8" s="16">
        <f t="shared" si="10"/>
        <v>1466071.6500000001</v>
      </c>
      <c r="P2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8" s="16" t="str">
        <f t="shared" si="11"/>
        <v/>
      </c>
    </row>
    <row r="299" spans="1:17" x14ac:dyDescent="0.25">
      <c r="A299" t="s">
        <v>91</v>
      </c>
      <c r="B299" t="s">
        <v>92</v>
      </c>
      <c r="C299" t="s">
        <v>92</v>
      </c>
      <c r="D299" t="s">
        <v>98</v>
      </c>
      <c r="E299" t="s">
        <v>119</v>
      </c>
      <c r="F299">
        <v>3257937</v>
      </c>
      <c r="G299" t="s">
        <v>83</v>
      </c>
      <c r="H299">
        <v>2019</v>
      </c>
      <c r="I299">
        <v>11</v>
      </c>
      <c r="J299" s="85">
        <v>44152</v>
      </c>
      <c r="K299" t="s">
        <v>122</v>
      </c>
      <c r="L299" t="s">
        <v>93</v>
      </c>
      <c r="M299" t="s">
        <v>85</v>
      </c>
      <c r="N2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99" s="16">
        <f t="shared" si="10"/>
        <v>1466071.6500000001</v>
      </c>
      <c r="P2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299" s="16" t="str">
        <f t="shared" si="11"/>
        <v/>
      </c>
    </row>
    <row r="300" spans="1:17" x14ac:dyDescent="0.25">
      <c r="A300" t="s">
        <v>91</v>
      </c>
      <c r="B300" t="s">
        <v>92</v>
      </c>
      <c r="C300" t="s">
        <v>92</v>
      </c>
      <c r="D300" t="s">
        <v>98</v>
      </c>
      <c r="E300" t="s">
        <v>119</v>
      </c>
      <c r="F300">
        <v>3294978</v>
      </c>
      <c r="G300" t="s">
        <v>83</v>
      </c>
      <c r="H300">
        <v>2019</v>
      </c>
      <c r="I300">
        <v>12</v>
      </c>
      <c r="J300" s="85">
        <v>44144</v>
      </c>
      <c r="K300" t="s">
        <v>123</v>
      </c>
      <c r="L300" t="s">
        <v>93</v>
      </c>
      <c r="M300" t="s">
        <v>85</v>
      </c>
      <c r="N3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0" s="16">
        <f t="shared" si="10"/>
        <v>3294978</v>
      </c>
      <c r="P3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0" s="16" t="str">
        <f t="shared" si="11"/>
        <v/>
      </c>
    </row>
    <row r="301" spans="1:17" x14ac:dyDescent="0.25">
      <c r="A301" t="s">
        <v>91</v>
      </c>
      <c r="B301" t="s">
        <v>92</v>
      </c>
      <c r="C301" t="s">
        <v>92</v>
      </c>
      <c r="D301" t="s">
        <v>98</v>
      </c>
      <c r="E301" t="s">
        <v>119</v>
      </c>
      <c r="F301">
        <v>3294978</v>
      </c>
      <c r="G301" t="s">
        <v>83</v>
      </c>
      <c r="H301">
        <v>2019</v>
      </c>
      <c r="I301">
        <v>12</v>
      </c>
      <c r="J301" s="85">
        <v>44152</v>
      </c>
      <c r="K301" t="s">
        <v>122</v>
      </c>
      <c r="L301" t="s">
        <v>93</v>
      </c>
      <c r="M301" t="s">
        <v>85</v>
      </c>
      <c r="N3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1" s="16">
        <f t="shared" si="10"/>
        <v>3294978</v>
      </c>
      <c r="P3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1" s="16" t="str">
        <f t="shared" si="11"/>
        <v/>
      </c>
    </row>
    <row r="302" spans="1:17" x14ac:dyDescent="0.25">
      <c r="A302" t="s">
        <v>91</v>
      </c>
      <c r="B302" t="s">
        <v>92</v>
      </c>
      <c r="C302" t="s">
        <v>92</v>
      </c>
      <c r="D302" t="s">
        <v>98</v>
      </c>
      <c r="E302" t="s">
        <v>119</v>
      </c>
      <c r="F302">
        <v>1983955</v>
      </c>
      <c r="G302" t="s">
        <v>83</v>
      </c>
      <c r="H302">
        <v>2020</v>
      </c>
      <c r="I302">
        <v>1</v>
      </c>
      <c r="J302" s="85">
        <v>44144</v>
      </c>
      <c r="K302" t="s">
        <v>123</v>
      </c>
      <c r="L302" t="s">
        <v>93</v>
      </c>
      <c r="M302" t="s">
        <v>85</v>
      </c>
      <c r="N3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2" s="16">
        <f t="shared" si="10"/>
        <v>1983955</v>
      </c>
      <c r="P3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2" s="16" t="str">
        <f t="shared" si="11"/>
        <v/>
      </c>
    </row>
    <row r="303" spans="1:17" x14ac:dyDescent="0.25">
      <c r="A303" t="s">
        <v>91</v>
      </c>
      <c r="B303" t="s">
        <v>92</v>
      </c>
      <c r="C303" t="s">
        <v>92</v>
      </c>
      <c r="D303" t="s">
        <v>98</v>
      </c>
      <c r="E303" t="s">
        <v>119</v>
      </c>
      <c r="F303">
        <v>1983955</v>
      </c>
      <c r="G303" t="s">
        <v>83</v>
      </c>
      <c r="H303">
        <v>2020</v>
      </c>
      <c r="I303">
        <v>1</v>
      </c>
      <c r="J303" s="85">
        <v>44152</v>
      </c>
      <c r="K303" t="s">
        <v>122</v>
      </c>
      <c r="L303" t="s">
        <v>93</v>
      </c>
      <c r="M303" t="s">
        <v>85</v>
      </c>
      <c r="N3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3" s="16">
        <f t="shared" si="10"/>
        <v>1983955</v>
      </c>
      <c r="P3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3" s="16" t="str">
        <f t="shared" si="11"/>
        <v/>
      </c>
    </row>
    <row r="304" spans="1:17" x14ac:dyDescent="0.25">
      <c r="A304" t="s">
        <v>91</v>
      </c>
      <c r="B304" t="s">
        <v>92</v>
      </c>
      <c r="C304" t="s">
        <v>92</v>
      </c>
      <c r="D304" t="s">
        <v>98</v>
      </c>
      <c r="E304" t="s">
        <v>119</v>
      </c>
      <c r="F304">
        <v>2390125</v>
      </c>
      <c r="G304" t="s">
        <v>83</v>
      </c>
      <c r="H304">
        <v>2020</v>
      </c>
      <c r="I304">
        <v>2</v>
      </c>
      <c r="J304" s="85">
        <v>44144</v>
      </c>
      <c r="K304" t="s">
        <v>123</v>
      </c>
      <c r="L304" t="s">
        <v>93</v>
      </c>
      <c r="M304" t="s">
        <v>85</v>
      </c>
      <c r="N3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4" s="16">
        <f t="shared" si="10"/>
        <v>2390125</v>
      </c>
      <c r="P3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4" s="16" t="str">
        <f t="shared" si="11"/>
        <v/>
      </c>
    </row>
    <row r="305" spans="1:17" x14ac:dyDescent="0.25">
      <c r="A305" t="s">
        <v>91</v>
      </c>
      <c r="B305" t="s">
        <v>92</v>
      </c>
      <c r="C305" t="s">
        <v>92</v>
      </c>
      <c r="D305" t="s">
        <v>98</v>
      </c>
      <c r="E305" t="s">
        <v>119</v>
      </c>
      <c r="F305">
        <v>2390125</v>
      </c>
      <c r="G305" t="s">
        <v>83</v>
      </c>
      <c r="H305">
        <v>2020</v>
      </c>
      <c r="I305">
        <v>2</v>
      </c>
      <c r="J305" s="85">
        <v>44152</v>
      </c>
      <c r="K305" t="s">
        <v>122</v>
      </c>
      <c r="L305" t="s">
        <v>93</v>
      </c>
      <c r="M305" t="s">
        <v>85</v>
      </c>
      <c r="N3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5" s="16">
        <f t="shared" si="10"/>
        <v>2390125</v>
      </c>
      <c r="P3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5" s="16" t="str">
        <f t="shared" si="11"/>
        <v/>
      </c>
    </row>
    <row r="306" spans="1:17" x14ac:dyDescent="0.25">
      <c r="A306" t="s">
        <v>91</v>
      </c>
      <c r="B306" t="s">
        <v>92</v>
      </c>
      <c r="C306" t="s">
        <v>92</v>
      </c>
      <c r="D306" t="s">
        <v>98</v>
      </c>
      <c r="E306" t="s">
        <v>119</v>
      </c>
      <c r="F306">
        <v>3107994</v>
      </c>
      <c r="G306" t="s">
        <v>83</v>
      </c>
      <c r="H306">
        <v>2020</v>
      </c>
      <c r="I306">
        <v>3</v>
      </c>
      <c r="J306" s="85">
        <v>44144</v>
      </c>
      <c r="K306" t="s">
        <v>123</v>
      </c>
      <c r="L306" t="s">
        <v>93</v>
      </c>
      <c r="M306" t="s">
        <v>85</v>
      </c>
      <c r="N3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6" s="16">
        <f t="shared" si="10"/>
        <v>3107994</v>
      </c>
      <c r="P3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6" s="16" t="str">
        <f t="shared" si="11"/>
        <v/>
      </c>
    </row>
    <row r="307" spans="1:17" x14ac:dyDescent="0.25">
      <c r="A307" t="s">
        <v>91</v>
      </c>
      <c r="B307" t="s">
        <v>92</v>
      </c>
      <c r="C307" t="s">
        <v>92</v>
      </c>
      <c r="D307" t="s">
        <v>98</v>
      </c>
      <c r="E307" t="s">
        <v>119</v>
      </c>
      <c r="F307">
        <v>3107994</v>
      </c>
      <c r="G307" t="s">
        <v>83</v>
      </c>
      <c r="H307">
        <v>2020</v>
      </c>
      <c r="I307">
        <v>3</v>
      </c>
      <c r="J307" s="85">
        <v>44152</v>
      </c>
      <c r="K307" t="s">
        <v>122</v>
      </c>
      <c r="L307" t="s">
        <v>93</v>
      </c>
      <c r="M307" t="s">
        <v>85</v>
      </c>
      <c r="N3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7" s="16">
        <f t="shared" si="10"/>
        <v>3107994</v>
      </c>
      <c r="P3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7" s="16" t="str">
        <f t="shared" si="11"/>
        <v/>
      </c>
    </row>
    <row r="308" spans="1:17" x14ac:dyDescent="0.25">
      <c r="A308" t="s">
        <v>91</v>
      </c>
      <c r="B308" t="s">
        <v>92</v>
      </c>
      <c r="C308" t="s">
        <v>92</v>
      </c>
      <c r="D308" t="s">
        <v>98</v>
      </c>
      <c r="E308" t="s">
        <v>119</v>
      </c>
      <c r="F308">
        <v>2365932</v>
      </c>
      <c r="G308" t="s">
        <v>83</v>
      </c>
      <c r="H308">
        <v>2020</v>
      </c>
      <c r="I308">
        <v>4</v>
      </c>
      <c r="J308" s="85">
        <v>44144</v>
      </c>
      <c r="K308" t="s">
        <v>123</v>
      </c>
      <c r="L308" t="s">
        <v>93</v>
      </c>
      <c r="M308" t="s">
        <v>85</v>
      </c>
      <c r="N3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8" s="16">
        <f t="shared" si="10"/>
        <v>2365932</v>
      </c>
      <c r="P3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8" s="16" t="str">
        <f t="shared" si="11"/>
        <v/>
      </c>
    </row>
    <row r="309" spans="1:17" x14ac:dyDescent="0.25">
      <c r="A309" t="s">
        <v>91</v>
      </c>
      <c r="B309" t="s">
        <v>92</v>
      </c>
      <c r="C309" t="s">
        <v>92</v>
      </c>
      <c r="D309" t="s">
        <v>98</v>
      </c>
      <c r="E309" t="s">
        <v>119</v>
      </c>
      <c r="F309">
        <v>2365932</v>
      </c>
      <c r="G309" t="s">
        <v>83</v>
      </c>
      <c r="H309">
        <v>2020</v>
      </c>
      <c r="I309">
        <v>4</v>
      </c>
      <c r="J309" s="85">
        <v>44152</v>
      </c>
      <c r="K309" t="s">
        <v>122</v>
      </c>
      <c r="L309" t="s">
        <v>93</v>
      </c>
      <c r="M309" t="s">
        <v>85</v>
      </c>
      <c r="N3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09" s="16">
        <f t="shared" si="10"/>
        <v>2365932</v>
      </c>
      <c r="P3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09" s="16" t="str">
        <f t="shared" si="11"/>
        <v/>
      </c>
    </row>
    <row r="310" spans="1:17" x14ac:dyDescent="0.25">
      <c r="A310" t="s">
        <v>91</v>
      </c>
      <c r="B310" t="s">
        <v>92</v>
      </c>
      <c r="C310" t="s">
        <v>92</v>
      </c>
      <c r="D310" t="s">
        <v>98</v>
      </c>
      <c r="E310" t="s">
        <v>119</v>
      </c>
      <c r="F310">
        <v>2254997</v>
      </c>
      <c r="G310" t="s">
        <v>83</v>
      </c>
      <c r="H310">
        <v>2020</v>
      </c>
      <c r="I310">
        <v>5</v>
      </c>
      <c r="J310" s="85">
        <v>44144</v>
      </c>
      <c r="K310" t="s">
        <v>123</v>
      </c>
      <c r="L310" t="s">
        <v>93</v>
      </c>
      <c r="M310" t="s">
        <v>85</v>
      </c>
      <c r="N3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0" s="16">
        <f t="shared" si="10"/>
        <v>2254997</v>
      </c>
      <c r="P3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0" s="16" t="str">
        <f t="shared" si="11"/>
        <v/>
      </c>
    </row>
    <row r="311" spans="1:17" x14ac:dyDescent="0.25">
      <c r="A311" t="s">
        <v>91</v>
      </c>
      <c r="B311" t="s">
        <v>92</v>
      </c>
      <c r="C311" t="s">
        <v>92</v>
      </c>
      <c r="D311" t="s">
        <v>98</v>
      </c>
      <c r="E311" t="s">
        <v>119</v>
      </c>
      <c r="F311">
        <v>2254997</v>
      </c>
      <c r="G311" t="s">
        <v>83</v>
      </c>
      <c r="H311">
        <v>2020</v>
      </c>
      <c r="I311">
        <v>5</v>
      </c>
      <c r="J311" s="85">
        <v>44152</v>
      </c>
      <c r="K311" t="s">
        <v>122</v>
      </c>
      <c r="L311" t="s">
        <v>93</v>
      </c>
      <c r="M311" t="s">
        <v>85</v>
      </c>
      <c r="N3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1" s="16">
        <f t="shared" si="10"/>
        <v>2254997</v>
      </c>
      <c r="P3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1" s="16" t="str">
        <f t="shared" si="11"/>
        <v/>
      </c>
    </row>
    <row r="312" spans="1:17" x14ac:dyDescent="0.25">
      <c r="A312" t="s">
        <v>91</v>
      </c>
      <c r="B312" t="s">
        <v>92</v>
      </c>
      <c r="C312" t="s">
        <v>92</v>
      </c>
      <c r="D312" t="s">
        <v>98</v>
      </c>
      <c r="E312" t="s">
        <v>119</v>
      </c>
      <c r="F312">
        <v>3191445</v>
      </c>
      <c r="G312" t="s">
        <v>83</v>
      </c>
      <c r="H312">
        <v>2020</v>
      </c>
      <c r="I312">
        <v>6</v>
      </c>
      <c r="J312" s="85">
        <v>44144</v>
      </c>
      <c r="K312" t="s">
        <v>123</v>
      </c>
      <c r="L312" t="s">
        <v>93</v>
      </c>
      <c r="M312" t="s">
        <v>85</v>
      </c>
      <c r="N3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2" s="16">
        <f t="shared" si="10"/>
        <v>3191445</v>
      </c>
      <c r="P3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2" s="16" t="str">
        <f t="shared" si="11"/>
        <v/>
      </c>
    </row>
    <row r="313" spans="1:17" x14ac:dyDescent="0.25">
      <c r="A313" t="s">
        <v>91</v>
      </c>
      <c r="B313" t="s">
        <v>92</v>
      </c>
      <c r="C313" t="s">
        <v>92</v>
      </c>
      <c r="D313" t="s">
        <v>98</v>
      </c>
      <c r="E313" t="s">
        <v>119</v>
      </c>
      <c r="F313">
        <v>3191445</v>
      </c>
      <c r="G313" t="s">
        <v>83</v>
      </c>
      <c r="H313">
        <v>2020</v>
      </c>
      <c r="I313">
        <v>6</v>
      </c>
      <c r="J313" s="85">
        <v>44152</v>
      </c>
      <c r="K313" t="s">
        <v>122</v>
      </c>
      <c r="L313" t="s">
        <v>93</v>
      </c>
      <c r="M313" t="s">
        <v>85</v>
      </c>
      <c r="N3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3" s="16">
        <f t="shared" si="10"/>
        <v>3191445</v>
      </c>
      <c r="P3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3" s="16" t="str">
        <f t="shared" si="11"/>
        <v/>
      </c>
    </row>
    <row r="314" spans="1:17" x14ac:dyDescent="0.25">
      <c r="A314" t="s">
        <v>91</v>
      </c>
      <c r="B314" t="s">
        <v>92</v>
      </c>
      <c r="C314" t="s">
        <v>92</v>
      </c>
      <c r="D314" t="s">
        <v>98</v>
      </c>
      <c r="E314" t="s">
        <v>119</v>
      </c>
      <c r="F314">
        <v>3521146</v>
      </c>
      <c r="G314" t="s">
        <v>83</v>
      </c>
      <c r="H314">
        <v>2020</v>
      </c>
      <c r="I314">
        <v>7</v>
      </c>
      <c r="J314" s="85">
        <v>44144</v>
      </c>
      <c r="K314" t="s">
        <v>123</v>
      </c>
      <c r="L314" t="s">
        <v>93</v>
      </c>
      <c r="M314" t="s">
        <v>85</v>
      </c>
      <c r="N3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4" s="16">
        <f t="shared" si="10"/>
        <v>3521146</v>
      </c>
      <c r="P3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4" s="16" t="str">
        <f t="shared" si="11"/>
        <v/>
      </c>
    </row>
    <row r="315" spans="1:17" x14ac:dyDescent="0.25">
      <c r="A315" t="s">
        <v>91</v>
      </c>
      <c r="B315" t="s">
        <v>92</v>
      </c>
      <c r="C315" t="s">
        <v>92</v>
      </c>
      <c r="D315" t="s">
        <v>98</v>
      </c>
      <c r="E315" t="s">
        <v>119</v>
      </c>
      <c r="F315">
        <v>3521146</v>
      </c>
      <c r="G315" t="s">
        <v>83</v>
      </c>
      <c r="H315">
        <v>2020</v>
      </c>
      <c r="I315">
        <v>7</v>
      </c>
      <c r="J315" s="85">
        <v>44152</v>
      </c>
      <c r="K315" t="s">
        <v>122</v>
      </c>
      <c r="L315" t="s">
        <v>93</v>
      </c>
      <c r="M315" t="s">
        <v>85</v>
      </c>
      <c r="N3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5" s="16">
        <f t="shared" si="10"/>
        <v>3521146</v>
      </c>
      <c r="P3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5" s="16" t="str">
        <f t="shared" si="11"/>
        <v/>
      </c>
    </row>
    <row r="316" spans="1:17" x14ac:dyDescent="0.25">
      <c r="A316" t="s">
        <v>91</v>
      </c>
      <c r="B316" t="s">
        <v>92</v>
      </c>
      <c r="C316" t="s">
        <v>92</v>
      </c>
      <c r="D316" t="s">
        <v>98</v>
      </c>
      <c r="E316" t="s">
        <v>119</v>
      </c>
      <c r="F316">
        <v>3568885</v>
      </c>
      <c r="G316" t="s">
        <v>83</v>
      </c>
      <c r="H316">
        <v>2020</v>
      </c>
      <c r="I316">
        <v>8</v>
      </c>
      <c r="J316" s="85">
        <v>44144</v>
      </c>
      <c r="K316" t="s">
        <v>123</v>
      </c>
      <c r="L316" t="s">
        <v>93</v>
      </c>
      <c r="M316" t="s">
        <v>85</v>
      </c>
      <c r="N3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6" s="16">
        <f t="shared" si="10"/>
        <v>3568885</v>
      </c>
      <c r="P3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6" s="16" t="str">
        <f t="shared" si="11"/>
        <v/>
      </c>
    </row>
    <row r="317" spans="1:17" x14ac:dyDescent="0.25">
      <c r="A317" t="s">
        <v>91</v>
      </c>
      <c r="B317" t="s">
        <v>92</v>
      </c>
      <c r="C317" t="s">
        <v>92</v>
      </c>
      <c r="D317" t="s">
        <v>98</v>
      </c>
      <c r="E317" t="s">
        <v>119</v>
      </c>
      <c r="F317">
        <v>3568885</v>
      </c>
      <c r="G317" t="s">
        <v>83</v>
      </c>
      <c r="H317">
        <v>2020</v>
      </c>
      <c r="I317">
        <v>8</v>
      </c>
      <c r="J317" s="85">
        <v>44152</v>
      </c>
      <c r="K317" t="s">
        <v>122</v>
      </c>
      <c r="L317" t="s">
        <v>93</v>
      </c>
      <c r="M317" t="s">
        <v>85</v>
      </c>
      <c r="N3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7" s="16">
        <f t="shared" si="10"/>
        <v>3568885</v>
      </c>
      <c r="P3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7" s="16" t="str">
        <f t="shared" si="11"/>
        <v/>
      </c>
    </row>
    <row r="318" spans="1:17" x14ac:dyDescent="0.25">
      <c r="A318" t="s">
        <v>91</v>
      </c>
      <c r="B318" t="s">
        <v>92</v>
      </c>
      <c r="C318" t="s">
        <v>92</v>
      </c>
      <c r="D318" t="s">
        <v>98</v>
      </c>
      <c r="E318" t="s">
        <v>119</v>
      </c>
      <c r="F318">
        <v>3826801</v>
      </c>
      <c r="G318" t="s">
        <v>83</v>
      </c>
      <c r="H318">
        <v>2020</v>
      </c>
      <c r="I318">
        <v>9</v>
      </c>
      <c r="J318" s="85">
        <v>44144</v>
      </c>
      <c r="K318" t="s">
        <v>123</v>
      </c>
      <c r="L318" t="s">
        <v>93</v>
      </c>
      <c r="M318" t="s">
        <v>85</v>
      </c>
      <c r="N3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8" s="16">
        <f t="shared" si="10"/>
        <v>3826801</v>
      </c>
      <c r="P3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8" s="16" t="str">
        <f t="shared" si="11"/>
        <v/>
      </c>
    </row>
    <row r="319" spans="1:17" x14ac:dyDescent="0.25">
      <c r="A319" t="s">
        <v>91</v>
      </c>
      <c r="B319" t="s">
        <v>92</v>
      </c>
      <c r="C319" t="s">
        <v>92</v>
      </c>
      <c r="D319" t="s">
        <v>98</v>
      </c>
      <c r="E319" t="s">
        <v>119</v>
      </c>
      <c r="F319">
        <v>3826801</v>
      </c>
      <c r="G319" t="s">
        <v>83</v>
      </c>
      <c r="H319">
        <v>2020</v>
      </c>
      <c r="I319">
        <v>9</v>
      </c>
      <c r="J319" s="85">
        <v>44152</v>
      </c>
      <c r="K319" t="s">
        <v>122</v>
      </c>
      <c r="L319" t="s">
        <v>93</v>
      </c>
      <c r="M319" t="s">
        <v>85</v>
      </c>
      <c r="N3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19" s="16">
        <f t="shared" si="10"/>
        <v>3826801</v>
      </c>
      <c r="P3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19" s="16" t="str">
        <f t="shared" si="11"/>
        <v/>
      </c>
    </row>
    <row r="320" spans="1:17" x14ac:dyDescent="0.25">
      <c r="A320" t="s">
        <v>91</v>
      </c>
      <c r="B320" t="s">
        <v>92</v>
      </c>
      <c r="C320" t="s">
        <v>92</v>
      </c>
      <c r="D320" t="s">
        <v>98</v>
      </c>
      <c r="E320" t="s">
        <v>119</v>
      </c>
      <c r="F320">
        <v>3656558</v>
      </c>
      <c r="G320" t="s">
        <v>83</v>
      </c>
      <c r="H320">
        <v>2020</v>
      </c>
      <c r="I320">
        <v>10</v>
      </c>
      <c r="J320" s="85">
        <v>44144</v>
      </c>
      <c r="K320" t="s">
        <v>123</v>
      </c>
      <c r="L320" t="s">
        <v>93</v>
      </c>
      <c r="M320" t="s">
        <v>85</v>
      </c>
      <c r="N3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0" s="16">
        <f t="shared" si="10"/>
        <v>3656558</v>
      </c>
      <c r="P3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0" s="16" t="str">
        <f t="shared" si="11"/>
        <v/>
      </c>
    </row>
    <row r="321" spans="1:17" x14ac:dyDescent="0.25">
      <c r="A321" t="s">
        <v>91</v>
      </c>
      <c r="B321" t="s">
        <v>92</v>
      </c>
      <c r="C321" t="s">
        <v>92</v>
      </c>
      <c r="D321" t="s">
        <v>98</v>
      </c>
      <c r="E321" t="s">
        <v>119</v>
      </c>
      <c r="F321">
        <v>3656558</v>
      </c>
      <c r="G321" t="s">
        <v>83</v>
      </c>
      <c r="H321">
        <v>2020</v>
      </c>
      <c r="I321">
        <v>10</v>
      </c>
      <c r="J321" s="85">
        <v>44152</v>
      </c>
      <c r="K321" t="s">
        <v>122</v>
      </c>
      <c r="L321" t="s">
        <v>93</v>
      </c>
      <c r="M321" t="s">
        <v>85</v>
      </c>
      <c r="N3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1" s="16">
        <f t="shared" si="10"/>
        <v>3656558</v>
      </c>
      <c r="P3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1" s="16" t="str">
        <f t="shared" si="11"/>
        <v/>
      </c>
    </row>
    <row r="322" spans="1:17" x14ac:dyDescent="0.25">
      <c r="A322" t="s">
        <v>91</v>
      </c>
      <c r="B322" t="s">
        <v>92</v>
      </c>
      <c r="C322" t="s">
        <v>92</v>
      </c>
      <c r="D322" t="s">
        <v>98</v>
      </c>
      <c r="E322" t="s">
        <v>119</v>
      </c>
      <c r="F322">
        <v>746064</v>
      </c>
      <c r="G322" t="s">
        <v>83</v>
      </c>
      <c r="H322">
        <v>2020</v>
      </c>
      <c r="I322">
        <v>11</v>
      </c>
      <c r="J322" s="85">
        <v>44144</v>
      </c>
      <c r="K322" t="s">
        <v>123</v>
      </c>
      <c r="L322" t="s">
        <v>93</v>
      </c>
      <c r="M322" t="s">
        <v>85</v>
      </c>
      <c r="N3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2" s="16">
        <f t="shared" si="10"/>
        <v>746064</v>
      </c>
      <c r="P3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2" s="16" t="str">
        <f t="shared" si="11"/>
        <v/>
      </c>
    </row>
    <row r="323" spans="1:17" x14ac:dyDescent="0.25">
      <c r="A323" t="s">
        <v>91</v>
      </c>
      <c r="B323" t="s">
        <v>92</v>
      </c>
      <c r="C323" t="s">
        <v>92</v>
      </c>
      <c r="D323" t="s">
        <v>98</v>
      </c>
      <c r="E323" t="s">
        <v>119</v>
      </c>
      <c r="F323">
        <v>1800339</v>
      </c>
      <c r="G323" t="s">
        <v>83</v>
      </c>
      <c r="H323">
        <v>2020</v>
      </c>
      <c r="I323">
        <v>11</v>
      </c>
      <c r="J323" s="85">
        <v>44152</v>
      </c>
      <c r="K323" t="s">
        <v>122</v>
      </c>
      <c r="L323" t="s">
        <v>93</v>
      </c>
      <c r="M323" t="s">
        <v>85</v>
      </c>
      <c r="N3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3" s="16">
        <f t="shared" si="10"/>
        <v>1800339</v>
      </c>
      <c r="P3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3" s="16" t="str">
        <f t="shared" si="11"/>
        <v/>
      </c>
    </row>
    <row r="324" spans="1:17" x14ac:dyDescent="0.25">
      <c r="A324" t="s">
        <v>91</v>
      </c>
      <c r="B324" t="s">
        <v>92</v>
      </c>
      <c r="C324" t="s">
        <v>92</v>
      </c>
      <c r="D324" t="s">
        <v>99</v>
      </c>
      <c r="E324" t="s">
        <v>119</v>
      </c>
      <c r="F324">
        <v>1388223</v>
      </c>
      <c r="G324" t="s">
        <v>83</v>
      </c>
      <c r="H324">
        <v>2019</v>
      </c>
      <c r="I324">
        <v>1</v>
      </c>
      <c r="J324" s="85">
        <v>44144</v>
      </c>
      <c r="K324" t="s">
        <v>123</v>
      </c>
      <c r="L324" t="s">
        <v>93</v>
      </c>
      <c r="M324" t="s">
        <v>85</v>
      </c>
      <c r="N3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4" s="16">
        <f t="shared" si="10"/>
        <v>1388223</v>
      </c>
      <c r="P3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4" s="16" t="str">
        <f t="shared" si="11"/>
        <v/>
      </c>
    </row>
    <row r="325" spans="1:17" x14ac:dyDescent="0.25">
      <c r="A325" t="s">
        <v>91</v>
      </c>
      <c r="B325" t="s">
        <v>92</v>
      </c>
      <c r="C325" t="s">
        <v>92</v>
      </c>
      <c r="D325" t="s">
        <v>99</v>
      </c>
      <c r="E325" t="s">
        <v>119</v>
      </c>
      <c r="F325">
        <v>1388223</v>
      </c>
      <c r="G325" t="s">
        <v>83</v>
      </c>
      <c r="H325">
        <v>2019</v>
      </c>
      <c r="I325">
        <v>1</v>
      </c>
      <c r="J325" s="85">
        <v>44152</v>
      </c>
      <c r="K325" t="s">
        <v>122</v>
      </c>
      <c r="L325" t="s">
        <v>93</v>
      </c>
      <c r="M325" t="s">
        <v>85</v>
      </c>
      <c r="N3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5" s="16">
        <f t="shared" ref="O325:O388" si="12">IF(AND(H325=2019,I325=11,L325="ММ               "),F325/20*4,IF(AND(H325=2019,I325=11),F325/20*9,F325))</f>
        <v>1388223</v>
      </c>
      <c r="P3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5" s="16" t="str">
        <f t="shared" ref="Q325:Q388" si="13">IF(E325="FSK            ","",A325)</f>
        <v/>
      </c>
    </row>
    <row r="326" spans="1:17" x14ac:dyDescent="0.25">
      <c r="A326" t="s">
        <v>91</v>
      </c>
      <c r="B326" t="s">
        <v>92</v>
      </c>
      <c r="C326" t="s">
        <v>92</v>
      </c>
      <c r="D326" t="s">
        <v>99</v>
      </c>
      <c r="E326" t="s">
        <v>119</v>
      </c>
      <c r="F326">
        <v>1828649</v>
      </c>
      <c r="G326" t="s">
        <v>83</v>
      </c>
      <c r="H326">
        <v>2019</v>
      </c>
      <c r="I326">
        <v>2</v>
      </c>
      <c r="J326" s="85">
        <v>44144</v>
      </c>
      <c r="K326" t="s">
        <v>123</v>
      </c>
      <c r="L326" t="s">
        <v>93</v>
      </c>
      <c r="M326" t="s">
        <v>85</v>
      </c>
      <c r="N3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6" s="16">
        <f t="shared" si="12"/>
        <v>1828649</v>
      </c>
      <c r="P3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6" s="16" t="str">
        <f t="shared" si="13"/>
        <v/>
      </c>
    </row>
    <row r="327" spans="1:17" x14ac:dyDescent="0.25">
      <c r="A327" t="s">
        <v>91</v>
      </c>
      <c r="B327" t="s">
        <v>92</v>
      </c>
      <c r="C327" t="s">
        <v>92</v>
      </c>
      <c r="D327" t="s">
        <v>99</v>
      </c>
      <c r="E327" t="s">
        <v>119</v>
      </c>
      <c r="F327">
        <v>1828649</v>
      </c>
      <c r="G327" t="s">
        <v>83</v>
      </c>
      <c r="H327">
        <v>2019</v>
      </c>
      <c r="I327">
        <v>2</v>
      </c>
      <c r="J327" s="85">
        <v>44152</v>
      </c>
      <c r="K327" t="s">
        <v>122</v>
      </c>
      <c r="L327" t="s">
        <v>93</v>
      </c>
      <c r="M327" t="s">
        <v>85</v>
      </c>
      <c r="N3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7" s="16">
        <f t="shared" si="12"/>
        <v>1828649</v>
      </c>
      <c r="P3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7" s="16" t="str">
        <f t="shared" si="13"/>
        <v/>
      </c>
    </row>
    <row r="328" spans="1:17" x14ac:dyDescent="0.25">
      <c r="A328" t="s">
        <v>91</v>
      </c>
      <c r="B328" t="s">
        <v>92</v>
      </c>
      <c r="C328" t="s">
        <v>92</v>
      </c>
      <c r="D328" t="s">
        <v>99</v>
      </c>
      <c r="E328" t="s">
        <v>119</v>
      </c>
      <c r="F328">
        <v>1980702</v>
      </c>
      <c r="G328" t="s">
        <v>83</v>
      </c>
      <c r="H328">
        <v>2019</v>
      </c>
      <c r="I328">
        <v>3</v>
      </c>
      <c r="J328" s="85">
        <v>44144</v>
      </c>
      <c r="K328" t="s">
        <v>123</v>
      </c>
      <c r="L328" t="s">
        <v>93</v>
      </c>
      <c r="M328" t="s">
        <v>85</v>
      </c>
      <c r="N3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8" s="16">
        <f t="shared" si="12"/>
        <v>1980702</v>
      </c>
      <c r="P3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8" s="16" t="str">
        <f t="shared" si="13"/>
        <v/>
      </c>
    </row>
    <row r="329" spans="1:17" x14ac:dyDescent="0.25">
      <c r="A329" t="s">
        <v>91</v>
      </c>
      <c r="B329" t="s">
        <v>92</v>
      </c>
      <c r="C329" t="s">
        <v>92</v>
      </c>
      <c r="D329" t="s">
        <v>99</v>
      </c>
      <c r="E329" t="s">
        <v>119</v>
      </c>
      <c r="F329">
        <v>1980702</v>
      </c>
      <c r="G329" t="s">
        <v>83</v>
      </c>
      <c r="H329">
        <v>2019</v>
      </c>
      <c r="I329">
        <v>3</v>
      </c>
      <c r="J329" s="85">
        <v>44152</v>
      </c>
      <c r="K329" t="s">
        <v>122</v>
      </c>
      <c r="L329" t="s">
        <v>93</v>
      </c>
      <c r="M329" t="s">
        <v>85</v>
      </c>
      <c r="N3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29" s="16">
        <f t="shared" si="12"/>
        <v>1980702</v>
      </c>
      <c r="P3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29" s="16" t="str">
        <f t="shared" si="13"/>
        <v/>
      </c>
    </row>
    <row r="330" spans="1:17" x14ac:dyDescent="0.25">
      <c r="A330" t="s">
        <v>91</v>
      </c>
      <c r="B330" t="s">
        <v>92</v>
      </c>
      <c r="C330" t="s">
        <v>92</v>
      </c>
      <c r="D330" t="s">
        <v>99</v>
      </c>
      <c r="E330" t="s">
        <v>119</v>
      </c>
      <c r="F330">
        <v>2404606</v>
      </c>
      <c r="G330" t="s">
        <v>83</v>
      </c>
      <c r="H330">
        <v>2019</v>
      </c>
      <c r="I330">
        <v>4</v>
      </c>
      <c r="J330" s="85">
        <v>44144</v>
      </c>
      <c r="K330" t="s">
        <v>123</v>
      </c>
      <c r="L330" t="s">
        <v>93</v>
      </c>
      <c r="M330" t="s">
        <v>85</v>
      </c>
      <c r="N3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0" s="16">
        <f t="shared" si="12"/>
        <v>2404606</v>
      </c>
      <c r="P3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0" s="16" t="str">
        <f t="shared" si="13"/>
        <v/>
      </c>
    </row>
    <row r="331" spans="1:17" x14ac:dyDescent="0.25">
      <c r="A331" t="s">
        <v>91</v>
      </c>
      <c r="B331" t="s">
        <v>92</v>
      </c>
      <c r="C331" t="s">
        <v>92</v>
      </c>
      <c r="D331" t="s">
        <v>99</v>
      </c>
      <c r="E331" t="s">
        <v>119</v>
      </c>
      <c r="F331">
        <v>2404606</v>
      </c>
      <c r="G331" t="s">
        <v>83</v>
      </c>
      <c r="H331">
        <v>2019</v>
      </c>
      <c r="I331">
        <v>4</v>
      </c>
      <c r="J331" s="85">
        <v>44152</v>
      </c>
      <c r="K331" t="s">
        <v>122</v>
      </c>
      <c r="L331" t="s">
        <v>93</v>
      </c>
      <c r="M331" t="s">
        <v>85</v>
      </c>
      <c r="N3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1" s="16">
        <f t="shared" si="12"/>
        <v>2404606</v>
      </c>
      <c r="P3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1" s="16" t="str">
        <f t="shared" si="13"/>
        <v/>
      </c>
    </row>
    <row r="332" spans="1:17" x14ac:dyDescent="0.25">
      <c r="A332" t="s">
        <v>91</v>
      </c>
      <c r="B332" t="s">
        <v>92</v>
      </c>
      <c r="C332" t="s">
        <v>92</v>
      </c>
      <c r="D332" t="s">
        <v>99</v>
      </c>
      <c r="E332" t="s">
        <v>119</v>
      </c>
      <c r="F332">
        <v>2217494</v>
      </c>
      <c r="G332" t="s">
        <v>83</v>
      </c>
      <c r="H332">
        <v>2019</v>
      </c>
      <c r="I332">
        <v>5</v>
      </c>
      <c r="J332" s="85">
        <v>44144</v>
      </c>
      <c r="K332" t="s">
        <v>123</v>
      </c>
      <c r="L332" t="s">
        <v>93</v>
      </c>
      <c r="M332" t="s">
        <v>85</v>
      </c>
      <c r="N3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2" s="16">
        <f t="shared" si="12"/>
        <v>2217494</v>
      </c>
      <c r="P3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2" s="16" t="str">
        <f t="shared" si="13"/>
        <v/>
      </c>
    </row>
    <row r="333" spans="1:17" x14ac:dyDescent="0.25">
      <c r="A333" t="s">
        <v>91</v>
      </c>
      <c r="B333" t="s">
        <v>92</v>
      </c>
      <c r="C333" t="s">
        <v>92</v>
      </c>
      <c r="D333" t="s">
        <v>99</v>
      </c>
      <c r="E333" t="s">
        <v>119</v>
      </c>
      <c r="F333">
        <v>2217494</v>
      </c>
      <c r="G333" t="s">
        <v>83</v>
      </c>
      <c r="H333">
        <v>2019</v>
      </c>
      <c r="I333">
        <v>5</v>
      </c>
      <c r="J333" s="85">
        <v>44152</v>
      </c>
      <c r="K333" t="s">
        <v>122</v>
      </c>
      <c r="L333" t="s">
        <v>93</v>
      </c>
      <c r="M333" t="s">
        <v>85</v>
      </c>
      <c r="N3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3" s="16">
        <f t="shared" si="12"/>
        <v>2217494</v>
      </c>
      <c r="P3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3" s="16" t="str">
        <f t="shared" si="13"/>
        <v/>
      </c>
    </row>
    <row r="334" spans="1:17" x14ac:dyDescent="0.25">
      <c r="A334" t="s">
        <v>91</v>
      </c>
      <c r="B334" t="s">
        <v>92</v>
      </c>
      <c r="C334" t="s">
        <v>92</v>
      </c>
      <c r="D334" t="s">
        <v>99</v>
      </c>
      <c r="E334" t="s">
        <v>119</v>
      </c>
      <c r="F334">
        <v>2241580</v>
      </c>
      <c r="G334" t="s">
        <v>83</v>
      </c>
      <c r="H334">
        <v>2019</v>
      </c>
      <c r="I334">
        <v>6</v>
      </c>
      <c r="J334" s="85">
        <v>44144</v>
      </c>
      <c r="K334" t="s">
        <v>123</v>
      </c>
      <c r="L334" t="s">
        <v>93</v>
      </c>
      <c r="M334" t="s">
        <v>85</v>
      </c>
      <c r="N3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4" s="16">
        <f t="shared" si="12"/>
        <v>2241580</v>
      </c>
      <c r="P3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4" s="16" t="str">
        <f t="shared" si="13"/>
        <v/>
      </c>
    </row>
    <row r="335" spans="1:17" x14ac:dyDescent="0.25">
      <c r="A335" t="s">
        <v>91</v>
      </c>
      <c r="B335" t="s">
        <v>92</v>
      </c>
      <c r="C335" t="s">
        <v>92</v>
      </c>
      <c r="D335" t="s">
        <v>99</v>
      </c>
      <c r="E335" t="s">
        <v>119</v>
      </c>
      <c r="F335">
        <v>2241580</v>
      </c>
      <c r="G335" t="s">
        <v>83</v>
      </c>
      <c r="H335">
        <v>2019</v>
      </c>
      <c r="I335">
        <v>6</v>
      </c>
      <c r="J335" s="85">
        <v>44152</v>
      </c>
      <c r="K335" t="s">
        <v>122</v>
      </c>
      <c r="L335" t="s">
        <v>93</v>
      </c>
      <c r="M335" t="s">
        <v>85</v>
      </c>
      <c r="N3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5" s="16">
        <f t="shared" si="12"/>
        <v>2241580</v>
      </c>
      <c r="P3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5" s="16" t="str">
        <f t="shared" si="13"/>
        <v/>
      </c>
    </row>
    <row r="336" spans="1:17" x14ac:dyDescent="0.25">
      <c r="A336" t="s">
        <v>91</v>
      </c>
      <c r="B336" t="s">
        <v>92</v>
      </c>
      <c r="C336" t="s">
        <v>92</v>
      </c>
      <c r="D336" t="s">
        <v>99</v>
      </c>
      <c r="E336" t="s">
        <v>119</v>
      </c>
      <c r="F336">
        <v>3193204</v>
      </c>
      <c r="G336" t="s">
        <v>83</v>
      </c>
      <c r="H336">
        <v>2019</v>
      </c>
      <c r="I336">
        <v>7</v>
      </c>
      <c r="J336" s="85">
        <v>44144</v>
      </c>
      <c r="K336" t="s">
        <v>123</v>
      </c>
      <c r="L336" t="s">
        <v>93</v>
      </c>
      <c r="M336" t="s">
        <v>85</v>
      </c>
      <c r="N3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6" s="16">
        <f t="shared" si="12"/>
        <v>3193204</v>
      </c>
      <c r="P3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6" s="16" t="str">
        <f t="shared" si="13"/>
        <v/>
      </c>
    </row>
    <row r="337" spans="1:17" x14ac:dyDescent="0.25">
      <c r="A337" t="s">
        <v>91</v>
      </c>
      <c r="B337" t="s">
        <v>92</v>
      </c>
      <c r="C337" t="s">
        <v>92</v>
      </c>
      <c r="D337" t="s">
        <v>99</v>
      </c>
      <c r="E337" t="s">
        <v>119</v>
      </c>
      <c r="F337">
        <v>3193204</v>
      </c>
      <c r="G337" t="s">
        <v>83</v>
      </c>
      <c r="H337">
        <v>2019</v>
      </c>
      <c r="I337">
        <v>7</v>
      </c>
      <c r="J337" s="85">
        <v>44152</v>
      </c>
      <c r="K337" t="s">
        <v>122</v>
      </c>
      <c r="L337" t="s">
        <v>93</v>
      </c>
      <c r="M337" t="s">
        <v>85</v>
      </c>
      <c r="N3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7" s="16">
        <f t="shared" si="12"/>
        <v>3193204</v>
      </c>
      <c r="P3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7" s="16" t="str">
        <f t="shared" si="13"/>
        <v/>
      </c>
    </row>
    <row r="338" spans="1:17" x14ac:dyDescent="0.25">
      <c r="A338" t="s">
        <v>91</v>
      </c>
      <c r="B338" t="s">
        <v>92</v>
      </c>
      <c r="C338" t="s">
        <v>92</v>
      </c>
      <c r="D338" t="s">
        <v>99</v>
      </c>
      <c r="E338" t="s">
        <v>119</v>
      </c>
      <c r="F338">
        <v>2843039</v>
      </c>
      <c r="G338" t="s">
        <v>83</v>
      </c>
      <c r="H338">
        <v>2019</v>
      </c>
      <c r="I338">
        <v>8</v>
      </c>
      <c r="J338" s="85">
        <v>44144</v>
      </c>
      <c r="K338" t="s">
        <v>123</v>
      </c>
      <c r="L338" t="s">
        <v>93</v>
      </c>
      <c r="M338" t="s">
        <v>85</v>
      </c>
      <c r="N3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8" s="16">
        <f t="shared" si="12"/>
        <v>2843039</v>
      </c>
      <c r="P3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8" s="16" t="str">
        <f t="shared" si="13"/>
        <v/>
      </c>
    </row>
    <row r="339" spans="1:17" x14ac:dyDescent="0.25">
      <c r="A339" t="s">
        <v>91</v>
      </c>
      <c r="B339" t="s">
        <v>92</v>
      </c>
      <c r="C339" t="s">
        <v>92</v>
      </c>
      <c r="D339" t="s">
        <v>99</v>
      </c>
      <c r="E339" t="s">
        <v>119</v>
      </c>
      <c r="F339">
        <v>2843039</v>
      </c>
      <c r="G339" t="s">
        <v>83</v>
      </c>
      <c r="H339">
        <v>2019</v>
      </c>
      <c r="I339">
        <v>8</v>
      </c>
      <c r="J339" s="85">
        <v>44152</v>
      </c>
      <c r="K339" t="s">
        <v>122</v>
      </c>
      <c r="L339" t="s">
        <v>93</v>
      </c>
      <c r="M339" t="s">
        <v>85</v>
      </c>
      <c r="N3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39" s="16">
        <f t="shared" si="12"/>
        <v>2843039</v>
      </c>
      <c r="P3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39" s="16" t="str">
        <f t="shared" si="13"/>
        <v/>
      </c>
    </row>
    <row r="340" spans="1:17" x14ac:dyDescent="0.25">
      <c r="A340" t="s">
        <v>91</v>
      </c>
      <c r="B340" t="s">
        <v>92</v>
      </c>
      <c r="C340" t="s">
        <v>92</v>
      </c>
      <c r="D340" t="s">
        <v>99</v>
      </c>
      <c r="E340" t="s">
        <v>119</v>
      </c>
      <c r="F340">
        <v>2828626</v>
      </c>
      <c r="G340" t="s">
        <v>83</v>
      </c>
      <c r="H340">
        <v>2019</v>
      </c>
      <c r="I340">
        <v>9</v>
      </c>
      <c r="J340" s="85">
        <v>44144</v>
      </c>
      <c r="K340" t="s">
        <v>123</v>
      </c>
      <c r="L340" t="s">
        <v>93</v>
      </c>
      <c r="M340" t="s">
        <v>85</v>
      </c>
      <c r="N3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0" s="16">
        <f t="shared" si="12"/>
        <v>2828626</v>
      </c>
      <c r="P3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0" s="16" t="str">
        <f t="shared" si="13"/>
        <v/>
      </c>
    </row>
    <row r="341" spans="1:17" x14ac:dyDescent="0.25">
      <c r="A341" t="s">
        <v>91</v>
      </c>
      <c r="B341" t="s">
        <v>92</v>
      </c>
      <c r="C341" t="s">
        <v>92</v>
      </c>
      <c r="D341" t="s">
        <v>99</v>
      </c>
      <c r="E341" t="s">
        <v>119</v>
      </c>
      <c r="F341">
        <v>2828626</v>
      </c>
      <c r="G341" t="s">
        <v>83</v>
      </c>
      <c r="H341">
        <v>2019</v>
      </c>
      <c r="I341">
        <v>9</v>
      </c>
      <c r="J341" s="85">
        <v>44152</v>
      </c>
      <c r="K341" t="s">
        <v>122</v>
      </c>
      <c r="L341" t="s">
        <v>93</v>
      </c>
      <c r="M341" t="s">
        <v>85</v>
      </c>
      <c r="N3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1" s="16">
        <f t="shared" si="12"/>
        <v>2828626</v>
      </c>
      <c r="P3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1" s="16" t="str">
        <f t="shared" si="13"/>
        <v/>
      </c>
    </row>
    <row r="342" spans="1:17" x14ac:dyDescent="0.25">
      <c r="A342" t="s">
        <v>91</v>
      </c>
      <c r="B342" t="s">
        <v>92</v>
      </c>
      <c r="C342" t="s">
        <v>92</v>
      </c>
      <c r="D342" t="s">
        <v>99</v>
      </c>
      <c r="E342" t="s">
        <v>119</v>
      </c>
      <c r="F342">
        <v>3304884</v>
      </c>
      <c r="G342" t="s">
        <v>83</v>
      </c>
      <c r="H342">
        <v>2019</v>
      </c>
      <c r="I342">
        <v>10</v>
      </c>
      <c r="J342" s="85">
        <v>44144</v>
      </c>
      <c r="K342" t="s">
        <v>123</v>
      </c>
      <c r="L342" t="s">
        <v>93</v>
      </c>
      <c r="M342" t="s">
        <v>85</v>
      </c>
      <c r="N3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2" s="16">
        <f t="shared" si="12"/>
        <v>3304884</v>
      </c>
      <c r="P3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2" s="16" t="str">
        <f t="shared" si="13"/>
        <v/>
      </c>
    </row>
    <row r="343" spans="1:17" x14ac:dyDescent="0.25">
      <c r="A343" t="s">
        <v>91</v>
      </c>
      <c r="B343" t="s">
        <v>92</v>
      </c>
      <c r="C343" t="s">
        <v>92</v>
      </c>
      <c r="D343" t="s">
        <v>99</v>
      </c>
      <c r="E343" t="s">
        <v>119</v>
      </c>
      <c r="F343">
        <v>3304884</v>
      </c>
      <c r="G343" t="s">
        <v>83</v>
      </c>
      <c r="H343">
        <v>2019</v>
      </c>
      <c r="I343">
        <v>10</v>
      </c>
      <c r="J343" s="85">
        <v>44152</v>
      </c>
      <c r="K343" t="s">
        <v>122</v>
      </c>
      <c r="L343" t="s">
        <v>93</v>
      </c>
      <c r="M343" t="s">
        <v>85</v>
      </c>
      <c r="N3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3" s="16">
        <f t="shared" si="12"/>
        <v>3304884</v>
      </c>
      <c r="P3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3" s="16" t="str">
        <f t="shared" si="13"/>
        <v/>
      </c>
    </row>
    <row r="344" spans="1:17" x14ac:dyDescent="0.25">
      <c r="A344" t="s">
        <v>91</v>
      </c>
      <c r="B344" t="s">
        <v>92</v>
      </c>
      <c r="C344" t="s">
        <v>92</v>
      </c>
      <c r="D344" t="s">
        <v>99</v>
      </c>
      <c r="E344" t="s">
        <v>119</v>
      </c>
      <c r="F344">
        <v>3326628</v>
      </c>
      <c r="G344" t="s">
        <v>83</v>
      </c>
      <c r="H344">
        <v>2019</v>
      </c>
      <c r="I344">
        <v>11</v>
      </c>
      <c r="J344" s="85">
        <v>44144</v>
      </c>
      <c r="K344" t="s">
        <v>123</v>
      </c>
      <c r="L344" t="s">
        <v>93</v>
      </c>
      <c r="M344" t="s">
        <v>85</v>
      </c>
      <c r="N3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4" s="16">
        <f t="shared" si="12"/>
        <v>1496982.5999999999</v>
      </c>
      <c r="P3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4" s="16" t="str">
        <f t="shared" si="13"/>
        <v/>
      </c>
    </row>
    <row r="345" spans="1:17" x14ac:dyDescent="0.25">
      <c r="A345" t="s">
        <v>91</v>
      </c>
      <c r="B345" t="s">
        <v>92</v>
      </c>
      <c r="C345" t="s">
        <v>92</v>
      </c>
      <c r="D345" t="s">
        <v>99</v>
      </c>
      <c r="E345" t="s">
        <v>119</v>
      </c>
      <c r="F345">
        <v>3326628</v>
      </c>
      <c r="G345" t="s">
        <v>83</v>
      </c>
      <c r="H345">
        <v>2019</v>
      </c>
      <c r="I345">
        <v>11</v>
      </c>
      <c r="J345" s="85">
        <v>44152</v>
      </c>
      <c r="K345" t="s">
        <v>122</v>
      </c>
      <c r="L345" t="s">
        <v>93</v>
      </c>
      <c r="M345" t="s">
        <v>85</v>
      </c>
      <c r="N3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5" s="16">
        <f t="shared" si="12"/>
        <v>1496982.5999999999</v>
      </c>
      <c r="P3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5" s="16" t="str">
        <f t="shared" si="13"/>
        <v/>
      </c>
    </row>
    <row r="346" spans="1:17" x14ac:dyDescent="0.25">
      <c r="A346" t="s">
        <v>91</v>
      </c>
      <c r="B346" t="s">
        <v>92</v>
      </c>
      <c r="C346" t="s">
        <v>92</v>
      </c>
      <c r="D346" t="s">
        <v>99</v>
      </c>
      <c r="E346" t="s">
        <v>119</v>
      </c>
      <c r="F346">
        <v>2850786</v>
      </c>
      <c r="G346" t="s">
        <v>83</v>
      </c>
      <c r="H346">
        <v>2019</v>
      </c>
      <c r="I346">
        <v>12</v>
      </c>
      <c r="J346" s="85">
        <v>44144</v>
      </c>
      <c r="K346" t="s">
        <v>123</v>
      </c>
      <c r="L346" t="s">
        <v>93</v>
      </c>
      <c r="M346" t="s">
        <v>85</v>
      </c>
      <c r="N3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6" s="16">
        <f t="shared" si="12"/>
        <v>2850786</v>
      </c>
      <c r="P3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6" s="16" t="str">
        <f t="shared" si="13"/>
        <v/>
      </c>
    </row>
    <row r="347" spans="1:17" x14ac:dyDescent="0.25">
      <c r="A347" t="s">
        <v>91</v>
      </c>
      <c r="B347" t="s">
        <v>92</v>
      </c>
      <c r="C347" t="s">
        <v>92</v>
      </c>
      <c r="D347" t="s">
        <v>99</v>
      </c>
      <c r="E347" t="s">
        <v>119</v>
      </c>
      <c r="F347">
        <v>2850786</v>
      </c>
      <c r="G347" t="s">
        <v>83</v>
      </c>
      <c r="H347">
        <v>2019</v>
      </c>
      <c r="I347">
        <v>12</v>
      </c>
      <c r="J347" s="85">
        <v>44152</v>
      </c>
      <c r="K347" t="s">
        <v>122</v>
      </c>
      <c r="L347" t="s">
        <v>93</v>
      </c>
      <c r="M347" t="s">
        <v>85</v>
      </c>
      <c r="N3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7" s="16">
        <f t="shared" si="12"/>
        <v>2850786</v>
      </c>
      <c r="P3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7" s="16" t="str">
        <f t="shared" si="13"/>
        <v/>
      </c>
    </row>
    <row r="348" spans="1:17" x14ac:dyDescent="0.25">
      <c r="A348" t="s">
        <v>91</v>
      </c>
      <c r="B348" t="s">
        <v>92</v>
      </c>
      <c r="C348" t="s">
        <v>92</v>
      </c>
      <c r="D348" t="s">
        <v>99</v>
      </c>
      <c r="E348" t="s">
        <v>119</v>
      </c>
      <c r="F348">
        <v>1721750</v>
      </c>
      <c r="G348" t="s">
        <v>83</v>
      </c>
      <c r="H348">
        <v>2020</v>
      </c>
      <c r="I348">
        <v>1</v>
      </c>
      <c r="J348" s="85">
        <v>44144</v>
      </c>
      <c r="K348" t="s">
        <v>123</v>
      </c>
      <c r="L348" t="s">
        <v>93</v>
      </c>
      <c r="M348" t="s">
        <v>85</v>
      </c>
      <c r="N3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8" s="16">
        <f t="shared" si="12"/>
        <v>1721750</v>
      </c>
      <c r="P3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8" s="16" t="str">
        <f t="shared" si="13"/>
        <v/>
      </c>
    </row>
    <row r="349" spans="1:17" x14ac:dyDescent="0.25">
      <c r="A349" t="s">
        <v>91</v>
      </c>
      <c r="B349" t="s">
        <v>92</v>
      </c>
      <c r="C349" t="s">
        <v>92</v>
      </c>
      <c r="D349" t="s">
        <v>99</v>
      </c>
      <c r="E349" t="s">
        <v>119</v>
      </c>
      <c r="F349">
        <v>1721750</v>
      </c>
      <c r="G349" t="s">
        <v>83</v>
      </c>
      <c r="H349">
        <v>2020</v>
      </c>
      <c r="I349">
        <v>1</v>
      </c>
      <c r="J349" s="85">
        <v>44152</v>
      </c>
      <c r="K349" t="s">
        <v>122</v>
      </c>
      <c r="L349" t="s">
        <v>93</v>
      </c>
      <c r="M349" t="s">
        <v>85</v>
      </c>
      <c r="N3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49" s="16">
        <f t="shared" si="12"/>
        <v>1721750</v>
      </c>
      <c r="P3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49" s="16" t="str">
        <f t="shared" si="13"/>
        <v/>
      </c>
    </row>
    <row r="350" spans="1:17" x14ac:dyDescent="0.25">
      <c r="A350" t="s">
        <v>91</v>
      </c>
      <c r="B350" t="s">
        <v>92</v>
      </c>
      <c r="C350" t="s">
        <v>92</v>
      </c>
      <c r="D350" t="s">
        <v>99</v>
      </c>
      <c r="E350" t="s">
        <v>119</v>
      </c>
      <c r="F350">
        <v>2060540</v>
      </c>
      <c r="G350" t="s">
        <v>83</v>
      </c>
      <c r="H350">
        <v>2020</v>
      </c>
      <c r="I350">
        <v>2</v>
      </c>
      <c r="J350" s="85">
        <v>44144</v>
      </c>
      <c r="K350" t="s">
        <v>123</v>
      </c>
      <c r="L350" t="s">
        <v>93</v>
      </c>
      <c r="M350" t="s">
        <v>85</v>
      </c>
      <c r="N3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0" s="16">
        <f t="shared" si="12"/>
        <v>2060540</v>
      </c>
      <c r="P3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0" s="16" t="str">
        <f t="shared" si="13"/>
        <v/>
      </c>
    </row>
    <row r="351" spans="1:17" x14ac:dyDescent="0.25">
      <c r="A351" t="s">
        <v>91</v>
      </c>
      <c r="B351" t="s">
        <v>92</v>
      </c>
      <c r="C351" t="s">
        <v>92</v>
      </c>
      <c r="D351" t="s">
        <v>99</v>
      </c>
      <c r="E351" t="s">
        <v>119</v>
      </c>
      <c r="F351">
        <v>2060540</v>
      </c>
      <c r="G351" t="s">
        <v>83</v>
      </c>
      <c r="H351">
        <v>2020</v>
      </c>
      <c r="I351">
        <v>2</v>
      </c>
      <c r="J351" s="85">
        <v>44152</v>
      </c>
      <c r="K351" t="s">
        <v>122</v>
      </c>
      <c r="L351" t="s">
        <v>93</v>
      </c>
      <c r="M351" t="s">
        <v>85</v>
      </c>
      <c r="N3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1" s="16">
        <f t="shared" si="12"/>
        <v>2060540</v>
      </c>
      <c r="P3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1" s="16" t="str">
        <f t="shared" si="13"/>
        <v/>
      </c>
    </row>
    <row r="352" spans="1:17" x14ac:dyDescent="0.25">
      <c r="A352" t="s">
        <v>91</v>
      </c>
      <c r="B352" t="s">
        <v>92</v>
      </c>
      <c r="C352" t="s">
        <v>92</v>
      </c>
      <c r="D352" t="s">
        <v>99</v>
      </c>
      <c r="E352" t="s">
        <v>119</v>
      </c>
      <c r="F352">
        <v>2896785</v>
      </c>
      <c r="G352" t="s">
        <v>83</v>
      </c>
      <c r="H352">
        <v>2020</v>
      </c>
      <c r="I352">
        <v>3</v>
      </c>
      <c r="J352" s="85">
        <v>44144</v>
      </c>
      <c r="K352" t="s">
        <v>123</v>
      </c>
      <c r="L352" t="s">
        <v>93</v>
      </c>
      <c r="M352" t="s">
        <v>85</v>
      </c>
      <c r="N3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2" s="16">
        <f t="shared" si="12"/>
        <v>2896785</v>
      </c>
      <c r="P3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2" s="16" t="str">
        <f t="shared" si="13"/>
        <v/>
      </c>
    </row>
    <row r="353" spans="1:17" x14ac:dyDescent="0.25">
      <c r="A353" t="s">
        <v>91</v>
      </c>
      <c r="B353" t="s">
        <v>92</v>
      </c>
      <c r="C353" t="s">
        <v>92</v>
      </c>
      <c r="D353" t="s">
        <v>99</v>
      </c>
      <c r="E353" t="s">
        <v>119</v>
      </c>
      <c r="F353">
        <v>2896785</v>
      </c>
      <c r="G353" t="s">
        <v>83</v>
      </c>
      <c r="H353">
        <v>2020</v>
      </c>
      <c r="I353">
        <v>3</v>
      </c>
      <c r="J353" s="85">
        <v>44152</v>
      </c>
      <c r="K353" t="s">
        <v>122</v>
      </c>
      <c r="L353" t="s">
        <v>93</v>
      </c>
      <c r="M353" t="s">
        <v>85</v>
      </c>
      <c r="N3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3" s="16">
        <f t="shared" si="12"/>
        <v>2896785</v>
      </c>
      <c r="P3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3" s="16" t="str">
        <f t="shared" si="13"/>
        <v/>
      </c>
    </row>
    <row r="354" spans="1:17" x14ac:dyDescent="0.25">
      <c r="A354" t="s">
        <v>91</v>
      </c>
      <c r="B354" t="s">
        <v>92</v>
      </c>
      <c r="C354" t="s">
        <v>92</v>
      </c>
      <c r="D354" t="s">
        <v>99</v>
      </c>
      <c r="E354" t="s">
        <v>119</v>
      </c>
      <c r="F354">
        <v>2434987</v>
      </c>
      <c r="G354" t="s">
        <v>83</v>
      </c>
      <c r="H354">
        <v>2020</v>
      </c>
      <c r="I354">
        <v>4</v>
      </c>
      <c r="J354" s="85">
        <v>44144</v>
      </c>
      <c r="K354" t="s">
        <v>123</v>
      </c>
      <c r="L354" t="s">
        <v>93</v>
      </c>
      <c r="M354" t="s">
        <v>85</v>
      </c>
      <c r="N3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4" s="16">
        <f t="shared" si="12"/>
        <v>2434987</v>
      </c>
      <c r="P3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4" s="16" t="str">
        <f t="shared" si="13"/>
        <v/>
      </c>
    </row>
    <row r="355" spans="1:17" x14ac:dyDescent="0.25">
      <c r="A355" t="s">
        <v>91</v>
      </c>
      <c r="B355" t="s">
        <v>92</v>
      </c>
      <c r="C355" t="s">
        <v>92</v>
      </c>
      <c r="D355" t="s">
        <v>99</v>
      </c>
      <c r="E355" t="s">
        <v>119</v>
      </c>
      <c r="F355">
        <v>2434987</v>
      </c>
      <c r="G355" t="s">
        <v>83</v>
      </c>
      <c r="H355">
        <v>2020</v>
      </c>
      <c r="I355">
        <v>4</v>
      </c>
      <c r="J355" s="85">
        <v>44152</v>
      </c>
      <c r="K355" t="s">
        <v>122</v>
      </c>
      <c r="L355" t="s">
        <v>93</v>
      </c>
      <c r="M355" t="s">
        <v>85</v>
      </c>
      <c r="N3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5" s="16">
        <f t="shared" si="12"/>
        <v>2434987</v>
      </c>
      <c r="P3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5" s="16" t="str">
        <f t="shared" si="13"/>
        <v/>
      </c>
    </row>
    <row r="356" spans="1:17" x14ac:dyDescent="0.25">
      <c r="A356" t="s">
        <v>91</v>
      </c>
      <c r="B356" t="s">
        <v>92</v>
      </c>
      <c r="C356" t="s">
        <v>92</v>
      </c>
      <c r="D356" t="s">
        <v>99</v>
      </c>
      <c r="E356" t="s">
        <v>119</v>
      </c>
      <c r="F356">
        <v>2211118</v>
      </c>
      <c r="G356" t="s">
        <v>83</v>
      </c>
      <c r="H356">
        <v>2020</v>
      </c>
      <c r="I356">
        <v>5</v>
      </c>
      <c r="J356" s="85">
        <v>44144</v>
      </c>
      <c r="K356" t="s">
        <v>123</v>
      </c>
      <c r="L356" t="s">
        <v>93</v>
      </c>
      <c r="M356" t="s">
        <v>85</v>
      </c>
      <c r="N3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6" s="16">
        <f t="shared" si="12"/>
        <v>2211118</v>
      </c>
      <c r="P3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6" s="16" t="str">
        <f t="shared" si="13"/>
        <v/>
      </c>
    </row>
    <row r="357" spans="1:17" x14ac:dyDescent="0.25">
      <c r="A357" t="s">
        <v>91</v>
      </c>
      <c r="B357" t="s">
        <v>92</v>
      </c>
      <c r="C357" t="s">
        <v>92</v>
      </c>
      <c r="D357" t="s">
        <v>99</v>
      </c>
      <c r="E357" t="s">
        <v>119</v>
      </c>
      <c r="F357">
        <v>2211118</v>
      </c>
      <c r="G357" t="s">
        <v>83</v>
      </c>
      <c r="H357">
        <v>2020</v>
      </c>
      <c r="I357">
        <v>5</v>
      </c>
      <c r="J357" s="85">
        <v>44152</v>
      </c>
      <c r="K357" t="s">
        <v>122</v>
      </c>
      <c r="L357" t="s">
        <v>93</v>
      </c>
      <c r="M357" t="s">
        <v>85</v>
      </c>
      <c r="N3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7" s="16">
        <f t="shared" si="12"/>
        <v>2211118</v>
      </c>
      <c r="P3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7" s="16" t="str">
        <f t="shared" si="13"/>
        <v/>
      </c>
    </row>
    <row r="358" spans="1:17" x14ac:dyDescent="0.25">
      <c r="A358" t="s">
        <v>91</v>
      </c>
      <c r="B358" t="s">
        <v>92</v>
      </c>
      <c r="C358" t="s">
        <v>92</v>
      </c>
      <c r="D358" t="s">
        <v>99</v>
      </c>
      <c r="E358" t="s">
        <v>119</v>
      </c>
      <c r="F358">
        <v>3266512</v>
      </c>
      <c r="G358" t="s">
        <v>83</v>
      </c>
      <c r="H358">
        <v>2020</v>
      </c>
      <c r="I358">
        <v>6</v>
      </c>
      <c r="J358" s="85">
        <v>44144</v>
      </c>
      <c r="K358" t="s">
        <v>123</v>
      </c>
      <c r="L358" t="s">
        <v>93</v>
      </c>
      <c r="M358" t="s">
        <v>85</v>
      </c>
      <c r="N3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8" s="16">
        <f t="shared" si="12"/>
        <v>3266512</v>
      </c>
      <c r="P3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8" s="16" t="str">
        <f t="shared" si="13"/>
        <v/>
      </c>
    </row>
    <row r="359" spans="1:17" x14ac:dyDescent="0.25">
      <c r="A359" t="s">
        <v>91</v>
      </c>
      <c r="B359" t="s">
        <v>92</v>
      </c>
      <c r="C359" t="s">
        <v>92</v>
      </c>
      <c r="D359" t="s">
        <v>99</v>
      </c>
      <c r="E359" t="s">
        <v>119</v>
      </c>
      <c r="F359">
        <v>3266512</v>
      </c>
      <c r="G359" t="s">
        <v>83</v>
      </c>
      <c r="H359">
        <v>2020</v>
      </c>
      <c r="I359">
        <v>6</v>
      </c>
      <c r="J359" s="85">
        <v>44152</v>
      </c>
      <c r="K359" t="s">
        <v>122</v>
      </c>
      <c r="L359" t="s">
        <v>93</v>
      </c>
      <c r="M359" t="s">
        <v>85</v>
      </c>
      <c r="N3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59" s="16">
        <f t="shared" si="12"/>
        <v>3266512</v>
      </c>
      <c r="P3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59" s="16" t="str">
        <f t="shared" si="13"/>
        <v/>
      </c>
    </row>
    <row r="360" spans="1:17" x14ac:dyDescent="0.25">
      <c r="A360" t="s">
        <v>91</v>
      </c>
      <c r="B360" t="s">
        <v>92</v>
      </c>
      <c r="C360" t="s">
        <v>92</v>
      </c>
      <c r="D360" t="s">
        <v>99</v>
      </c>
      <c r="E360" t="s">
        <v>119</v>
      </c>
      <c r="F360">
        <v>3770219</v>
      </c>
      <c r="G360" t="s">
        <v>83</v>
      </c>
      <c r="H360">
        <v>2020</v>
      </c>
      <c r="I360">
        <v>7</v>
      </c>
      <c r="J360" s="85">
        <v>44144</v>
      </c>
      <c r="K360" t="s">
        <v>123</v>
      </c>
      <c r="L360" t="s">
        <v>93</v>
      </c>
      <c r="M360" t="s">
        <v>85</v>
      </c>
      <c r="N3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0" s="16">
        <f t="shared" si="12"/>
        <v>3770219</v>
      </c>
      <c r="P3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0" s="16" t="str">
        <f t="shared" si="13"/>
        <v/>
      </c>
    </row>
    <row r="361" spans="1:17" x14ac:dyDescent="0.25">
      <c r="A361" t="s">
        <v>91</v>
      </c>
      <c r="B361" t="s">
        <v>92</v>
      </c>
      <c r="C361" t="s">
        <v>92</v>
      </c>
      <c r="D361" t="s">
        <v>99</v>
      </c>
      <c r="E361" t="s">
        <v>119</v>
      </c>
      <c r="F361">
        <v>3770219</v>
      </c>
      <c r="G361" t="s">
        <v>83</v>
      </c>
      <c r="H361">
        <v>2020</v>
      </c>
      <c r="I361">
        <v>7</v>
      </c>
      <c r="J361" s="85">
        <v>44152</v>
      </c>
      <c r="K361" t="s">
        <v>122</v>
      </c>
      <c r="L361" t="s">
        <v>93</v>
      </c>
      <c r="M361" t="s">
        <v>85</v>
      </c>
      <c r="N3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1" s="16">
        <f t="shared" si="12"/>
        <v>3770219</v>
      </c>
      <c r="P3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1" s="16" t="str">
        <f t="shared" si="13"/>
        <v/>
      </c>
    </row>
    <row r="362" spans="1:17" x14ac:dyDescent="0.25">
      <c r="A362" t="s">
        <v>91</v>
      </c>
      <c r="B362" t="s">
        <v>92</v>
      </c>
      <c r="C362" t="s">
        <v>92</v>
      </c>
      <c r="D362" t="s">
        <v>99</v>
      </c>
      <c r="E362" t="s">
        <v>119</v>
      </c>
      <c r="F362">
        <v>3773497</v>
      </c>
      <c r="G362" t="s">
        <v>83</v>
      </c>
      <c r="H362">
        <v>2020</v>
      </c>
      <c r="I362">
        <v>8</v>
      </c>
      <c r="J362" s="85">
        <v>44144</v>
      </c>
      <c r="K362" t="s">
        <v>123</v>
      </c>
      <c r="L362" t="s">
        <v>93</v>
      </c>
      <c r="M362" t="s">
        <v>85</v>
      </c>
      <c r="N3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2" s="16">
        <f t="shared" si="12"/>
        <v>3773497</v>
      </c>
      <c r="P3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2" s="16" t="str">
        <f t="shared" si="13"/>
        <v/>
      </c>
    </row>
    <row r="363" spans="1:17" x14ac:dyDescent="0.25">
      <c r="A363" t="s">
        <v>91</v>
      </c>
      <c r="B363" t="s">
        <v>92</v>
      </c>
      <c r="C363" t="s">
        <v>92</v>
      </c>
      <c r="D363" t="s">
        <v>99</v>
      </c>
      <c r="E363" t="s">
        <v>119</v>
      </c>
      <c r="F363">
        <v>3773497</v>
      </c>
      <c r="G363" t="s">
        <v>83</v>
      </c>
      <c r="H363">
        <v>2020</v>
      </c>
      <c r="I363">
        <v>8</v>
      </c>
      <c r="J363" s="85">
        <v>44152</v>
      </c>
      <c r="K363" t="s">
        <v>122</v>
      </c>
      <c r="L363" t="s">
        <v>93</v>
      </c>
      <c r="M363" t="s">
        <v>85</v>
      </c>
      <c r="N3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3" s="16">
        <f t="shared" si="12"/>
        <v>3773497</v>
      </c>
      <c r="P3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3" s="16" t="str">
        <f t="shared" si="13"/>
        <v/>
      </c>
    </row>
    <row r="364" spans="1:17" x14ac:dyDescent="0.25">
      <c r="A364" t="s">
        <v>91</v>
      </c>
      <c r="B364" t="s">
        <v>92</v>
      </c>
      <c r="C364" t="s">
        <v>92</v>
      </c>
      <c r="D364" t="s">
        <v>99</v>
      </c>
      <c r="E364" t="s">
        <v>119</v>
      </c>
      <c r="F364">
        <v>4016861</v>
      </c>
      <c r="G364" t="s">
        <v>83</v>
      </c>
      <c r="H364">
        <v>2020</v>
      </c>
      <c r="I364">
        <v>9</v>
      </c>
      <c r="J364" s="85">
        <v>44144</v>
      </c>
      <c r="K364" t="s">
        <v>123</v>
      </c>
      <c r="L364" t="s">
        <v>93</v>
      </c>
      <c r="M364" t="s">
        <v>85</v>
      </c>
      <c r="N3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4" s="16">
        <f t="shared" si="12"/>
        <v>4016861</v>
      </c>
      <c r="P3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4" s="16" t="str">
        <f t="shared" si="13"/>
        <v/>
      </c>
    </row>
    <row r="365" spans="1:17" x14ac:dyDescent="0.25">
      <c r="A365" t="s">
        <v>91</v>
      </c>
      <c r="B365" t="s">
        <v>92</v>
      </c>
      <c r="C365" t="s">
        <v>92</v>
      </c>
      <c r="D365" t="s">
        <v>99</v>
      </c>
      <c r="E365" t="s">
        <v>119</v>
      </c>
      <c r="F365">
        <v>4016861</v>
      </c>
      <c r="G365" t="s">
        <v>83</v>
      </c>
      <c r="H365">
        <v>2020</v>
      </c>
      <c r="I365">
        <v>9</v>
      </c>
      <c r="J365" s="85">
        <v>44152</v>
      </c>
      <c r="K365" t="s">
        <v>122</v>
      </c>
      <c r="L365" t="s">
        <v>93</v>
      </c>
      <c r="M365" t="s">
        <v>85</v>
      </c>
      <c r="N3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5" s="16">
        <f t="shared" si="12"/>
        <v>4016861</v>
      </c>
      <c r="P3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5" s="16" t="str">
        <f t="shared" si="13"/>
        <v/>
      </c>
    </row>
    <row r="366" spans="1:17" x14ac:dyDescent="0.25">
      <c r="A366" t="s">
        <v>91</v>
      </c>
      <c r="B366" t="s">
        <v>92</v>
      </c>
      <c r="C366" t="s">
        <v>92</v>
      </c>
      <c r="D366" t="s">
        <v>99</v>
      </c>
      <c r="E366" t="s">
        <v>119</v>
      </c>
      <c r="F366">
        <v>4053209</v>
      </c>
      <c r="G366" t="s">
        <v>83</v>
      </c>
      <c r="H366">
        <v>2020</v>
      </c>
      <c r="I366">
        <v>10</v>
      </c>
      <c r="J366" s="85">
        <v>44144</v>
      </c>
      <c r="K366" t="s">
        <v>123</v>
      </c>
      <c r="L366" t="s">
        <v>93</v>
      </c>
      <c r="M366" t="s">
        <v>85</v>
      </c>
      <c r="N3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6" s="16">
        <f t="shared" si="12"/>
        <v>4053209</v>
      </c>
      <c r="P3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6" s="16" t="str">
        <f t="shared" si="13"/>
        <v/>
      </c>
    </row>
    <row r="367" spans="1:17" x14ac:dyDescent="0.25">
      <c r="A367" t="s">
        <v>91</v>
      </c>
      <c r="B367" t="s">
        <v>92</v>
      </c>
      <c r="C367" t="s">
        <v>92</v>
      </c>
      <c r="D367" t="s">
        <v>99</v>
      </c>
      <c r="E367" t="s">
        <v>119</v>
      </c>
      <c r="F367">
        <v>4053209</v>
      </c>
      <c r="G367" t="s">
        <v>83</v>
      </c>
      <c r="H367">
        <v>2020</v>
      </c>
      <c r="I367">
        <v>10</v>
      </c>
      <c r="J367" s="85">
        <v>44152</v>
      </c>
      <c r="K367" t="s">
        <v>122</v>
      </c>
      <c r="L367" t="s">
        <v>93</v>
      </c>
      <c r="M367" t="s">
        <v>85</v>
      </c>
      <c r="N3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7" s="16">
        <f t="shared" si="12"/>
        <v>4053209</v>
      </c>
      <c r="P3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7" s="16" t="str">
        <f t="shared" si="13"/>
        <v/>
      </c>
    </row>
    <row r="368" spans="1:17" x14ac:dyDescent="0.25">
      <c r="A368" t="s">
        <v>91</v>
      </c>
      <c r="B368" t="s">
        <v>92</v>
      </c>
      <c r="C368" t="s">
        <v>92</v>
      </c>
      <c r="D368" t="s">
        <v>99</v>
      </c>
      <c r="E368" t="s">
        <v>119</v>
      </c>
      <c r="F368">
        <v>682145</v>
      </c>
      <c r="G368" t="s">
        <v>83</v>
      </c>
      <c r="H368">
        <v>2020</v>
      </c>
      <c r="I368">
        <v>11</v>
      </c>
      <c r="J368" s="85">
        <v>44144</v>
      </c>
      <c r="K368" t="s">
        <v>123</v>
      </c>
      <c r="L368" t="s">
        <v>93</v>
      </c>
      <c r="M368" t="s">
        <v>85</v>
      </c>
      <c r="N3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8" s="16">
        <f t="shared" si="12"/>
        <v>682145</v>
      </c>
      <c r="P3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8" s="16" t="str">
        <f t="shared" si="13"/>
        <v/>
      </c>
    </row>
    <row r="369" spans="1:17" x14ac:dyDescent="0.25">
      <c r="A369" t="s">
        <v>91</v>
      </c>
      <c r="B369" t="s">
        <v>92</v>
      </c>
      <c r="C369" t="s">
        <v>92</v>
      </c>
      <c r="D369" t="s">
        <v>99</v>
      </c>
      <c r="E369" t="s">
        <v>119</v>
      </c>
      <c r="F369">
        <v>1727605</v>
      </c>
      <c r="G369" t="s">
        <v>83</v>
      </c>
      <c r="H369">
        <v>2020</v>
      </c>
      <c r="I369">
        <v>11</v>
      </c>
      <c r="J369" s="85">
        <v>44152</v>
      </c>
      <c r="K369" t="s">
        <v>122</v>
      </c>
      <c r="L369" t="s">
        <v>93</v>
      </c>
      <c r="M369" t="s">
        <v>85</v>
      </c>
      <c r="N3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69" s="16">
        <f t="shared" si="12"/>
        <v>1727605</v>
      </c>
      <c r="P3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69" s="16" t="str">
        <f t="shared" si="13"/>
        <v/>
      </c>
    </row>
    <row r="370" spans="1:17" x14ac:dyDescent="0.25">
      <c r="A370" t="s">
        <v>91</v>
      </c>
      <c r="B370" t="s">
        <v>92</v>
      </c>
      <c r="C370" t="s">
        <v>92</v>
      </c>
      <c r="D370" t="s">
        <v>100</v>
      </c>
      <c r="E370" t="s">
        <v>119</v>
      </c>
      <c r="F370">
        <v>18753</v>
      </c>
      <c r="G370" t="s">
        <v>83</v>
      </c>
      <c r="H370">
        <v>2019</v>
      </c>
      <c r="I370">
        <v>1</v>
      </c>
      <c r="J370" s="85">
        <v>44144</v>
      </c>
      <c r="K370" t="s">
        <v>123</v>
      </c>
      <c r="L370" t="s">
        <v>93</v>
      </c>
      <c r="M370" t="s">
        <v>85</v>
      </c>
      <c r="N3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0" s="16">
        <f t="shared" si="12"/>
        <v>18753</v>
      </c>
      <c r="P3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0" s="16" t="str">
        <f t="shared" si="13"/>
        <v/>
      </c>
    </row>
    <row r="371" spans="1:17" x14ac:dyDescent="0.25">
      <c r="A371" t="s">
        <v>91</v>
      </c>
      <c r="B371" t="s">
        <v>92</v>
      </c>
      <c r="C371" t="s">
        <v>92</v>
      </c>
      <c r="D371" t="s">
        <v>100</v>
      </c>
      <c r="E371" t="s">
        <v>119</v>
      </c>
      <c r="F371">
        <v>18753</v>
      </c>
      <c r="G371" t="s">
        <v>83</v>
      </c>
      <c r="H371">
        <v>2019</v>
      </c>
      <c r="I371">
        <v>1</v>
      </c>
      <c r="J371" s="85">
        <v>44152</v>
      </c>
      <c r="K371" t="s">
        <v>122</v>
      </c>
      <c r="L371" t="s">
        <v>93</v>
      </c>
      <c r="M371" t="s">
        <v>85</v>
      </c>
      <c r="N3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1" s="16">
        <f t="shared" si="12"/>
        <v>18753</v>
      </c>
      <c r="P3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1" s="16" t="str">
        <f t="shared" si="13"/>
        <v/>
      </c>
    </row>
    <row r="372" spans="1:17" x14ac:dyDescent="0.25">
      <c r="A372" t="s">
        <v>91</v>
      </c>
      <c r="B372" t="s">
        <v>92</v>
      </c>
      <c r="C372" t="s">
        <v>92</v>
      </c>
      <c r="D372" t="s">
        <v>100</v>
      </c>
      <c r="E372" t="s">
        <v>119</v>
      </c>
      <c r="F372">
        <v>35881</v>
      </c>
      <c r="G372" t="s">
        <v>83</v>
      </c>
      <c r="H372">
        <v>2019</v>
      </c>
      <c r="I372">
        <v>2</v>
      </c>
      <c r="J372" s="85">
        <v>44144</v>
      </c>
      <c r="K372" t="s">
        <v>123</v>
      </c>
      <c r="L372" t="s">
        <v>93</v>
      </c>
      <c r="M372" t="s">
        <v>85</v>
      </c>
      <c r="N3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2" s="16">
        <f t="shared" si="12"/>
        <v>35881</v>
      </c>
      <c r="P3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2" s="16" t="str">
        <f t="shared" si="13"/>
        <v/>
      </c>
    </row>
    <row r="373" spans="1:17" x14ac:dyDescent="0.25">
      <c r="A373" t="s">
        <v>91</v>
      </c>
      <c r="B373" t="s">
        <v>92</v>
      </c>
      <c r="C373" t="s">
        <v>92</v>
      </c>
      <c r="D373" t="s">
        <v>100</v>
      </c>
      <c r="E373" t="s">
        <v>119</v>
      </c>
      <c r="F373">
        <v>35881</v>
      </c>
      <c r="G373" t="s">
        <v>83</v>
      </c>
      <c r="H373">
        <v>2019</v>
      </c>
      <c r="I373">
        <v>2</v>
      </c>
      <c r="J373" s="85">
        <v>44152</v>
      </c>
      <c r="K373" t="s">
        <v>122</v>
      </c>
      <c r="L373" t="s">
        <v>93</v>
      </c>
      <c r="M373" t="s">
        <v>85</v>
      </c>
      <c r="N3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3" s="16">
        <f t="shared" si="12"/>
        <v>35881</v>
      </c>
      <c r="P3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3" s="16" t="str">
        <f t="shared" si="13"/>
        <v/>
      </c>
    </row>
    <row r="374" spans="1:17" x14ac:dyDescent="0.25">
      <c r="A374" t="s">
        <v>91</v>
      </c>
      <c r="B374" t="s">
        <v>92</v>
      </c>
      <c r="C374" t="s">
        <v>92</v>
      </c>
      <c r="D374" t="s">
        <v>100</v>
      </c>
      <c r="E374" t="s">
        <v>119</v>
      </c>
      <c r="F374">
        <v>25245</v>
      </c>
      <c r="G374" t="s">
        <v>83</v>
      </c>
      <c r="H374">
        <v>2019</v>
      </c>
      <c r="I374">
        <v>3</v>
      </c>
      <c r="J374" s="85">
        <v>44144</v>
      </c>
      <c r="K374" t="s">
        <v>123</v>
      </c>
      <c r="L374" t="s">
        <v>93</v>
      </c>
      <c r="M374" t="s">
        <v>85</v>
      </c>
      <c r="N3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4" s="16">
        <f t="shared" si="12"/>
        <v>25245</v>
      </c>
      <c r="P3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4" s="16" t="str">
        <f t="shared" si="13"/>
        <v/>
      </c>
    </row>
    <row r="375" spans="1:17" x14ac:dyDescent="0.25">
      <c r="A375" t="s">
        <v>91</v>
      </c>
      <c r="B375" t="s">
        <v>92</v>
      </c>
      <c r="C375" t="s">
        <v>92</v>
      </c>
      <c r="D375" t="s">
        <v>100</v>
      </c>
      <c r="E375" t="s">
        <v>119</v>
      </c>
      <c r="F375">
        <v>25245</v>
      </c>
      <c r="G375" t="s">
        <v>83</v>
      </c>
      <c r="H375">
        <v>2019</v>
      </c>
      <c r="I375">
        <v>3</v>
      </c>
      <c r="J375" s="85">
        <v>44152</v>
      </c>
      <c r="K375" t="s">
        <v>122</v>
      </c>
      <c r="L375" t="s">
        <v>93</v>
      </c>
      <c r="M375" t="s">
        <v>85</v>
      </c>
      <c r="N3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5" s="16">
        <f t="shared" si="12"/>
        <v>25245</v>
      </c>
      <c r="P3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5" s="16" t="str">
        <f t="shared" si="13"/>
        <v/>
      </c>
    </row>
    <row r="376" spans="1:17" x14ac:dyDescent="0.25">
      <c r="A376" t="s">
        <v>91</v>
      </c>
      <c r="B376" t="s">
        <v>92</v>
      </c>
      <c r="C376" t="s">
        <v>92</v>
      </c>
      <c r="D376" t="s">
        <v>100</v>
      </c>
      <c r="E376" t="s">
        <v>119</v>
      </c>
      <c r="F376">
        <v>46421</v>
      </c>
      <c r="G376" t="s">
        <v>83</v>
      </c>
      <c r="H376">
        <v>2019</v>
      </c>
      <c r="I376">
        <v>4</v>
      </c>
      <c r="J376" s="85">
        <v>44144</v>
      </c>
      <c r="K376" t="s">
        <v>123</v>
      </c>
      <c r="L376" t="s">
        <v>93</v>
      </c>
      <c r="M376" t="s">
        <v>85</v>
      </c>
      <c r="N3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6" s="16">
        <f t="shared" si="12"/>
        <v>46421</v>
      </c>
      <c r="P3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6" s="16" t="str">
        <f t="shared" si="13"/>
        <v/>
      </c>
    </row>
    <row r="377" spans="1:17" x14ac:dyDescent="0.25">
      <c r="A377" t="s">
        <v>91</v>
      </c>
      <c r="B377" t="s">
        <v>92</v>
      </c>
      <c r="C377" t="s">
        <v>92</v>
      </c>
      <c r="D377" t="s">
        <v>100</v>
      </c>
      <c r="E377" t="s">
        <v>119</v>
      </c>
      <c r="F377">
        <v>46421</v>
      </c>
      <c r="G377" t="s">
        <v>83</v>
      </c>
      <c r="H377">
        <v>2019</v>
      </c>
      <c r="I377">
        <v>4</v>
      </c>
      <c r="J377" s="85">
        <v>44152</v>
      </c>
      <c r="K377" t="s">
        <v>122</v>
      </c>
      <c r="L377" t="s">
        <v>93</v>
      </c>
      <c r="M377" t="s">
        <v>85</v>
      </c>
      <c r="N3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7" s="16">
        <f t="shared" si="12"/>
        <v>46421</v>
      </c>
      <c r="P3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7" s="16" t="str">
        <f t="shared" si="13"/>
        <v/>
      </c>
    </row>
    <row r="378" spans="1:17" x14ac:dyDescent="0.25">
      <c r="A378" t="s">
        <v>91</v>
      </c>
      <c r="B378" t="s">
        <v>92</v>
      </c>
      <c r="C378" t="s">
        <v>92</v>
      </c>
      <c r="D378" t="s">
        <v>100</v>
      </c>
      <c r="E378" t="s">
        <v>119</v>
      </c>
      <c r="F378">
        <v>36863</v>
      </c>
      <c r="G378" t="s">
        <v>83</v>
      </c>
      <c r="H378">
        <v>2019</v>
      </c>
      <c r="I378">
        <v>5</v>
      </c>
      <c r="J378" s="85">
        <v>44144</v>
      </c>
      <c r="K378" t="s">
        <v>123</v>
      </c>
      <c r="L378" t="s">
        <v>93</v>
      </c>
      <c r="M378" t="s">
        <v>85</v>
      </c>
      <c r="N3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8" s="16">
        <f t="shared" si="12"/>
        <v>36863</v>
      </c>
      <c r="P3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8" s="16" t="str">
        <f t="shared" si="13"/>
        <v/>
      </c>
    </row>
    <row r="379" spans="1:17" x14ac:dyDescent="0.25">
      <c r="A379" t="s">
        <v>91</v>
      </c>
      <c r="B379" t="s">
        <v>92</v>
      </c>
      <c r="C379" t="s">
        <v>92</v>
      </c>
      <c r="D379" t="s">
        <v>100</v>
      </c>
      <c r="E379" t="s">
        <v>119</v>
      </c>
      <c r="F379">
        <v>36863</v>
      </c>
      <c r="G379" t="s">
        <v>83</v>
      </c>
      <c r="H379">
        <v>2019</v>
      </c>
      <c r="I379">
        <v>5</v>
      </c>
      <c r="J379" s="85">
        <v>44152</v>
      </c>
      <c r="K379" t="s">
        <v>122</v>
      </c>
      <c r="L379" t="s">
        <v>93</v>
      </c>
      <c r="M379" t="s">
        <v>85</v>
      </c>
      <c r="N3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79" s="16">
        <f t="shared" si="12"/>
        <v>36863</v>
      </c>
      <c r="P3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79" s="16" t="str">
        <f t="shared" si="13"/>
        <v/>
      </c>
    </row>
    <row r="380" spans="1:17" x14ac:dyDescent="0.25">
      <c r="A380" t="s">
        <v>91</v>
      </c>
      <c r="B380" t="s">
        <v>92</v>
      </c>
      <c r="C380" t="s">
        <v>92</v>
      </c>
      <c r="D380" t="s">
        <v>100</v>
      </c>
      <c r="E380" t="s">
        <v>119</v>
      </c>
      <c r="F380">
        <v>78884</v>
      </c>
      <c r="G380" t="s">
        <v>83</v>
      </c>
      <c r="H380">
        <v>2019</v>
      </c>
      <c r="I380">
        <v>6</v>
      </c>
      <c r="J380" s="85">
        <v>44144</v>
      </c>
      <c r="K380" t="s">
        <v>123</v>
      </c>
      <c r="L380" t="s">
        <v>93</v>
      </c>
      <c r="M380" t="s">
        <v>85</v>
      </c>
      <c r="N3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0" s="16">
        <f t="shared" si="12"/>
        <v>78884</v>
      </c>
      <c r="P3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0" s="16" t="str">
        <f t="shared" si="13"/>
        <v/>
      </c>
    </row>
    <row r="381" spans="1:17" x14ac:dyDescent="0.25">
      <c r="A381" t="s">
        <v>91</v>
      </c>
      <c r="B381" t="s">
        <v>92</v>
      </c>
      <c r="C381" t="s">
        <v>92</v>
      </c>
      <c r="D381" t="s">
        <v>100</v>
      </c>
      <c r="E381" t="s">
        <v>119</v>
      </c>
      <c r="F381">
        <v>78884</v>
      </c>
      <c r="G381" t="s">
        <v>83</v>
      </c>
      <c r="H381">
        <v>2019</v>
      </c>
      <c r="I381">
        <v>6</v>
      </c>
      <c r="J381" s="85">
        <v>44152</v>
      </c>
      <c r="K381" t="s">
        <v>122</v>
      </c>
      <c r="L381" t="s">
        <v>93</v>
      </c>
      <c r="M381" t="s">
        <v>85</v>
      </c>
      <c r="N3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1" s="16">
        <f t="shared" si="12"/>
        <v>78884</v>
      </c>
      <c r="P3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1" s="16" t="str">
        <f t="shared" si="13"/>
        <v/>
      </c>
    </row>
    <row r="382" spans="1:17" x14ac:dyDescent="0.25">
      <c r="A382" t="s">
        <v>91</v>
      </c>
      <c r="B382" t="s">
        <v>92</v>
      </c>
      <c r="C382" t="s">
        <v>92</v>
      </c>
      <c r="D382" t="s">
        <v>100</v>
      </c>
      <c r="E382" t="s">
        <v>119</v>
      </c>
      <c r="F382">
        <v>77262</v>
      </c>
      <c r="G382" t="s">
        <v>83</v>
      </c>
      <c r="H382">
        <v>2019</v>
      </c>
      <c r="I382">
        <v>7</v>
      </c>
      <c r="J382" s="85">
        <v>44144</v>
      </c>
      <c r="K382" t="s">
        <v>123</v>
      </c>
      <c r="L382" t="s">
        <v>93</v>
      </c>
      <c r="M382" t="s">
        <v>85</v>
      </c>
      <c r="N3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2" s="16">
        <f t="shared" si="12"/>
        <v>77262</v>
      </c>
      <c r="P3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2" s="16" t="str">
        <f t="shared" si="13"/>
        <v/>
      </c>
    </row>
    <row r="383" spans="1:17" x14ac:dyDescent="0.25">
      <c r="A383" t="s">
        <v>91</v>
      </c>
      <c r="B383" t="s">
        <v>92</v>
      </c>
      <c r="C383" t="s">
        <v>92</v>
      </c>
      <c r="D383" t="s">
        <v>100</v>
      </c>
      <c r="E383" t="s">
        <v>119</v>
      </c>
      <c r="F383">
        <v>77262</v>
      </c>
      <c r="G383" t="s">
        <v>83</v>
      </c>
      <c r="H383">
        <v>2019</v>
      </c>
      <c r="I383">
        <v>7</v>
      </c>
      <c r="J383" s="85">
        <v>44152</v>
      </c>
      <c r="K383" t="s">
        <v>122</v>
      </c>
      <c r="L383" t="s">
        <v>93</v>
      </c>
      <c r="M383" t="s">
        <v>85</v>
      </c>
      <c r="N3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3" s="16">
        <f t="shared" si="12"/>
        <v>77262</v>
      </c>
      <c r="P3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3" s="16" t="str">
        <f t="shared" si="13"/>
        <v/>
      </c>
    </row>
    <row r="384" spans="1:17" x14ac:dyDescent="0.25">
      <c r="A384" t="s">
        <v>91</v>
      </c>
      <c r="B384" t="s">
        <v>92</v>
      </c>
      <c r="C384" t="s">
        <v>92</v>
      </c>
      <c r="D384" t="s">
        <v>100</v>
      </c>
      <c r="E384" t="s">
        <v>119</v>
      </c>
      <c r="F384">
        <v>96949</v>
      </c>
      <c r="G384" t="s">
        <v>83</v>
      </c>
      <c r="H384">
        <v>2019</v>
      </c>
      <c r="I384">
        <v>8</v>
      </c>
      <c r="J384" s="85">
        <v>44144</v>
      </c>
      <c r="K384" t="s">
        <v>123</v>
      </c>
      <c r="L384" t="s">
        <v>93</v>
      </c>
      <c r="M384" t="s">
        <v>85</v>
      </c>
      <c r="N3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4" s="16">
        <f t="shared" si="12"/>
        <v>96949</v>
      </c>
      <c r="P3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4" s="16" t="str">
        <f t="shared" si="13"/>
        <v/>
      </c>
    </row>
    <row r="385" spans="1:17" x14ac:dyDescent="0.25">
      <c r="A385" t="s">
        <v>91</v>
      </c>
      <c r="B385" t="s">
        <v>92</v>
      </c>
      <c r="C385" t="s">
        <v>92</v>
      </c>
      <c r="D385" t="s">
        <v>100</v>
      </c>
      <c r="E385" t="s">
        <v>119</v>
      </c>
      <c r="F385">
        <v>96949</v>
      </c>
      <c r="G385" t="s">
        <v>83</v>
      </c>
      <c r="H385">
        <v>2019</v>
      </c>
      <c r="I385">
        <v>8</v>
      </c>
      <c r="J385" s="85">
        <v>44152</v>
      </c>
      <c r="K385" t="s">
        <v>122</v>
      </c>
      <c r="L385" t="s">
        <v>93</v>
      </c>
      <c r="M385" t="s">
        <v>85</v>
      </c>
      <c r="N3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5" s="16">
        <f t="shared" si="12"/>
        <v>96949</v>
      </c>
      <c r="P3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5" s="16" t="str">
        <f t="shared" si="13"/>
        <v/>
      </c>
    </row>
    <row r="386" spans="1:17" x14ac:dyDescent="0.25">
      <c r="A386" t="s">
        <v>91</v>
      </c>
      <c r="B386" t="s">
        <v>92</v>
      </c>
      <c r="C386" t="s">
        <v>92</v>
      </c>
      <c r="D386" t="s">
        <v>100</v>
      </c>
      <c r="E386" t="s">
        <v>119</v>
      </c>
      <c r="F386">
        <v>126047</v>
      </c>
      <c r="G386" t="s">
        <v>83</v>
      </c>
      <c r="H386">
        <v>2019</v>
      </c>
      <c r="I386">
        <v>9</v>
      </c>
      <c r="J386" s="85">
        <v>44144</v>
      </c>
      <c r="K386" t="s">
        <v>123</v>
      </c>
      <c r="L386" t="s">
        <v>93</v>
      </c>
      <c r="M386" t="s">
        <v>85</v>
      </c>
      <c r="N3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6" s="16">
        <f t="shared" si="12"/>
        <v>126047</v>
      </c>
      <c r="P3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6" s="16" t="str">
        <f t="shared" si="13"/>
        <v/>
      </c>
    </row>
    <row r="387" spans="1:17" x14ac:dyDescent="0.25">
      <c r="A387" t="s">
        <v>91</v>
      </c>
      <c r="B387" t="s">
        <v>92</v>
      </c>
      <c r="C387" t="s">
        <v>92</v>
      </c>
      <c r="D387" t="s">
        <v>100</v>
      </c>
      <c r="E387" t="s">
        <v>119</v>
      </c>
      <c r="F387">
        <v>126047</v>
      </c>
      <c r="G387" t="s">
        <v>83</v>
      </c>
      <c r="H387">
        <v>2019</v>
      </c>
      <c r="I387">
        <v>9</v>
      </c>
      <c r="J387" s="85">
        <v>44152</v>
      </c>
      <c r="K387" t="s">
        <v>122</v>
      </c>
      <c r="L387" t="s">
        <v>93</v>
      </c>
      <c r="M387" t="s">
        <v>85</v>
      </c>
      <c r="N3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7" s="16">
        <f t="shared" si="12"/>
        <v>126047</v>
      </c>
      <c r="P3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7" s="16" t="str">
        <f t="shared" si="13"/>
        <v/>
      </c>
    </row>
    <row r="388" spans="1:17" x14ac:dyDescent="0.25">
      <c r="A388" t="s">
        <v>91</v>
      </c>
      <c r="B388" t="s">
        <v>92</v>
      </c>
      <c r="C388" t="s">
        <v>92</v>
      </c>
      <c r="D388" t="s">
        <v>100</v>
      </c>
      <c r="E388" t="s">
        <v>119</v>
      </c>
      <c r="F388">
        <v>157758</v>
      </c>
      <c r="G388" t="s">
        <v>83</v>
      </c>
      <c r="H388">
        <v>2019</v>
      </c>
      <c r="I388">
        <v>10</v>
      </c>
      <c r="J388" s="85">
        <v>44144</v>
      </c>
      <c r="K388" t="s">
        <v>123</v>
      </c>
      <c r="L388" t="s">
        <v>93</v>
      </c>
      <c r="M388" t="s">
        <v>85</v>
      </c>
      <c r="N3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8" s="16">
        <f t="shared" si="12"/>
        <v>157758</v>
      </c>
      <c r="P3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8" s="16" t="str">
        <f t="shared" si="13"/>
        <v/>
      </c>
    </row>
    <row r="389" spans="1:17" x14ac:dyDescent="0.25">
      <c r="A389" t="s">
        <v>91</v>
      </c>
      <c r="B389" t="s">
        <v>92</v>
      </c>
      <c r="C389" t="s">
        <v>92</v>
      </c>
      <c r="D389" t="s">
        <v>100</v>
      </c>
      <c r="E389" t="s">
        <v>119</v>
      </c>
      <c r="F389">
        <v>157758</v>
      </c>
      <c r="G389" t="s">
        <v>83</v>
      </c>
      <c r="H389">
        <v>2019</v>
      </c>
      <c r="I389">
        <v>10</v>
      </c>
      <c r="J389" s="85">
        <v>44152</v>
      </c>
      <c r="K389" t="s">
        <v>122</v>
      </c>
      <c r="L389" t="s">
        <v>93</v>
      </c>
      <c r="M389" t="s">
        <v>85</v>
      </c>
      <c r="N3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89" s="16">
        <f t="shared" ref="O389:O452" si="14">IF(AND(H389=2019,I389=11,L389="ММ               "),F389/20*4,IF(AND(H389=2019,I389=11),F389/20*9,F389))</f>
        <v>157758</v>
      </c>
      <c r="P3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89" s="16" t="str">
        <f t="shared" ref="Q389:Q452" si="15">IF(E389="FSK            ","",A389)</f>
        <v/>
      </c>
    </row>
    <row r="390" spans="1:17" x14ac:dyDescent="0.25">
      <c r="A390" t="s">
        <v>91</v>
      </c>
      <c r="B390" t="s">
        <v>92</v>
      </c>
      <c r="C390" t="s">
        <v>92</v>
      </c>
      <c r="D390" t="s">
        <v>100</v>
      </c>
      <c r="E390" t="s">
        <v>119</v>
      </c>
      <c r="F390">
        <v>119307</v>
      </c>
      <c r="G390" t="s">
        <v>83</v>
      </c>
      <c r="H390">
        <v>2019</v>
      </c>
      <c r="I390">
        <v>11</v>
      </c>
      <c r="J390" s="85">
        <v>44144</v>
      </c>
      <c r="K390" t="s">
        <v>123</v>
      </c>
      <c r="L390" t="s">
        <v>93</v>
      </c>
      <c r="M390" t="s">
        <v>85</v>
      </c>
      <c r="N3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0" s="16">
        <f t="shared" si="14"/>
        <v>53688.15</v>
      </c>
      <c r="P3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0" s="16" t="str">
        <f t="shared" si="15"/>
        <v/>
      </c>
    </row>
    <row r="391" spans="1:17" x14ac:dyDescent="0.25">
      <c r="A391" t="s">
        <v>91</v>
      </c>
      <c r="B391" t="s">
        <v>92</v>
      </c>
      <c r="C391" t="s">
        <v>92</v>
      </c>
      <c r="D391" t="s">
        <v>100</v>
      </c>
      <c r="E391" t="s">
        <v>119</v>
      </c>
      <c r="F391">
        <v>119307</v>
      </c>
      <c r="G391" t="s">
        <v>83</v>
      </c>
      <c r="H391">
        <v>2019</v>
      </c>
      <c r="I391">
        <v>11</v>
      </c>
      <c r="J391" s="85">
        <v>44152</v>
      </c>
      <c r="K391" t="s">
        <v>122</v>
      </c>
      <c r="L391" t="s">
        <v>93</v>
      </c>
      <c r="M391" t="s">
        <v>85</v>
      </c>
      <c r="N3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1" s="16">
        <f t="shared" si="14"/>
        <v>53688.15</v>
      </c>
      <c r="P3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1" s="16" t="str">
        <f t="shared" si="15"/>
        <v/>
      </c>
    </row>
    <row r="392" spans="1:17" x14ac:dyDescent="0.25">
      <c r="A392" t="s">
        <v>91</v>
      </c>
      <c r="B392" t="s">
        <v>92</v>
      </c>
      <c r="C392" t="s">
        <v>92</v>
      </c>
      <c r="D392" t="s">
        <v>100</v>
      </c>
      <c r="E392" t="s">
        <v>119</v>
      </c>
      <c r="F392">
        <v>102279</v>
      </c>
      <c r="G392" t="s">
        <v>83</v>
      </c>
      <c r="H392">
        <v>2019</v>
      </c>
      <c r="I392">
        <v>12</v>
      </c>
      <c r="J392" s="85">
        <v>44144</v>
      </c>
      <c r="K392" t="s">
        <v>123</v>
      </c>
      <c r="L392" t="s">
        <v>93</v>
      </c>
      <c r="M392" t="s">
        <v>85</v>
      </c>
      <c r="N3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2" s="16">
        <f t="shared" si="14"/>
        <v>102279</v>
      </c>
      <c r="P3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2" s="16" t="str">
        <f t="shared" si="15"/>
        <v/>
      </c>
    </row>
    <row r="393" spans="1:17" x14ac:dyDescent="0.25">
      <c r="A393" t="s">
        <v>91</v>
      </c>
      <c r="B393" t="s">
        <v>92</v>
      </c>
      <c r="C393" t="s">
        <v>92</v>
      </c>
      <c r="D393" t="s">
        <v>100</v>
      </c>
      <c r="E393" t="s">
        <v>119</v>
      </c>
      <c r="F393">
        <v>102279</v>
      </c>
      <c r="G393" t="s">
        <v>83</v>
      </c>
      <c r="H393">
        <v>2019</v>
      </c>
      <c r="I393">
        <v>12</v>
      </c>
      <c r="J393" s="85">
        <v>44152</v>
      </c>
      <c r="K393" t="s">
        <v>122</v>
      </c>
      <c r="L393" t="s">
        <v>93</v>
      </c>
      <c r="M393" t="s">
        <v>85</v>
      </c>
      <c r="N3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3" s="16">
        <f t="shared" si="14"/>
        <v>102279</v>
      </c>
      <c r="P3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3" s="16" t="str">
        <f t="shared" si="15"/>
        <v/>
      </c>
    </row>
    <row r="394" spans="1:17" x14ac:dyDescent="0.25">
      <c r="A394" t="s">
        <v>91</v>
      </c>
      <c r="B394" t="s">
        <v>92</v>
      </c>
      <c r="C394" t="s">
        <v>92</v>
      </c>
      <c r="D394" t="s">
        <v>100</v>
      </c>
      <c r="E394" t="s">
        <v>119</v>
      </c>
      <c r="F394">
        <v>89252</v>
      </c>
      <c r="G394" t="s">
        <v>83</v>
      </c>
      <c r="H394">
        <v>2020</v>
      </c>
      <c r="I394">
        <v>1</v>
      </c>
      <c r="J394" s="85">
        <v>44144</v>
      </c>
      <c r="K394" t="s">
        <v>123</v>
      </c>
      <c r="L394" t="s">
        <v>93</v>
      </c>
      <c r="M394" t="s">
        <v>85</v>
      </c>
      <c r="N3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4" s="16">
        <f t="shared" si="14"/>
        <v>89252</v>
      </c>
      <c r="P3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4" s="16" t="str">
        <f t="shared" si="15"/>
        <v/>
      </c>
    </row>
    <row r="395" spans="1:17" x14ac:dyDescent="0.25">
      <c r="A395" t="s">
        <v>91</v>
      </c>
      <c r="B395" t="s">
        <v>92</v>
      </c>
      <c r="C395" t="s">
        <v>92</v>
      </c>
      <c r="D395" t="s">
        <v>100</v>
      </c>
      <c r="E395" t="s">
        <v>119</v>
      </c>
      <c r="F395">
        <v>89252</v>
      </c>
      <c r="G395" t="s">
        <v>83</v>
      </c>
      <c r="H395">
        <v>2020</v>
      </c>
      <c r="I395">
        <v>1</v>
      </c>
      <c r="J395" s="85">
        <v>44152</v>
      </c>
      <c r="K395" t="s">
        <v>122</v>
      </c>
      <c r="L395" t="s">
        <v>93</v>
      </c>
      <c r="M395" t="s">
        <v>85</v>
      </c>
      <c r="N3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5" s="16">
        <f t="shared" si="14"/>
        <v>89252</v>
      </c>
      <c r="P3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5" s="16" t="str">
        <f t="shared" si="15"/>
        <v/>
      </c>
    </row>
    <row r="396" spans="1:17" x14ac:dyDescent="0.25">
      <c r="A396" t="s">
        <v>91</v>
      </c>
      <c r="B396" t="s">
        <v>92</v>
      </c>
      <c r="C396" t="s">
        <v>92</v>
      </c>
      <c r="D396" t="s">
        <v>100</v>
      </c>
      <c r="E396" t="s">
        <v>119</v>
      </c>
      <c r="F396">
        <v>56951</v>
      </c>
      <c r="G396" t="s">
        <v>83</v>
      </c>
      <c r="H396">
        <v>2020</v>
      </c>
      <c r="I396">
        <v>2</v>
      </c>
      <c r="J396" s="85">
        <v>44144</v>
      </c>
      <c r="K396" t="s">
        <v>123</v>
      </c>
      <c r="L396" t="s">
        <v>93</v>
      </c>
      <c r="M396" t="s">
        <v>85</v>
      </c>
      <c r="N3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6" s="16">
        <f t="shared" si="14"/>
        <v>56951</v>
      </c>
      <c r="P3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6" s="16" t="str">
        <f t="shared" si="15"/>
        <v/>
      </c>
    </row>
    <row r="397" spans="1:17" x14ac:dyDescent="0.25">
      <c r="A397" t="s">
        <v>91</v>
      </c>
      <c r="B397" t="s">
        <v>92</v>
      </c>
      <c r="C397" t="s">
        <v>92</v>
      </c>
      <c r="D397" t="s">
        <v>100</v>
      </c>
      <c r="E397" t="s">
        <v>119</v>
      </c>
      <c r="F397">
        <v>56951</v>
      </c>
      <c r="G397" t="s">
        <v>83</v>
      </c>
      <c r="H397">
        <v>2020</v>
      </c>
      <c r="I397">
        <v>2</v>
      </c>
      <c r="J397" s="85">
        <v>44152</v>
      </c>
      <c r="K397" t="s">
        <v>122</v>
      </c>
      <c r="L397" t="s">
        <v>93</v>
      </c>
      <c r="M397" t="s">
        <v>85</v>
      </c>
      <c r="N3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7" s="16">
        <f t="shared" si="14"/>
        <v>56951</v>
      </c>
      <c r="P3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7" s="16" t="str">
        <f t="shared" si="15"/>
        <v/>
      </c>
    </row>
    <row r="398" spans="1:17" x14ac:dyDescent="0.25">
      <c r="A398" t="s">
        <v>91</v>
      </c>
      <c r="B398" t="s">
        <v>92</v>
      </c>
      <c r="C398" t="s">
        <v>92</v>
      </c>
      <c r="D398" t="s">
        <v>100</v>
      </c>
      <c r="E398" t="s">
        <v>119</v>
      </c>
      <c r="F398">
        <v>87209</v>
      </c>
      <c r="G398" t="s">
        <v>83</v>
      </c>
      <c r="H398">
        <v>2020</v>
      </c>
      <c r="I398">
        <v>3</v>
      </c>
      <c r="J398" s="85">
        <v>44144</v>
      </c>
      <c r="K398" t="s">
        <v>123</v>
      </c>
      <c r="L398" t="s">
        <v>93</v>
      </c>
      <c r="M398" t="s">
        <v>85</v>
      </c>
      <c r="N3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8" s="16">
        <f t="shared" si="14"/>
        <v>87209</v>
      </c>
      <c r="P3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8" s="16" t="str">
        <f t="shared" si="15"/>
        <v/>
      </c>
    </row>
    <row r="399" spans="1:17" x14ac:dyDescent="0.25">
      <c r="A399" t="s">
        <v>91</v>
      </c>
      <c r="B399" t="s">
        <v>92</v>
      </c>
      <c r="C399" t="s">
        <v>92</v>
      </c>
      <c r="D399" t="s">
        <v>100</v>
      </c>
      <c r="E399" t="s">
        <v>119</v>
      </c>
      <c r="F399">
        <v>87209</v>
      </c>
      <c r="G399" t="s">
        <v>83</v>
      </c>
      <c r="H399">
        <v>2020</v>
      </c>
      <c r="I399">
        <v>3</v>
      </c>
      <c r="J399" s="85">
        <v>44152</v>
      </c>
      <c r="K399" t="s">
        <v>122</v>
      </c>
      <c r="L399" t="s">
        <v>93</v>
      </c>
      <c r="M399" t="s">
        <v>85</v>
      </c>
      <c r="N3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399" s="16">
        <f t="shared" si="14"/>
        <v>87209</v>
      </c>
      <c r="P3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399" s="16" t="str">
        <f t="shared" si="15"/>
        <v/>
      </c>
    </row>
    <row r="400" spans="1:17" x14ac:dyDescent="0.25">
      <c r="A400" t="s">
        <v>91</v>
      </c>
      <c r="B400" t="s">
        <v>92</v>
      </c>
      <c r="C400" t="s">
        <v>92</v>
      </c>
      <c r="D400" t="s">
        <v>100</v>
      </c>
      <c r="E400" t="s">
        <v>119</v>
      </c>
      <c r="F400">
        <v>47586</v>
      </c>
      <c r="G400" t="s">
        <v>83</v>
      </c>
      <c r="H400">
        <v>2020</v>
      </c>
      <c r="I400">
        <v>4</v>
      </c>
      <c r="J400" s="85">
        <v>44144</v>
      </c>
      <c r="K400" t="s">
        <v>123</v>
      </c>
      <c r="L400" t="s">
        <v>93</v>
      </c>
      <c r="M400" t="s">
        <v>85</v>
      </c>
      <c r="N4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0" s="16">
        <f t="shared" si="14"/>
        <v>47586</v>
      </c>
      <c r="P4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0" s="16" t="str">
        <f t="shared" si="15"/>
        <v/>
      </c>
    </row>
    <row r="401" spans="1:17" x14ac:dyDescent="0.25">
      <c r="A401" t="s">
        <v>91</v>
      </c>
      <c r="B401" t="s">
        <v>92</v>
      </c>
      <c r="C401" t="s">
        <v>92</v>
      </c>
      <c r="D401" t="s">
        <v>100</v>
      </c>
      <c r="E401" t="s">
        <v>119</v>
      </c>
      <c r="F401">
        <v>47586</v>
      </c>
      <c r="G401" t="s">
        <v>83</v>
      </c>
      <c r="H401">
        <v>2020</v>
      </c>
      <c r="I401">
        <v>4</v>
      </c>
      <c r="J401" s="85">
        <v>44152</v>
      </c>
      <c r="K401" t="s">
        <v>122</v>
      </c>
      <c r="L401" t="s">
        <v>93</v>
      </c>
      <c r="M401" t="s">
        <v>85</v>
      </c>
      <c r="N4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1" s="16">
        <f t="shared" si="14"/>
        <v>47586</v>
      </c>
      <c r="P4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1" s="16" t="str">
        <f t="shared" si="15"/>
        <v/>
      </c>
    </row>
    <row r="402" spans="1:17" x14ac:dyDescent="0.25">
      <c r="A402" t="s">
        <v>91</v>
      </c>
      <c r="B402" t="s">
        <v>92</v>
      </c>
      <c r="C402" t="s">
        <v>92</v>
      </c>
      <c r="D402" t="s">
        <v>100</v>
      </c>
      <c r="E402" t="s">
        <v>119</v>
      </c>
      <c r="F402">
        <v>36512</v>
      </c>
      <c r="G402" t="s">
        <v>83</v>
      </c>
      <c r="H402">
        <v>2020</v>
      </c>
      <c r="I402">
        <v>5</v>
      </c>
      <c r="J402" s="85">
        <v>44144</v>
      </c>
      <c r="K402" t="s">
        <v>123</v>
      </c>
      <c r="L402" t="s">
        <v>93</v>
      </c>
      <c r="M402" t="s">
        <v>85</v>
      </c>
      <c r="N4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2" s="16">
        <f t="shared" si="14"/>
        <v>36512</v>
      </c>
      <c r="P4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2" s="16" t="str">
        <f t="shared" si="15"/>
        <v/>
      </c>
    </row>
    <row r="403" spans="1:17" x14ac:dyDescent="0.25">
      <c r="A403" t="s">
        <v>91</v>
      </c>
      <c r="B403" t="s">
        <v>92</v>
      </c>
      <c r="C403" t="s">
        <v>92</v>
      </c>
      <c r="D403" t="s">
        <v>100</v>
      </c>
      <c r="E403" t="s">
        <v>119</v>
      </c>
      <c r="F403">
        <v>36512</v>
      </c>
      <c r="G403" t="s">
        <v>83</v>
      </c>
      <c r="H403">
        <v>2020</v>
      </c>
      <c r="I403">
        <v>5</v>
      </c>
      <c r="J403" s="85">
        <v>44152</v>
      </c>
      <c r="K403" t="s">
        <v>122</v>
      </c>
      <c r="L403" t="s">
        <v>93</v>
      </c>
      <c r="M403" t="s">
        <v>85</v>
      </c>
      <c r="N4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3" s="16">
        <f t="shared" si="14"/>
        <v>36512</v>
      </c>
      <c r="P4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3" s="16" t="str">
        <f t="shared" si="15"/>
        <v/>
      </c>
    </row>
    <row r="404" spans="1:17" x14ac:dyDescent="0.25">
      <c r="A404" t="s">
        <v>91</v>
      </c>
      <c r="B404" t="s">
        <v>92</v>
      </c>
      <c r="C404" t="s">
        <v>92</v>
      </c>
      <c r="D404" t="s">
        <v>100</v>
      </c>
      <c r="E404" t="s">
        <v>119</v>
      </c>
      <c r="F404">
        <v>128961</v>
      </c>
      <c r="G404" t="s">
        <v>83</v>
      </c>
      <c r="H404">
        <v>2020</v>
      </c>
      <c r="I404">
        <v>6</v>
      </c>
      <c r="J404" s="85">
        <v>44144</v>
      </c>
      <c r="K404" t="s">
        <v>123</v>
      </c>
      <c r="L404" t="s">
        <v>93</v>
      </c>
      <c r="M404" t="s">
        <v>85</v>
      </c>
      <c r="N4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4" s="16">
        <f t="shared" si="14"/>
        <v>128961</v>
      </c>
      <c r="P4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4" s="16" t="str">
        <f t="shared" si="15"/>
        <v/>
      </c>
    </row>
    <row r="405" spans="1:17" x14ac:dyDescent="0.25">
      <c r="A405" t="s">
        <v>91</v>
      </c>
      <c r="B405" t="s">
        <v>92</v>
      </c>
      <c r="C405" t="s">
        <v>92</v>
      </c>
      <c r="D405" t="s">
        <v>100</v>
      </c>
      <c r="E405" t="s">
        <v>119</v>
      </c>
      <c r="F405">
        <v>128961</v>
      </c>
      <c r="G405" t="s">
        <v>83</v>
      </c>
      <c r="H405">
        <v>2020</v>
      </c>
      <c r="I405">
        <v>6</v>
      </c>
      <c r="J405" s="85">
        <v>44152</v>
      </c>
      <c r="K405" t="s">
        <v>122</v>
      </c>
      <c r="L405" t="s">
        <v>93</v>
      </c>
      <c r="M405" t="s">
        <v>85</v>
      </c>
      <c r="N4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5" s="16">
        <f t="shared" si="14"/>
        <v>128961</v>
      </c>
      <c r="P4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5" s="16" t="str">
        <f t="shared" si="15"/>
        <v/>
      </c>
    </row>
    <row r="406" spans="1:17" x14ac:dyDescent="0.25">
      <c r="A406" t="s">
        <v>91</v>
      </c>
      <c r="B406" t="s">
        <v>92</v>
      </c>
      <c r="C406" t="s">
        <v>92</v>
      </c>
      <c r="D406" t="s">
        <v>100</v>
      </c>
      <c r="E406" t="s">
        <v>119</v>
      </c>
      <c r="F406">
        <v>316308</v>
      </c>
      <c r="G406" t="s">
        <v>83</v>
      </c>
      <c r="H406">
        <v>2020</v>
      </c>
      <c r="I406">
        <v>7</v>
      </c>
      <c r="J406" s="85">
        <v>44144</v>
      </c>
      <c r="K406" t="s">
        <v>123</v>
      </c>
      <c r="L406" t="s">
        <v>93</v>
      </c>
      <c r="M406" t="s">
        <v>85</v>
      </c>
      <c r="N4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6" s="16">
        <f t="shared" si="14"/>
        <v>316308</v>
      </c>
      <c r="P4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6" s="16" t="str">
        <f t="shared" si="15"/>
        <v/>
      </c>
    </row>
    <row r="407" spans="1:17" x14ac:dyDescent="0.25">
      <c r="A407" t="s">
        <v>91</v>
      </c>
      <c r="B407" t="s">
        <v>92</v>
      </c>
      <c r="C407" t="s">
        <v>92</v>
      </c>
      <c r="D407" t="s">
        <v>100</v>
      </c>
      <c r="E407" t="s">
        <v>119</v>
      </c>
      <c r="F407">
        <v>316308</v>
      </c>
      <c r="G407" t="s">
        <v>83</v>
      </c>
      <c r="H407">
        <v>2020</v>
      </c>
      <c r="I407">
        <v>7</v>
      </c>
      <c r="J407" s="85">
        <v>44152</v>
      </c>
      <c r="K407" t="s">
        <v>122</v>
      </c>
      <c r="L407" t="s">
        <v>93</v>
      </c>
      <c r="M407" t="s">
        <v>85</v>
      </c>
      <c r="N4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7" s="16">
        <f t="shared" si="14"/>
        <v>316308</v>
      </c>
      <c r="P4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7" s="16" t="str">
        <f t="shared" si="15"/>
        <v/>
      </c>
    </row>
    <row r="408" spans="1:17" x14ac:dyDescent="0.25">
      <c r="A408" t="s">
        <v>91</v>
      </c>
      <c r="B408" t="s">
        <v>92</v>
      </c>
      <c r="C408" t="s">
        <v>92</v>
      </c>
      <c r="D408" t="s">
        <v>100</v>
      </c>
      <c r="E408" t="s">
        <v>119</v>
      </c>
      <c r="F408">
        <v>117107</v>
      </c>
      <c r="G408" t="s">
        <v>83</v>
      </c>
      <c r="H408">
        <v>2020</v>
      </c>
      <c r="I408">
        <v>8</v>
      </c>
      <c r="J408" s="85">
        <v>44144</v>
      </c>
      <c r="K408" t="s">
        <v>123</v>
      </c>
      <c r="L408" t="s">
        <v>93</v>
      </c>
      <c r="M408" t="s">
        <v>85</v>
      </c>
      <c r="N4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8" s="16">
        <f t="shared" si="14"/>
        <v>117107</v>
      </c>
      <c r="P4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8" s="16" t="str">
        <f t="shared" si="15"/>
        <v/>
      </c>
    </row>
    <row r="409" spans="1:17" x14ac:dyDescent="0.25">
      <c r="A409" t="s">
        <v>91</v>
      </c>
      <c r="B409" t="s">
        <v>92</v>
      </c>
      <c r="C409" t="s">
        <v>92</v>
      </c>
      <c r="D409" t="s">
        <v>100</v>
      </c>
      <c r="E409" t="s">
        <v>119</v>
      </c>
      <c r="F409">
        <v>117107</v>
      </c>
      <c r="G409" t="s">
        <v>83</v>
      </c>
      <c r="H409">
        <v>2020</v>
      </c>
      <c r="I409">
        <v>8</v>
      </c>
      <c r="J409" s="85">
        <v>44152</v>
      </c>
      <c r="K409" t="s">
        <v>122</v>
      </c>
      <c r="L409" t="s">
        <v>93</v>
      </c>
      <c r="M409" t="s">
        <v>85</v>
      </c>
      <c r="N4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09" s="16">
        <f t="shared" si="14"/>
        <v>117107</v>
      </c>
      <c r="P4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09" s="16" t="str">
        <f t="shared" si="15"/>
        <v/>
      </c>
    </row>
    <row r="410" spans="1:17" x14ac:dyDescent="0.25">
      <c r="A410" t="s">
        <v>91</v>
      </c>
      <c r="B410" t="s">
        <v>92</v>
      </c>
      <c r="C410" t="s">
        <v>92</v>
      </c>
      <c r="D410" t="s">
        <v>100</v>
      </c>
      <c r="E410" t="s">
        <v>119</v>
      </c>
      <c r="F410">
        <v>189794</v>
      </c>
      <c r="G410" t="s">
        <v>83</v>
      </c>
      <c r="H410">
        <v>2020</v>
      </c>
      <c r="I410">
        <v>9</v>
      </c>
      <c r="J410" s="85">
        <v>44144</v>
      </c>
      <c r="K410" t="s">
        <v>123</v>
      </c>
      <c r="L410" t="s">
        <v>93</v>
      </c>
      <c r="M410" t="s">
        <v>85</v>
      </c>
      <c r="N4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0" s="16">
        <f t="shared" si="14"/>
        <v>189794</v>
      </c>
      <c r="P4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0" s="16" t="str">
        <f t="shared" si="15"/>
        <v/>
      </c>
    </row>
    <row r="411" spans="1:17" x14ac:dyDescent="0.25">
      <c r="A411" t="s">
        <v>91</v>
      </c>
      <c r="B411" t="s">
        <v>92</v>
      </c>
      <c r="C411" t="s">
        <v>92</v>
      </c>
      <c r="D411" t="s">
        <v>100</v>
      </c>
      <c r="E411" t="s">
        <v>119</v>
      </c>
      <c r="F411">
        <v>13835</v>
      </c>
      <c r="G411" t="s">
        <v>83</v>
      </c>
      <c r="H411">
        <v>2020</v>
      </c>
      <c r="I411">
        <v>9</v>
      </c>
      <c r="J411" s="85">
        <v>44144</v>
      </c>
      <c r="K411" t="s">
        <v>123</v>
      </c>
      <c r="L411" t="s">
        <v>93</v>
      </c>
      <c r="M411" t="s">
        <v>85</v>
      </c>
      <c r="N4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1" s="16">
        <f t="shared" si="14"/>
        <v>13835</v>
      </c>
      <c r="P4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1" s="16" t="str">
        <f t="shared" si="15"/>
        <v/>
      </c>
    </row>
    <row r="412" spans="1:17" x14ac:dyDescent="0.25">
      <c r="A412" t="s">
        <v>91</v>
      </c>
      <c r="B412" t="s">
        <v>92</v>
      </c>
      <c r="C412" t="s">
        <v>92</v>
      </c>
      <c r="D412" t="s">
        <v>100</v>
      </c>
      <c r="E412" t="s">
        <v>119</v>
      </c>
      <c r="F412">
        <v>189794</v>
      </c>
      <c r="G412" t="s">
        <v>83</v>
      </c>
      <c r="H412">
        <v>2020</v>
      </c>
      <c r="I412">
        <v>9</v>
      </c>
      <c r="J412" s="85">
        <v>44152</v>
      </c>
      <c r="K412" t="s">
        <v>122</v>
      </c>
      <c r="L412" t="s">
        <v>93</v>
      </c>
      <c r="M412" t="s">
        <v>85</v>
      </c>
      <c r="N4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2" s="16">
        <f t="shared" si="14"/>
        <v>189794</v>
      </c>
      <c r="P4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2" s="16" t="str">
        <f t="shared" si="15"/>
        <v/>
      </c>
    </row>
    <row r="413" spans="1:17" x14ac:dyDescent="0.25">
      <c r="A413" t="s">
        <v>91</v>
      </c>
      <c r="B413" t="s">
        <v>92</v>
      </c>
      <c r="C413" t="s">
        <v>92</v>
      </c>
      <c r="D413" t="s">
        <v>100</v>
      </c>
      <c r="E413" t="s">
        <v>119</v>
      </c>
      <c r="F413">
        <v>13835</v>
      </c>
      <c r="G413" t="s">
        <v>83</v>
      </c>
      <c r="H413">
        <v>2020</v>
      </c>
      <c r="I413">
        <v>9</v>
      </c>
      <c r="J413" s="85">
        <v>44152</v>
      </c>
      <c r="K413" t="s">
        <v>122</v>
      </c>
      <c r="L413" t="s">
        <v>93</v>
      </c>
      <c r="M413" t="s">
        <v>85</v>
      </c>
      <c r="N4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3" s="16">
        <f t="shared" si="14"/>
        <v>13835</v>
      </c>
      <c r="P4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3" s="16" t="str">
        <f t="shared" si="15"/>
        <v/>
      </c>
    </row>
    <row r="414" spans="1:17" x14ac:dyDescent="0.25">
      <c r="A414" t="s">
        <v>91</v>
      </c>
      <c r="B414" t="s">
        <v>92</v>
      </c>
      <c r="C414" t="s">
        <v>92</v>
      </c>
      <c r="D414" t="s">
        <v>100</v>
      </c>
      <c r="E414" t="s">
        <v>119</v>
      </c>
      <c r="F414">
        <v>125477</v>
      </c>
      <c r="G414" t="s">
        <v>83</v>
      </c>
      <c r="H414">
        <v>2020</v>
      </c>
      <c r="I414">
        <v>10</v>
      </c>
      <c r="J414" s="85">
        <v>44144</v>
      </c>
      <c r="K414" t="s">
        <v>123</v>
      </c>
      <c r="L414" t="s">
        <v>93</v>
      </c>
      <c r="M414" t="s">
        <v>85</v>
      </c>
      <c r="N4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4" s="16">
        <f t="shared" si="14"/>
        <v>125477</v>
      </c>
      <c r="P4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4" s="16" t="str">
        <f t="shared" si="15"/>
        <v/>
      </c>
    </row>
    <row r="415" spans="1:17" x14ac:dyDescent="0.25">
      <c r="A415" t="s">
        <v>91</v>
      </c>
      <c r="B415" t="s">
        <v>92</v>
      </c>
      <c r="C415" t="s">
        <v>92</v>
      </c>
      <c r="D415" t="s">
        <v>100</v>
      </c>
      <c r="E415" t="s">
        <v>119</v>
      </c>
      <c r="F415">
        <v>11916</v>
      </c>
      <c r="G415" t="s">
        <v>83</v>
      </c>
      <c r="H415">
        <v>2020</v>
      </c>
      <c r="I415">
        <v>10</v>
      </c>
      <c r="J415" s="85">
        <v>44144</v>
      </c>
      <c r="K415" t="s">
        <v>123</v>
      </c>
      <c r="L415" t="s">
        <v>93</v>
      </c>
      <c r="M415" t="s">
        <v>85</v>
      </c>
      <c r="N4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5" s="16">
        <f t="shared" si="14"/>
        <v>11916</v>
      </c>
      <c r="P4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5" s="16" t="str">
        <f t="shared" si="15"/>
        <v/>
      </c>
    </row>
    <row r="416" spans="1:17" x14ac:dyDescent="0.25">
      <c r="A416" t="s">
        <v>91</v>
      </c>
      <c r="B416" t="s">
        <v>92</v>
      </c>
      <c r="C416" t="s">
        <v>92</v>
      </c>
      <c r="D416" t="s">
        <v>100</v>
      </c>
      <c r="E416" t="s">
        <v>119</v>
      </c>
      <c r="F416">
        <v>125477</v>
      </c>
      <c r="G416" t="s">
        <v>83</v>
      </c>
      <c r="H416">
        <v>2020</v>
      </c>
      <c r="I416">
        <v>10</v>
      </c>
      <c r="J416" s="85">
        <v>44152</v>
      </c>
      <c r="K416" t="s">
        <v>122</v>
      </c>
      <c r="L416" t="s">
        <v>93</v>
      </c>
      <c r="M416" t="s">
        <v>85</v>
      </c>
      <c r="N4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6" s="16">
        <f t="shared" si="14"/>
        <v>125477</v>
      </c>
      <c r="P4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6" s="16" t="str">
        <f t="shared" si="15"/>
        <v/>
      </c>
    </row>
    <row r="417" spans="1:17" x14ac:dyDescent="0.25">
      <c r="A417" t="s">
        <v>91</v>
      </c>
      <c r="B417" t="s">
        <v>92</v>
      </c>
      <c r="C417" t="s">
        <v>92</v>
      </c>
      <c r="D417" t="s">
        <v>100</v>
      </c>
      <c r="E417" t="s">
        <v>119</v>
      </c>
      <c r="F417">
        <v>11916</v>
      </c>
      <c r="G417" t="s">
        <v>83</v>
      </c>
      <c r="H417">
        <v>2020</v>
      </c>
      <c r="I417">
        <v>10</v>
      </c>
      <c r="J417" s="85">
        <v>44152</v>
      </c>
      <c r="K417" t="s">
        <v>122</v>
      </c>
      <c r="L417" t="s">
        <v>93</v>
      </c>
      <c r="M417" t="s">
        <v>85</v>
      </c>
      <c r="N4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7" s="16">
        <f t="shared" si="14"/>
        <v>11916</v>
      </c>
      <c r="P4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7" s="16" t="str">
        <f t="shared" si="15"/>
        <v/>
      </c>
    </row>
    <row r="418" spans="1:17" x14ac:dyDescent="0.25">
      <c r="A418" t="s">
        <v>91</v>
      </c>
      <c r="B418" t="s">
        <v>92</v>
      </c>
      <c r="C418" t="s">
        <v>92</v>
      </c>
      <c r="D418" t="s">
        <v>100</v>
      </c>
      <c r="E418" t="s">
        <v>119</v>
      </c>
      <c r="F418">
        <v>31141</v>
      </c>
      <c r="G418" t="s">
        <v>83</v>
      </c>
      <c r="H418">
        <v>2020</v>
      </c>
      <c r="I418">
        <v>11</v>
      </c>
      <c r="J418" s="85">
        <v>44144</v>
      </c>
      <c r="K418" t="s">
        <v>123</v>
      </c>
      <c r="L418" t="s">
        <v>93</v>
      </c>
      <c r="M418" t="s">
        <v>85</v>
      </c>
      <c r="N4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8" s="16">
        <f t="shared" si="14"/>
        <v>31141</v>
      </c>
      <c r="P4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8" s="16" t="str">
        <f t="shared" si="15"/>
        <v/>
      </c>
    </row>
    <row r="419" spans="1:17" x14ac:dyDescent="0.25">
      <c r="A419" t="s">
        <v>91</v>
      </c>
      <c r="B419" t="s">
        <v>92</v>
      </c>
      <c r="C419" t="s">
        <v>92</v>
      </c>
      <c r="D419" t="s">
        <v>100</v>
      </c>
      <c r="E419" t="s">
        <v>119</v>
      </c>
      <c r="F419">
        <v>11916</v>
      </c>
      <c r="G419" t="s">
        <v>83</v>
      </c>
      <c r="H419">
        <v>2020</v>
      </c>
      <c r="I419">
        <v>11</v>
      </c>
      <c r="J419" s="85">
        <v>44144</v>
      </c>
      <c r="K419" t="s">
        <v>123</v>
      </c>
      <c r="L419" t="s">
        <v>93</v>
      </c>
      <c r="M419" t="s">
        <v>85</v>
      </c>
      <c r="N4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19" s="16">
        <f t="shared" si="14"/>
        <v>11916</v>
      </c>
      <c r="P4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19" s="16" t="str">
        <f t="shared" si="15"/>
        <v/>
      </c>
    </row>
    <row r="420" spans="1:17" x14ac:dyDescent="0.25">
      <c r="A420" t="s">
        <v>91</v>
      </c>
      <c r="B420" t="s">
        <v>92</v>
      </c>
      <c r="C420" t="s">
        <v>92</v>
      </c>
      <c r="D420" t="s">
        <v>100</v>
      </c>
      <c r="E420" t="s">
        <v>119</v>
      </c>
      <c r="F420">
        <v>51340</v>
      </c>
      <c r="G420" t="s">
        <v>83</v>
      </c>
      <c r="H420">
        <v>2020</v>
      </c>
      <c r="I420">
        <v>11</v>
      </c>
      <c r="J420" s="85">
        <v>44152</v>
      </c>
      <c r="K420" t="s">
        <v>122</v>
      </c>
      <c r="L420" t="s">
        <v>93</v>
      </c>
      <c r="M420" t="s">
        <v>85</v>
      </c>
      <c r="N4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20" s="16">
        <f t="shared" si="14"/>
        <v>51340</v>
      </c>
      <c r="P4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20" s="16" t="str">
        <f t="shared" si="15"/>
        <v/>
      </c>
    </row>
    <row r="421" spans="1:17" x14ac:dyDescent="0.25">
      <c r="A421" t="s">
        <v>91</v>
      </c>
      <c r="B421" t="s">
        <v>92</v>
      </c>
      <c r="C421" t="s">
        <v>92</v>
      </c>
      <c r="D421" t="s">
        <v>100</v>
      </c>
      <c r="E421" t="s">
        <v>119</v>
      </c>
      <c r="F421">
        <v>19246</v>
      </c>
      <c r="G421" t="s">
        <v>83</v>
      </c>
      <c r="H421">
        <v>2020</v>
      </c>
      <c r="I421">
        <v>11</v>
      </c>
      <c r="J421" s="85">
        <v>44152</v>
      </c>
      <c r="K421" t="s">
        <v>122</v>
      </c>
      <c r="L421" t="s">
        <v>93</v>
      </c>
      <c r="M421" t="s">
        <v>85</v>
      </c>
      <c r="N4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421" s="16">
        <f t="shared" si="14"/>
        <v>19246</v>
      </c>
      <c r="P4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QWE              </v>
      </c>
      <c r="Q421" s="16" t="str">
        <f t="shared" si="15"/>
        <v/>
      </c>
    </row>
    <row r="422" spans="1:17" x14ac:dyDescent="0.25">
      <c r="A422" t="s">
        <v>124</v>
      </c>
      <c r="B422" t="s">
        <v>118</v>
      </c>
      <c r="C422" t="s">
        <v>110</v>
      </c>
      <c r="D422" t="s">
        <v>95</v>
      </c>
      <c r="E422" t="s">
        <v>82</v>
      </c>
      <c r="F422">
        <v>271287</v>
      </c>
      <c r="G422" t="s">
        <v>83</v>
      </c>
      <c r="H422">
        <v>2019</v>
      </c>
      <c r="I422">
        <v>1</v>
      </c>
      <c r="J422" s="85">
        <v>44144</v>
      </c>
      <c r="K422" t="s">
        <v>123</v>
      </c>
      <c r="L422" t="s">
        <v>84</v>
      </c>
      <c r="M422" t="s">
        <v>85</v>
      </c>
      <c r="N4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22" s="16">
        <f t="shared" si="14"/>
        <v>271287</v>
      </c>
      <c r="P4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422" s="16" t="str">
        <f t="shared" si="15"/>
        <v xml:space="preserve">Компания_                                                                                           </v>
      </c>
    </row>
    <row r="423" spans="1:17" x14ac:dyDescent="0.25">
      <c r="A423" t="s">
        <v>124</v>
      </c>
      <c r="B423" t="s">
        <v>118</v>
      </c>
      <c r="C423" t="s">
        <v>110</v>
      </c>
      <c r="D423" t="s">
        <v>95</v>
      </c>
      <c r="E423" t="s">
        <v>82</v>
      </c>
      <c r="F423">
        <v>267928</v>
      </c>
      <c r="G423" t="s">
        <v>83</v>
      </c>
      <c r="H423">
        <v>2019</v>
      </c>
      <c r="I423">
        <v>2</v>
      </c>
      <c r="J423" s="85">
        <v>44144</v>
      </c>
      <c r="K423" t="s">
        <v>123</v>
      </c>
      <c r="L423" t="s">
        <v>84</v>
      </c>
      <c r="M423" t="s">
        <v>85</v>
      </c>
      <c r="N4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23" s="16">
        <f t="shared" si="14"/>
        <v>267928</v>
      </c>
      <c r="P4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423" s="16" t="str">
        <f t="shared" si="15"/>
        <v xml:space="preserve">Компания_                                                                                           </v>
      </c>
    </row>
    <row r="424" spans="1:17" x14ac:dyDescent="0.25">
      <c r="A424" t="s">
        <v>124</v>
      </c>
      <c r="B424" t="s">
        <v>118</v>
      </c>
      <c r="C424" t="s">
        <v>110</v>
      </c>
      <c r="D424" t="s">
        <v>95</v>
      </c>
      <c r="E424" t="s">
        <v>82</v>
      </c>
      <c r="F424">
        <v>351611</v>
      </c>
      <c r="G424" t="s">
        <v>83</v>
      </c>
      <c r="H424">
        <v>2019</v>
      </c>
      <c r="I424">
        <v>3</v>
      </c>
      <c r="J424" s="85">
        <v>44144</v>
      </c>
      <c r="K424" t="s">
        <v>123</v>
      </c>
      <c r="L424" t="s">
        <v>84</v>
      </c>
      <c r="M424" t="s">
        <v>85</v>
      </c>
      <c r="N4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24" s="16">
        <f t="shared" si="14"/>
        <v>351611</v>
      </c>
      <c r="P4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424" s="16" t="str">
        <f t="shared" si="15"/>
        <v xml:space="preserve">Компания_                                                                                           </v>
      </c>
    </row>
    <row r="425" spans="1:17" x14ac:dyDescent="0.25">
      <c r="A425" t="s">
        <v>124</v>
      </c>
      <c r="B425" t="s">
        <v>118</v>
      </c>
      <c r="C425" t="s">
        <v>110</v>
      </c>
      <c r="D425" t="s">
        <v>95</v>
      </c>
      <c r="E425" t="s">
        <v>82</v>
      </c>
      <c r="F425">
        <v>426578</v>
      </c>
      <c r="G425" t="s">
        <v>83</v>
      </c>
      <c r="H425">
        <v>2019</v>
      </c>
      <c r="I425">
        <v>4</v>
      </c>
      <c r="J425" s="85">
        <v>44144</v>
      </c>
      <c r="K425" t="s">
        <v>123</v>
      </c>
      <c r="L425" t="s">
        <v>84</v>
      </c>
      <c r="M425" t="s">
        <v>85</v>
      </c>
      <c r="N4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25" s="16">
        <f t="shared" si="14"/>
        <v>426578</v>
      </c>
      <c r="P4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425" s="16" t="str">
        <f t="shared" si="15"/>
        <v xml:space="preserve">Компания_                                                                                           </v>
      </c>
    </row>
    <row r="426" spans="1:17" x14ac:dyDescent="0.25">
      <c r="A426" t="s">
        <v>124</v>
      </c>
      <c r="B426" t="s">
        <v>118</v>
      </c>
      <c r="C426" t="s">
        <v>110</v>
      </c>
      <c r="D426" t="s">
        <v>95</v>
      </c>
      <c r="E426" t="s">
        <v>82</v>
      </c>
      <c r="F426">
        <v>331120</v>
      </c>
      <c r="G426" t="s">
        <v>83</v>
      </c>
      <c r="H426">
        <v>2019</v>
      </c>
      <c r="I426">
        <v>5</v>
      </c>
      <c r="J426" s="85">
        <v>44144</v>
      </c>
      <c r="K426" t="s">
        <v>123</v>
      </c>
      <c r="L426" t="s">
        <v>84</v>
      </c>
      <c r="M426" t="s">
        <v>85</v>
      </c>
      <c r="N4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26" s="16">
        <f t="shared" si="14"/>
        <v>331120</v>
      </c>
      <c r="P4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426" s="16" t="str">
        <f t="shared" si="15"/>
        <v xml:space="preserve">Компания_                                                                                           </v>
      </c>
    </row>
    <row r="427" spans="1:17" x14ac:dyDescent="0.25">
      <c r="A427" t="s">
        <v>124</v>
      </c>
      <c r="B427" t="s">
        <v>118</v>
      </c>
      <c r="C427" t="s">
        <v>110</v>
      </c>
      <c r="D427" t="s">
        <v>95</v>
      </c>
      <c r="E427" t="s">
        <v>82</v>
      </c>
      <c r="F427">
        <v>470425</v>
      </c>
      <c r="G427" t="s">
        <v>83</v>
      </c>
      <c r="H427">
        <v>2019</v>
      </c>
      <c r="I427">
        <v>6</v>
      </c>
      <c r="J427" s="85">
        <v>44144</v>
      </c>
      <c r="K427" t="s">
        <v>123</v>
      </c>
      <c r="L427" t="s">
        <v>84</v>
      </c>
      <c r="M427" t="s">
        <v>85</v>
      </c>
      <c r="N4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27" s="16">
        <f t="shared" si="14"/>
        <v>470425</v>
      </c>
      <c r="P4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427" s="16" t="str">
        <f t="shared" si="15"/>
        <v xml:space="preserve">Компания_                                                                                           </v>
      </c>
    </row>
    <row r="428" spans="1:17" x14ac:dyDescent="0.25">
      <c r="A428" t="s">
        <v>124</v>
      </c>
      <c r="B428" t="s">
        <v>101</v>
      </c>
      <c r="C428" t="s">
        <v>111</v>
      </c>
      <c r="D428" t="s">
        <v>96</v>
      </c>
      <c r="E428" t="s">
        <v>89</v>
      </c>
      <c r="F428">
        <v>737426</v>
      </c>
      <c r="G428" t="s">
        <v>83</v>
      </c>
      <c r="H428">
        <v>2019</v>
      </c>
      <c r="I428">
        <v>1</v>
      </c>
      <c r="J428" s="85">
        <v>44144</v>
      </c>
      <c r="K428" t="s">
        <v>123</v>
      </c>
      <c r="L428" t="s">
        <v>84</v>
      </c>
      <c r="M428" t="s">
        <v>85</v>
      </c>
      <c r="N4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28" s="16">
        <f t="shared" si="14"/>
        <v>737426</v>
      </c>
      <c r="P4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28" s="16" t="str">
        <f t="shared" si="15"/>
        <v xml:space="preserve">Компания_                                                                                           </v>
      </c>
    </row>
    <row r="429" spans="1:17" x14ac:dyDescent="0.25">
      <c r="A429" t="s">
        <v>124</v>
      </c>
      <c r="B429" t="s">
        <v>101</v>
      </c>
      <c r="C429" t="s">
        <v>111</v>
      </c>
      <c r="D429" t="s">
        <v>96</v>
      </c>
      <c r="E429" t="s">
        <v>89</v>
      </c>
      <c r="F429">
        <v>2166088</v>
      </c>
      <c r="G429" t="s">
        <v>83</v>
      </c>
      <c r="H429">
        <v>2019</v>
      </c>
      <c r="I429">
        <v>1</v>
      </c>
      <c r="J429" s="85">
        <v>44152</v>
      </c>
      <c r="K429" t="s">
        <v>122</v>
      </c>
      <c r="L429" t="s">
        <v>84</v>
      </c>
      <c r="M429" t="s">
        <v>85</v>
      </c>
      <c r="N4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29" s="16">
        <f t="shared" si="14"/>
        <v>2166088</v>
      </c>
      <c r="P4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29" s="16" t="str">
        <f t="shared" si="15"/>
        <v xml:space="preserve">Компания_                                                                                           </v>
      </c>
    </row>
    <row r="430" spans="1:17" x14ac:dyDescent="0.25">
      <c r="A430" t="s">
        <v>124</v>
      </c>
      <c r="B430" t="s">
        <v>101</v>
      </c>
      <c r="C430" t="s">
        <v>111</v>
      </c>
      <c r="D430" t="s">
        <v>96</v>
      </c>
      <c r="E430" t="s">
        <v>89</v>
      </c>
      <c r="F430">
        <v>1271026</v>
      </c>
      <c r="G430" t="s">
        <v>83</v>
      </c>
      <c r="H430">
        <v>2019</v>
      </c>
      <c r="I430">
        <v>1</v>
      </c>
      <c r="J430" s="85">
        <v>44152</v>
      </c>
      <c r="K430" t="s">
        <v>122</v>
      </c>
      <c r="L430" t="s">
        <v>84</v>
      </c>
      <c r="M430" t="s">
        <v>103</v>
      </c>
      <c r="N4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30" s="16">
        <f t="shared" si="14"/>
        <v>1271026</v>
      </c>
      <c r="P4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30" s="16" t="str">
        <f t="shared" si="15"/>
        <v xml:space="preserve">Компания_                                                                                           </v>
      </c>
    </row>
    <row r="431" spans="1:17" x14ac:dyDescent="0.25">
      <c r="A431" t="s">
        <v>124</v>
      </c>
      <c r="B431" t="s">
        <v>101</v>
      </c>
      <c r="C431" t="s">
        <v>111</v>
      </c>
      <c r="D431" t="s">
        <v>96</v>
      </c>
      <c r="E431" t="s">
        <v>89</v>
      </c>
      <c r="F431">
        <v>1202217</v>
      </c>
      <c r="G431" t="s">
        <v>83</v>
      </c>
      <c r="H431">
        <v>2019</v>
      </c>
      <c r="I431">
        <v>2</v>
      </c>
      <c r="J431" s="85">
        <v>44144</v>
      </c>
      <c r="K431" t="s">
        <v>123</v>
      </c>
      <c r="L431" t="s">
        <v>84</v>
      </c>
      <c r="M431" t="s">
        <v>85</v>
      </c>
      <c r="N4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31" s="16">
        <f t="shared" si="14"/>
        <v>1202217</v>
      </c>
      <c r="P4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31" s="16" t="str">
        <f t="shared" si="15"/>
        <v xml:space="preserve">Компания_                                                                                           </v>
      </c>
    </row>
    <row r="432" spans="1:17" x14ac:dyDescent="0.25">
      <c r="A432" t="s">
        <v>124</v>
      </c>
      <c r="B432" t="s">
        <v>101</v>
      </c>
      <c r="C432" t="s">
        <v>111</v>
      </c>
      <c r="D432" t="s">
        <v>96</v>
      </c>
      <c r="E432" t="s">
        <v>89</v>
      </c>
      <c r="F432">
        <v>3313556</v>
      </c>
      <c r="G432" t="s">
        <v>83</v>
      </c>
      <c r="H432">
        <v>2019</v>
      </c>
      <c r="I432">
        <v>2</v>
      </c>
      <c r="J432" s="85">
        <v>44152</v>
      </c>
      <c r="K432" t="s">
        <v>122</v>
      </c>
      <c r="L432" t="s">
        <v>84</v>
      </c>
      <c r="M432" t="s">
        <v>85</v>
      </c>
      <c r="N4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32" s="16">
        <f t="shared" si="14"/>
        <v>3313556</v>
      </c>
      <c r="P4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32" s="16" t="str">
        <f t="shared" si="15"/>
        <v xml:space="preserve">Компания_                                                                                           </v>
      </c>
    </row>
    <row r="433" spans="1:17" x14ac:dyDescent="0.25">
      <c r="A433" t="s">
        <v>124</v>
      </c>
      <c r="B433" t="s">
        <v>101</v>
      </c>
      <c r="C433" t="s">
        <v>111</v>
      </c>
      <c r="D433" t="s">
        <v>96</v>
      </c>
      <c r="E433" t="s">
        <v>89</v>
      </c>
      <c r="F433">
        <v>1672734</v>
      </c>
      <c r="G433" t="s">
        <v>83</v>
      </c>
      <c r="H433">
        <v>2019</v>
      </c>
      <c r="I433">
        <v>2</v>
      </c>
      <c r="J433" s="85">
        <v>44152</v>
      </c>
      <c r="K433" t="s">
        <v>122</v>
      </c>
      <c r="L433" t="s">
        <v>84</v>
      </c>
      <c r="M433" t="s">
        <v>103</v>
      </c>
      <c r="N4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33" s="16">
        <f t="shared" si="14"/>
        <v>1672734</v>
      </c>
      <c r="P4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33" s="16" t="str">
        <f t="shared" si="15"/>
        <v xml:space="preserve">Компания_                                                                                           </v>
      </c>
    </row>
    <row r="434" spans="1:17" x14ac:dyDescent="0.25">
      <c r="A434" t="s">
        <v>124</v>
      </c>
      <c r="B434" t="s">
        <v>101</v>
      </c>
      <c r="C434" t="s">
        <v>111</v>
      </c>
      <c r="D434" t="s">
        <v>96</v>
      </c>
      <c r="E434" t="s">
        <v>89</v>
      </c>
      <c r="F434">
        <v>1718583</v>
      </c>
      <c r="G434" t="s">
        <v>83</v>
      </c>
      <c r="H434">
        <v>2019</v>
      </c>
      <c r="I434">
        <v>3</v>
      </c>
      <c r="J434" s="85">
        <v>44144</v>
      </c>
      <c r="K434" t="s">
        <v>123</v>
      </c>
      <c r="L434" t="s">
        <v>84</v>
      </c>
      <c r="M434" t="s">
        <v>85</v>
      </c>
      <c r="N4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34" s="16">
        <f t="shared" si="14"/>
        <v>1718583</v>
      </c>
      <c r="P4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34" s="16" t="str">
        <f t="shared" si="15"/>
        <v xml:space="preserve">Компания_                                                                                           </v>
      </c>
    </row>
    <row r="435" spans="1:17" x14ac:dyDescent="0.25">
      <c r="A435" t="s">
        <v>124</v>
      </c>
      <c r="B435" t="s">
        <v>101</v>
      </c>
      <c r="C435" t="s">
        <v>111</v>
      </c>
      <c r="D435" t="s">
        <v>96</v>
      </c>
      <c r="E435" t="s">
        <v>89</v>
      </c>
      <c r="F435">
        <v>4115461</v>
      </c>
      <c r="G435" t="s">
        <v>83</v>
      </c>
      <c r="H435">
        <v>2019</v>
      </c>
      <c r="I435">
        <v>3</v>
      </c>
      <c r="J435" s="85">
        <v>44152</v>
      </c>
      <c r="K435" t="s">
        <v>122</v>
      </c>
      <c r="L435" t="s">
        <v>84</v>
      </c>
      <c r="M435" t="s">
        <v>85</v>
      </c>
      <c r="N4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35" s="16">
        <f t="shared" si="14"/>
        <v>4115461</v>
      </c>
      <c r="P4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35" s="16" t="str">
        <f t="shared" si="15"/>
        <v xml:space="preserve">Компания_                                                                                           </v>
      </c>
    </row>
    <row r="436" spans="1:17" x14ac:dyDescent="0.25">
      <c r="A436" t="s">
        <v>124</v>
      </c>
      <c r="B436" t="s">
        <v>101</v>
      </c>
      <c r="C436" t="s">
        <v>111</v>
      </c>
      <c r="D436" t="s">
        <v>96</v>
      </c>
      <c r="E436" t="s">
        <v>89</v>
      </c>
      <c r="F436">
        <v>1796107</v>
      </c>
      <c r="G436" t="s">
        <v>83</v>
      </c>
      <c r="H436">
        <v>2019</v>
      </c>
      <c r="I436">
        <v>3</v>
      </c>
      <c r="J436" s="85">
        <v>44152</v>
      </c>
      <c r="K436" t="s">
        <v>122</v>
      </c>
      <c r="L436" t="s">
        <v>84</v>
      </c>
      <c r="M436" t="s">
        <v>103</v>
      </c>
      <c r="N4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36" s="16">
        <f t="shared" si="14"/>
        <v>1796107</v>
      </c>
      <c r="P4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36" s="16" t="str">
        <f t="shared" si="15"/>
        <v xml:space="preserve">Компания_                                                                                           </v>
      </c>
    </row>
    <row r="437" spans="1:17" x14ac:dyDescent="0.25">
      <c r="A437" t="s">
        <v>124</v>
      </c>
      <c r="B437" t="s">
        <v>101</v>
      </c>
      <c r="C437" t="s">
        <v>111</v>
      </c>
      <c r="D437" t="s">
        <v>96</v>
      </c>
      <c r="E437" t="s">
        <v>89</v>
      </c>
      <c r="F437">
        <v>1281429</v>
      </c>
      <c r="G437" t="s">
        <v>83</v>
      </c>
      <c r="H437">
        <v>2019</v>
      </c>
      <c r="I437">
        <v>4</v>
      </c>
      <c r="J437" s="85">
        <v>44144</v>
      </c>
      <c r="K437" t="s">
        <v>123</v>
      </c>
      <c r="L437" t="s">
        <v>84</v>
      </c>
      <c r="M437" t="s">
        <v>85</v>
      </c>
      <c r="N4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37" s="16">
        <f t="shared" si="14"/>
        <v>1281429</v>
      </c>
      <c r="P4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37" s="16" t="str">
        <f t="shared" si="15"/>
        <v xml:space="preserve">Компания_                                                                                           </v>
      </c>
    </row>
    <row r="438" spans="1:17" x14ac:dyDescent="0.25">
      <c r="A438" t="s">
        <v>124</v>
      </c>
      <c r="B438" t="s">
        <v>101</v>
      </c>
      <c r="C438" t="s">
        <v>111</v>
      </c>
      <c r="D438" t="s">
        <v>96</v>
      </c>
      <c r="E438" t="s">
        <v>89</v>
      </c>
      <c r="F438">
        <v>3567043</v>
      </c>
      <c r="G438" t="s">
        <v>83</v>
      </c>
      <c r="H438">
        <v>2019</v>
      </c>
      <c r="I438">
        <v>4</v>
      </c>
      <c r="J438" s="85">
        <v>44152</v>
      </c>
      <c r="K438" t="s">
        <v>122</v>
      </c>
      <c r="L438" t="s">
        <v>84</v>
      </c>
      <c r="M438" t="s">
        <v>85</v>
      </c>
      <c r="N4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38" s="16">
        <f t="shared" si="14"/>
        <v>3567043</v>
      </c>
      <c r="P4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38" s="16" t="str">
        <f t="shared" si="15"/>
        <v xml:space="preserve">Компания_                                                                                           </v>
      </c>
    </row>
    <row r="439" spans="1:17" x14ac:dyDescent="0.25">
      <c r="A439" t="s">
        <v>124</v>
      </c>
      <c r="B439" t="s">
        <v>101</v>
      </c>
      <c r="C439" t="s">
        <v>111</v>
      </c>
      <c r="D439" t="s">
        <v>96</v>
      </c>
      <c r="E439" t="s">
        <v>89</v>
      </c>
      <c r="F439">
        <v>2471725</v>
      </c>
      <c r="G439" t="s">
        <v>83</v>
      </c>
      <c r="H439">
        <v>2019</v>
      </c>
      <c r="I439">
        <v>4</v>
      </c>
      <c r="J439" s="85">
        <v>44152</v>
      </c>
      <c r="K439" t="s">
        <v>122</v>
      </c>
      <c r="L439" t="s">
        <v>84</v>
      </c>
      <c r="M439" t="s">
        <v>103</v>
      </c>
      <c r="N4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39" s="16">
        <f t="shared" si="14"/>
        <v>2471725</v>
      </c>
      <c r="P4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39" s="16" t="str">
        <f t="shared" si="15"/>
        <v xml:space="preserve">Компания_                                                                                           </v>
      </c>
    </row>
    <row r="440" spans="1:17" x14ac:dyDescent="0.25">
      <c r="A440" t="s">
        <v>124</v>
      </c>
      <c r="B440" t="s">
        <v>101</v>
      </c>
      <c r="C440" t="s">
        <v>111</v>
      </c>
      <c r="D440" t="s">
        <v>96</v>
      </c>
      <c r="E440" t="s">
        <v>89</v>
      </c>
      <c r="F440">
        <v>1152723</v>
      </c>
      <c r="G440" t="s">
        <v>83</v>
      </c>
      <c r="H440">
        <v>2019</v>
      </c>
      <c r="I440">
        <v>5</v>
      </c>
      <c r="J440" s="85">
        <v>44144</v>
      </c>
      <c r="K440" t="s">
        <v>123</v>
      </c>
      <c r="L440" t="s">
        <v>84</v>
      </c>
      <c r="M440" t="s">
        <v>85</v>
      </c>
      <c r="N4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40" s="16">
        <f t="shared" si="14"/>
        <v>1152723</v>
      </c>
      <c r="P4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40" s="16" t="str">
        <f t="shared" si="15"/>
        <v xml:space="preserve">Компания_                                                                                           </v>
      </c>
    </row>
    <row r="441" spans="1:17" x14ac:dyDescent="0.25">
      <c r="A441" t="s">
        <v>124</v>
      </c>
      <c r="B441" t="s">
        <v>101</v>
      </c>
      <c r="C441" t="s">
        <v>111</v>
      </c>
      <c r="D441" t="s">
        <v>96</v>
      </c>
      <c r="E441" t="s">
        <v>89</v>
      </c>
      <c r="F441">
        <v>3105867</v>
      </c>
      <c r="G441" t="s">
        <v>83</v>
      </c>
      <c r="H441">
        <v>2019</v>
      </c>
      <c r="I441">
        <v>5</v>
      </c>
      <c r="J441" s="85">
        <v>44152</v>
      </c>
      <c r="K441" t="s">
        <v>122</v>
      </c>
      <c r="L441" t="s">
        <v>84</v>
      </c>
      <c r="M441" t="s">
        <v>85</v>
      </c>
      <c r="N4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41" s="16">
        <f t="shared" si="14"/>
        <v>3105867</v>
      </c>
      <c r="P4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41" s="16" t="str">
        <f t="shared" si="15"/>
        <v xml:space="preserve">Компания_                                                                                           </v>
      </c>
    </row>
    <row r="442" spans="1:17" x14ac:dyDescent="0.25">
      <c r="A442" t="s">
        <v>124</v>
      </c>
      <c r="B442" t="s">
        <v>101</v>
      </c>
      <c r="C442" t="s">
        <v>111</v>
      </c>
      <c r="D442" t="s">
        <v>96</v>
      </c>
      <c r="E442" t="s">
        <v>89</v>
      </c>
      <c r="F442">
        <v>1860608</v>
      </c>
      <c r="G442" t="s">
        <v>83</v>
      </c>
      <c r="H442">
        <v>2019</v>
      </c>
      <c r="I442">
        <v>5</v>
      </c>
      <c r="J442" s="85">
        <v>44152</v>
      </c>
      <c r="K442" t="s">
        <v>122</v>
      </c>
      <c r="L442" t="s">
        <v>84</v>
      </c>
      <c r="M442" t="s">
        <v>103</v>
      </c>
      <c r="N4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42" s="16">
        <f t="shared" si="14"/>
        <v>1860608</v>
      </c>
      <c r="P4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42" s="16" t="str">
        <f t="shared" si="15"/>
        <v xml:space="preserve">Компания_                                                                                           </v>
      </c>
    </row>
    <row r="443" spans="1:17" x14ac:dyDescent="0.25">
      <c r="A443" t="s">
        <v>124</v>
      </c>
      <c r="B443" t="s">
        <v>101</v>
      </c>
      <c r="C443" t="s">
        <v>111</v>
      </c>
      <c r="D443" t="s">
        <v>96</v>
      </c>
      <c r="E443" t="s">
        <v>89</v>
      </c>
      <c r="F443">
        <v>1633195</v>
      </c>
      <c r="G443" t="s">
        <v>83</v>
      </c>
      <c r="H443">
        <v>2019</v>
      </c>
      <c r="I443">
        <v>6</v>
      </c>
      <c r="J443" s="85">
        <v>44144</v>
      </c>
      <c r="K443" t="s">
        <v>123</v>
      </c>
      <c r="L443" t="s">
        <v>84</v>
      </c>
      <c r="M443" t="s">
        <v>85</v>
      </c>
      <c r="N4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43" s="16">
        <f t="shared" si="14"/>
        <v>1633195</v>
      </c>
      <c r="P4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43" s="16" t="str">
        <f t="shared" si="15"/>
        <v xml:space="preserve">Компания_                                                                                           </v>
      </c>
    </row>
    <row r="444" spans="1:17" x14ac:dyDescent="0.25">
      <c r="A444" t="s">
        <v>124</v>
      </c>
      <c r="B444" t="s">
        <v>101</v>
      </c>
      <c r="C444" t="s">
        <v>111</v>
      </c>
      <c r="D444" t="s">
        <v>96</v>
      </c>
      <c r="E444" t="s">
        <v>89</v>
      </c>
      <c r="F444">
        <v>4099802</v>
      </c>
      <c r="G444" t="s">
        <v>83</v>
      </c>
      <c r="H444">
        <v>2019</v>
      </c>
      <c r="I444">
        <v>6</v>
      </c>
      <c r="J444" s="85">
        <v>44152</v>
      </c>
      <c r="K444" t="s">
        <v>122</v>
      </c>
      <c r="L444" t="s">
        <v>84</v>
      </c>
      <c r="M444" t="s">
        <v>85</v>
      </c>
      <c r="N4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44" s="16">
        <f t="shared" si="14"/>
        <v>4099802</v>
      </c>
      <c r="P4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44" s="16" t="str">
        <f t="shared" si="15"/>
        <v xml:space="preserve">Компания_                                                                                           </v>
      </c>
    </row>
    <row r="445" spans="1:17" x14ac:dyDescent="0.25">
      <c r="A445" t="s">
        <v>124</v>
      </c>
      <c r="B445" t="s">
        <v>101</v>
      </c>
      <c r="C445" t="s">
        <v>111</v>
      </c>
      <c r="D445" t="s">
        <v>96</v>
      </c>
      <c r="E445" t="s">
        <v>89</v>
      </c>
      <c r="F445">
        <v>2459080</v>
      </c>
      <c r="G445" t="s">
        <v>83</v>
      </c>
      <c r="H445">
        <v>2019</v>
      </c>
      <c r="I445">
        <v>6</v>
      </c>
      <c r="J445" s="85">
        <v>44152</v>
      </c>
      <c r="K445" t="s">
        <v>122</v>
      </c>
      <c r="L445" t="s">
        <v>84</v>
      </c>
      <c r="M445" t="s">
        <v>103</v>
      </c>
      <c r="N4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45" s="16">
        <f t="shared" si="14"/>
        <v>2459080</v>
      </c>
      <c r="P4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45" s="16" t="str">
        <f t="shared" si="15"/>
        <v xml:space="preserve">Компания_                                                                                           </v>
      </c>
    </row>
    <row r="446" spans="1:17" x14ac:dyDescent="0.25">
      <c r="A446" t="s">
        <v>124</v>
      </c>
      <c r="B446" t="s">
        <v>101</v>
      </c>
      <c r="C446" t="s">
        <v>111</v>
      </c>
      <c r="D446" t="s">
        <v>96</v>
      </c>
      <c r="E446" t="s">
        <v>89</v>
      </c>
      <c r="F446">
        <v>3926099</v>
      </c>
      <c r="G446" t="s">
        <v>83</v>
      </c>
      <c r="H446">
        <v>2019</v>
      </c>
      <c r="I446">
        <v>7</v>
      </c>
      <c r="J446" s="85">
        <v>44144</v>
      </c>
      <c r="K446" t="s">
        <v>123</v>
      </c>
      <c r="L446" t="s">
        <v>84</v>
      </c>
      <c r="M446" t="s">
        <v>85</v>
      </c>
      <c r="N4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46" s="16">
        <f t="shared" si="14"/>
        <v>3926099</v>
      </c>
      <c r="P4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46" s="16" t="str">
        <f t="shared" si="15"/>
        <v xml:space="preserve">Компания_                                                                                           </v>
      </c>
    </row>
    <row r="447" spans="1:17" x14ac:dyDescent="0.25">
      <c r="A447" t="s">
        <v>124</v>
      </c>
      <c r="B447" t="s">
        <v>101</v>
      </c>
      <c r="C447" t="s">
        <v>111</v>
      </c>
      <c r="D447" t="s">
        <v>96</v>
      </c>
      <c r="E447" t="s">
        <v>89</v>
      </c>
      <c r="F447">
        <v>2882989</v>
      </c>
      <c r="G447" t="s">
        <v>83</v>
      </c>
      <c r="H447">
        <v>2019</v>
      </c>
      <c r="I447">
        <v>7</v>
      </c>
      <c r="J447" s="85">
        <v>44144</v>
      </c>
      <c r="K447" t="s">
        <v>123</v>
      </c>
      <c r="L447" t="s">
        <v>84</v>
      </c>
      <c r="M447" t="s">
        <v>103</v>
      </c>
      <c r="N4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47" s="16">
        <f t="shared" si="14"/>
        <v>2882989</v>
      </c>
      <c r="P4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47" s="16" t="str">
        <f t="shared" si="15"/>
        <v xml:space="preserve">Компания_                                                                                           </v>
      </c>
    </row>
    <row r="448" spans="1:17" x14ac:dyDescent="0.25">
      <c r="A448" t="s">
        <v>124</v>
      </c>
      <c r="B448" t="s">
        <v>101</v>
      </c>
      <c r="C448" t="s">
        <v>111</v>
      </c>
      <c r="D448" t="s">
        <v>96</v>
      </c>
      <c r="E448" t="s">
        <v>89</v>
      </c>
      <c r="F448">
        <v>3926099</v>
      </c>
      <c r="G448" t="s">
        <v>83</v>
      </c>
      <c r="H448">
        <v>2019</v>
      </c>
      <c r="I448">
        <v>7</v>
      </c>
      <c r="J448" s="85">
        <v>44152</v>
      </c>
      <c r="K448" t="s">
        <v>122</v>
      </c>
      <c r="L448" t="s">
        <v>84</v>
      </c>
      <c r="M448" t="s">
        <v>85</v>
      </c>
      <c r="N4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48" s="16">
        <f t="shared" si="14"/>
        <v>3926099</v>
      </c>
      <c r="P4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48" s="16" t="str">
        <f t="shared" si="15"/>
        <v xml:space="preserve">Компания_                                                                                           </v>
      </c>
    </row>
    <row r="449" spans="1:17" x14ac:dyDescent="0.25">
      <c r="A449" t="s">
        <v>124</v>
      </c>
      <c r="B449" t="s">
        <v>101</v>
      </c>
      <c r="C449" t="s">
        <v>111</v>
      </c>
      <c r="D449" t="s">
        <v>96</v>
      </c>
      <c r="E449" t="s">
        <v>89</v>
      </c>
      <c r="F449">
        <v>2882989</v>
      </c>
      <c r="G449" t="s">
        <v>83</v>
      </c>
      <c r="H449">
        <v>2019</v>
      </c>
      <c r="I449">
        <v>7</v>
      </c>
      <c r="J449" s="85">
        <v>44152</v>
      </c>
      <c r="K449" t="s">
        <v>122</v>
      </c>
      <c r="L449" t="s">
        <v>84</v>
      </c>
      <c r="M449" t="s">
        <v>103</v>
      </c>
      <c r="N4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49" s="16">
        <f t="shared" si="14"/>
        <v>2882989</v>
      </c>
      <c r="P4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49" s="16" t="str">
        <f t="shared" si="15"/>
        <v xml:space="preserve">Компания_                                                                                           </v>
      </c>
    </row>
    <row r="450" spans="1:17" x14ac:dyDescent="0.25">
      <c r="A450" t="s">
        <v>124</v>
      </c>
      <c r="B450" t="s">
        <v>101</v>
      </c>
      <c r="C450" t="s">
        <v>111</v>
      </c>
      <c r="D450" t="s">
        <v>96</v>
      </c>
      <c r="E450" t="s">
        <v>89</v>
      </c>
      <c r="F450">
        <v>4418680</v>
      </c>
      <c r="G450" t="s">
        <v>83</v>
      </c>
      <c r="H450">
        <v>2019</v>
      </c>
      <c r="I450">
        <v>8</v>
      </c>
      <c r="J450" s="85">
        <v>44144</v>
      </c>
      <c r="K450" t="s">
        <v>123</v>
      </c>
      <c r="L450" t="s">
        <v>84</v>
      </c>
      <c r="M450" t="s">
        <v>85</v>
      </c>
      <c r="N4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50" s="16">
        <f t="shared" si="14"/>
        <v>4418680</v>
      </c>
      <c r="P4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50" s="16" t="str">
        <f t="shared" si="15"/>
        <v xml:space="preserve">Компания_                                                                                           </v>
      </c>
    </row>
    <row r="451" spans="1:17" x14ac:dyDescent="0.25">
      <c r="A451" t="s">
        <v>124</v>
      </c>
      <c r="B451" t="s">
        <v>101</v>
      </c>
      <c r="C451" t="s">
        <v>111</v>
      </c>
      <c r="D451" t="s">
        <v>96</v>
      </c>
      <c r="E451" t="s">
        <v>89</v>
      </c>
      <c r="F451">
        <v>2720677</v>
      </c>
      <c r="G451" t="s">
        <v>83</v>
      </c>
      <c r="H451">
        <v>2019</v>
      </c>
      <c r="I451">
        <v>8</v>
      </c>
      <c r="J451" s="85">
        <v>44144</v>
      </c>
      <c r="K451" t="s">
        <v>123</v>
      </c>
      <c r="L451" t="s">
        <v>84</v>
      </c>
      <c r="M451" t="s">
        <v>103</v>
      </c>
      <c r="N4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51" s="16">
        <f t="shared" si="14"/>
        <v>2720677</v>
      </c>
      <c r="P4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51" s="16" t="str">
        <f t="shared" si="15"/>
        <v xml:space="preserve">Компания_                                                                                           </v>
      </c>
    </row>
    <row r="452" spans="1:17" x14ac:dyDescent="0.25">
      <c r="A452" t="s">
        <v>124</v>
      </c>
      <c r="B452" t="s">
        <v>101</v>
      </c>
      <c r="C452" t="s">
        <v>111</v>
      </c>
      <c r="D452" t="s">
        <v>96</v>
      </c>
      <c r="E452" t="s">
        <v>89</v>
      </c>
      <c r="F452">
        <v>4418680</v>
      </c>
      <c r="G452" t="s">
        <v>83</v>
      </c>
      <c r="H452">
        <v>2019</v>
      </c>
      <c r="I452">
        <v>8</v>
      </c>
      <c r="J452" s="85">
        <v>44152</v>
      </c>
      <c r="K452" t="s">
        <v>122</v>
      </c>
      <c r="L452" t="s">
        <v>84</v>
      </c>
      <c r="M452" t="s">
        <v>85</v>
      </c>
      <c r="N4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52" s="16">
        <f t="shared" si="14"/>
        <v>4418680</v>
      </c>
      <c r="P4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52" s="16" t="str">
        <f t="shared" si="15"/>
        <v xml:space="preserve">Компания_                                                                                           </v>
      </c>
    </row>
    <row r="453" spans="1:17" x14ac:dyDescent="0.25">
      <c r="A453" t="s">
        <v>124</v>
      </c>
      <c r="B453" t="s">
        <v>101</v>
      </c>
      <c r="C453" t="s">
        <v>111</v>
      </c>
      <c r="D453" t="s">
        <v>96</v>
      </c>
      <c r="E453" t="s">
        <v>89</v>
      </c>
      <c r="F453">
        <v>2720677</v>
      </c>
      <c r="G453" t="s">
        <v>83</v>
      </c>
      <c r="H453">
        <v>2019</v>
      </c>
      <c r="I453">
        <v>8</v>
      </c>
      <c r="J453" s="85">
        <v>44152</v>
      </c>
      <c r="K453" t="s">
        <v>122</v>
      </c>
      <c r="L453" t="s">
        <v>84</v>
      </c>
      <c r="M453" t="s">
        <v>103</v>
      </c>
      <c r="N4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53" s="16">
        <f t="shared" ref="O453:O516" si="16">IF(AND(H453=2019,I453=11,L453="ММ               "),F453/20*4,IF(AND(H453=2019,I453=11),F453/20*9,F453))</f>
        <v>2720677</v>
      </c>
      <c r="P4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53" s="16" t="str">
        <f t="shared" ref="Q453:Q516" si="17">IF(E453="FSK            ","",A453)</f>
        <v xml:space="preserve">Компания_                                                                                           </v>
      </c>
    </row>
    <row r="454" spans="1:17" x14ac:dyDescent="0.25">
      <c r="A454" t="s">
        <v>124</v>
      </c>
      <c r="B454" t="s">
        <v>101</v>
      </c>
      <c r="C454" t="s">
        <v>111</v>
      </c>
      <c r="D454" t="s">
        <v>96</v>
      </c>
      <c r="E454" t="s">
        <v>89</v>
      </c>
      <c r="F454">
        <v>4240372</v>
      </c>
      <c r="G454" t="s">
        <v>83</v>
      </c>
      <c r="H454">
        <v>2019</v>
      </c>
      <c r="I454">
        <v>9</v>
      </c>
      <c r="J454" s="85">
        <v>44144</v>
      </c>
      <c r="K454" t="s">
        <v>123</v>
      </c>
      <c r="L454" t="s">
        <v>84</v>
      </c>
      <c r="M454" t="s">
        <v>85</v>
      </c>
      <c r="N4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54" s="16">
        <f t="shared" si="16"/>
        <v>4240372</v>
      </c>
      <c r="P4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54" s="16" t="str">
        <f t="shared" si="17"/>
        <v xml:space="preserve">Компания_                                                                                           </v>
      </c>
    </row>
    <row r="455" spans="1:17" x14ac:dyDescent="0.25">
      <c r="A455" t="s">
        <v>124</v>
      </c>
      <c r="B455" t="s">
        <v>101</v>
      </c>
      <c r="C455" t="s">
        <v>111</v>
      </c>
      <c r="D455" t="s">
        <v>96</v>
      </c>
      <c r="E455" t="s">
        <v>89</v>
      </c>
      <c r="F455">
        <v>3081635</v>
      </c>
      <c r="G455" t="s">
        <v>83</v>
      </c>
      <c r="H455">
        <v>2019</v>
      </c>
      <c r="I455">
        <v>9</v>
      </c>
      <c r="J455" s="85">
        <v>44144</v>
      </c>
      <c r="K455" t="s">
        <v>123</v>
      </c>
      <c r="L455" t="s">
        <v>84</v>
      </c>
      <c r="M455" t="s">
        <v>103</v>
      </c>
      <c r="N4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55" s="16">
        <f t="shared" si="16"/>
        <v>3081635</v>
      </c>
      <c r="P4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55" s="16" t="str">
        <f t="shared" si="17"/>
        <v xml:space="preserve">Компания_                                                                                           </v>
      </c>
    </row>
    <row r="456" spans="1:17" x14ac:dyDescent="0.25">
      <c r="A456" t="s">
        <v>124</v>
      </c>
      <c r="B456" t="s">
        <v>101</v>
      </c>
      <c r="C456" t="s">
        <v>111</v>
      </c>
      <c r="D456" t="s">
        <v>96</v>
      </c>
      <c r="E456" t="s">
        <v>89</v>
      </c>
      <c r="F456">
        <v>4240372</v>
      </c>
      <c r="G456" t="s">
        <v>83</v>
      </c>
      <c r="H456">
        <v>2019</v>
      </c>
      <c r="I456">
        <v>9</v>
      </c>
      <c r="J456" s="85">
        <v>44152</v>
      </c>
      <c r="K456" t="s">
        <v>122</v>
      </c>
      <c r="L456" t="s">
        <v>84</v>
      </c>
      <c r="M456" t="s">
        <v>85</v>
      </c>
      <c r="N4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56" s="16">
        <f t="shared" si="16"/>
        <v>4240372</v>
      </c>
      <c r="P4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56" s="16" t="str">
        <f t="shared" si="17"/>
        <v xml:space="preserve">Компания_                                                                                           </v>
      </c>
    </row>
    <row r="457" spans="1:17" x14ac:dyDescent="0.25">
      <c r="A457" t="s">
        <v>124</v>
      </c>
      <c r="B457" t="s">
        <v>101</v>
      </c>
      <c r="C457" t="s">
        <v>111</v>
      </c>
      <c r="D457" t="s">
        <v>96</v>
      </c>
      <c r="E457" t="s">
        <v>89</v>
      </c>
      <c r="F457">
        <v>3081635</v>
      </c>
      <c r="G457" t="s">
        <v>83</v>
      </c>
      <c r="H457">
        <v>2019</v>
      </c>
      <c r="I457">
        <v>9</v>
      </c>
      <c r="J457" s="85">
        <v>44152</v>
      </c>
      <c r="K457" t="s">
        <v>122</v>
      </c>
      <c r="L457" t="s">
        <v>84</v>
      </c>
      <c r="M457" t="s">
        <v>103</v>
      </c>
      <c r="N4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57" s="16">
        <f t="shared" si="16"/>
        <v>3081635</v>
      </c>
      <c r="P4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57" s="16" t="str">
        <f t="shared" si="17"/>
        <v xml:space="preserve">Компания_                                                                                           </v>
      </c>
    </row>
    <row r="458" spans="1:17" x14ac:dyDescent="0.25">
      <c r="A458" t="s">
        <v>124</v>
      </c>
      <c r="B458" t="s">
        <v>101</v>
      </c>
      <c r="C458" t="s">
        <v>111</v>
      </c>
      <c r="D458" t="s">
        <v>96</v>
      </c>
      <c r="E458" t="s">
        <v>89</v>
      </c>
      <c r="F458">
        <v>4787784</v>
      </c>
      <c r="G458" t="s">
        <v>83</v>
      </c>
      <c r="H458">
        <v>2019</v>
      </c>
      <c r="I458">
        <v>10</v>
      </c>
      <c r="J458" s="85">
        <v>44144</v>
      </c>
      <c r="K458" t="s">
        <v>123</v>
      </c>
      <c r="L458" t="s">
        <v>84</v>
      </c>
      <c r="M458" t="s">
        <v>85</v>
      </c>
      <c r="N4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58" s="16">
        <f t="shared" si="16"/>
        <v>4787784</v>
      </c>
      <c r="P4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58" s="16" t="str">
        <f t="shared" si="17"/>
        <v xml:space="preserve">Компания_                                                                                           </v>
      </c>
    </row>
    <row r="459" spans="1:17" x14ac:dyDescent="0.25">
      <c r="A459" t="s">
        <v>124</v>
      </c>
      <c r="B459" t="s">
        <v>101</v>
      </c>
      <c r="C459" t="s">
        <v>111</v>
      </c>
      <c r="D459" t="s">
        <v>96</v>
      </c>
      <c r="E459" t="s">
        <v>89</v>
      </c>
      <c r="F459">
        <v>2566990</v>
      </c>
      <c r="G459" t="s">
        <v>83</v>
      </c>
      <c r="H459">
        <v>2019</v>
      </c>
      <c r="I459">
        <v>10</v>
      </c>
      <c r="J459" s="85">
        <v>44144</v>
      </c>
      <c r="K459" t="s">
        <v>123</v>
      </c>
      <c r="L459" t="s">
        <v>84</v>
      </c>
      <c r="M459" t="s">
        <v>103</v>
      </c>
      <c r="N4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59" s="16">
        <f t="shared" si="16"/>
        <v>2566990</v>
      </c>
      <c r="P4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59" s="16" t="str">
        <f t="shared" si="17"/>
        <v xml:space="preserve">Компания_                                                                                           </v>
      </c>
    </row>
    <row r="460" spans="1:17" x14ac:dyDescent="0.25">
      <c r="A460" t="s">
        <v>124</v>
      </c>
      <c r="B460" t="s">
        <v>101</v>
      </c>
      <c r="C460" t="s">
        <v>111</v>
      </c>
      <c r="D460" t="s">
        <v>96</v>
      </c>
      <c r="E460" t="s">
        <v>89</v>
      </c>
      <c r="F460">
        <v>4787784</v>
      </c>
      <c r="G460" t="s">
        <v>83</v>
      </c>
      <c r="H460">
        <v>2019</v>
      </c>
      <c r="I460">
        <v>10</v>
      </c>
      <c r="J460" s="85">
        <v>44152</v>
      </c>
      <c r="K460" t="s">
        <v>122</v>
      </c>
      <c r="L460" t="s">
        <v>84</v>
      </c>
      <c r="M460" t="s">
        <v>85</v>
      </c>
      <c r="N4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60" s="16">
        <f t="shared" si="16"/>
        <v>4787784</v>
      </c>
      <c r="P4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60" s="16" t="str">
        <f t="shared" si="17"/>
        <v xml:space="preserve">Компания_                                                                                           </v>
      </c>
    </row>
    <row r="461" spans="1:17" x14ac:dyDescent="0.25">
      <c r="A461" t="s">
        <v>124</v>
      </c>
      <c r="B461" t="s">
        <v>101</v>
      </c>
      <c r="C461" t="s">
        <v>111</v>
      </c>
      <c r="D461" t="s">
        <v>96</v>
      </c>
      <c r="E461" t="s">
        <v>89</v>
      </c>
      <c r="F461">
        <v>2566990</v>
      </c>
      <c r="G461" t="s">
        <v>83</v>
      </c>
      <c r="H461">
        <v>2019</v>
      </c>
      <c r="I461">
        <v>10</v>
      </c>
      <c r="J461" s="85">
        <v>44152</v>
      </c>
      <c r="K461" t="s">
        <v>122</v>
      </c>
      <c r="L461" t="s">
        <v>84</v>
      </c>
      <c r="M461" t="s">
        <v>103</v>
      </c>
      <c r="N4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61" s="16">
        <f t="shared" si="16"/>
        <v>2566990</v>
      </c>
      <c r="P4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61" s="16" t="str">
        <f t="shared" si="17"/>
        <v xml:space="preserve">Компания_                                                                                           </v>
      </c>
    </row>
    <row r="462" spans="1:17" x14ac:dyDescent="0.25">
      <c r="A462" t="s">
        <v>124</v>
      </c>
      <c r="B462" t="s">
        <v>101</v>
      </c>
      <c r="C462" t="s">
        <v>111</v>
      </c>
      <c r="D462" t="s">
        <v>96</v>
      </c>
      <c r="E462" t="s">
        <v>89</v>
      </c>
      <c r="F462">
        <v>4611796</v>
      </c>
      <c r="G462" t="s">
        <v>83</v>
      </c>
      <c r="H462">
        <v>2019</v>
      </c>
      <c r="I462">
        <v>11</v>
      </c>
      <c r="J462" s="85">
        <v>44144</v>
      </c>
      <c r="K462" t="s">
        <v>123</v>
      </c>
      <c r="L462" t="s">
        <v>84</v>
      </c>
      <c r="M462" t="s">
        <v>85</v>
      </c>
      <c r="N4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62" s="16">
        <f t="shared" si="16"/>
        <v>2075308.2</v>
      </c>
      <c r="P4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62" s="16" t="str">
        <f t="shared" si="17"/>
        <v xml:space="preserve">Компания_                                                                                           </v>
      </c>
    </row>
    <row r="463" spans="1:17" x14ac:dyDescent="0.25">
      <c r="A463" t="s">
        <v>124</v>
      </c>
      <c r="B463" t="s">
        <v>101</v>
      </c>
      <c r="C463" t="s">
        <v>111</v>
      </c>
      <c r="D463" t="s">
        <v>96</v>
      </c>
      <c r="E463" t="s">
        <v>89</v>
      </c>
      <c r="F463">
        <v>2791447</v>
      </c>
      <c r="G463" t="s">
        <v>83</v>
      </c>
      <c r="H463">
        <v>2019</v>
      </c>
      <c r="I463">
        <v>11</v>
      </c>
      <c r="J463" s="85">
        <v>44144</v>
      </c>
      <c r="K463" t="s">
        <v>123</v>
      </c>
      <c r="L463" t="s">
        <v>84</v>
      </c>
      <c r="M463" t="s">
        <v>103</v>
      </c>
      <c r="N4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63" s="16">
        <f t="shared" si="16"/>
        <v>1256151.1500000001</v>
      </c>
      <c r="P4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63" s="16" t="str">
        <f t="shared" si="17"/>
        <v xml:space="preserve">Компания_                                                                                           </v>
      </c>
    </row>
    <row r="464" spans="1:17" x14ac:dyDescent="0.25">
      <c r="A464" t="s">
        <v>124</v>
      </c>
      <c r="B464" t="s">
        <v>101</v>
      </c>
      <c r="C464" t="s">
        <v>111</v>
      </c>
      <c r="D464" t="s">
        <v>96</v>
      </c>
      <c r="E464" t="s">
        <v>89</v>
      </c>
      <c r="F464">
        <v>4611796</v>
      </c>
      <c r="G464" t="s">
        <v>83</v>
      </c>
      <c r="H464">
        <v>2019</v>
      </c>
      <c r="I464">
        <v>11</v>
      </c>
      <c r="J464" s="85">
        <v>44152</v>
      </c>
      <c r="K464" t="s">
        <v>122</v>
      </c>
      <c r="L464" t="s">
        <v>84</v>
      </c>
      <c r="M464" t="s">
        <v>85</v>
      </c>
      <c r="N4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64" s="16">
        <f t="shared" si="16"/>
        <v>2075308.2</v>
      </c>
      <c r="P4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64" s="16" t="str">
        <f t="shared" si="17"/>
        <v xml:space="preserve">Компания_                                                                                           </v>
      </c>
    </row>
    <row r="465" spans="1:17" x14ac:dyDescent="0.25">
      <c r="A465" t="s">
        <v>124</v>
      </c>
      <c r="B465" t="s">
        <v>101</v>
      </c>
      <c r="C465" t="s">
        <v>111</v>
      </c>
      <c r="D465" t="s">
        <v>96</v>
      </c>
      <c r="E465" t="s">
        <v>89</v>
      </c>
      <c r="F465">
        <v>2791447</v>
      </c>
      <c r="G465" t="s">
        <v>83</v>
      </c>
      <c r="H465">
        <v>2019</v>
      </c>
      <c r="I465">
        <v>11</v>
      </c>
      <c r="J465" s="85">
        <v>44152</v>
      </c>
      <c r="K465" t="s">
        <v>122</v>
      </c>
      <c r="L465" t="s">
        <v>84</v>
      </c>
      <c r="M465" t="s">
        <v>103</v>
      </c>
      <c r="N4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65" s="16">
        <f t="shared" si="16"/>
        <v>1256151.1500000001</v>
      </c>
      <c r="P4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65" s="16" t="str">
        <f t="shared" si="17"/>
        <v xml:space="preserve">Компания_                                                                                           </v>
      </c>
    </row>
    <row r="466" spans="1:17" x14ac:dyDescent="0.25">
      <c r="A466" t="s">
        <v>124</v>
      </c>
      <c r="B466" t="s">
        <v>101</v>
      </c>
      <c r="C466" t="s">
        <v>111</v>
      </c>
      <c r="D466" t="s">
        <v>96</v>
      </c>
      <c r="E466" t="s">
        <v>89</v>
      </c>
      <c r="F466">
        <v>4231107</v>
      </c>
      <c r="G466" t="s">
        <v>83</v>
      </c>
      <c r="H466">
        <v>2019</v>
      </c>
      <c r="I466">
        <v>12</v>
      </c>
      <c r="J466" s="85">
        <v>44144</v>
      </c>
      <c r="K466" t="s">
        <v>123</v>
      </c>
      <c r="L466" t="s">
        <v>84</v>
      </c>
      <c r="M466" t="s">
        <v>85</v>
      </c>
      <c r="N4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66" s="16">
        <f t="shared" si="16"/>
        <v>4231107</v>
      </c>
      <c r="P4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66" s="16" t="str">
        <f t="shared" si="17"/>
        <v xml:space="preserve">Компания_                                                                                           </v>
      </c>
    </row>
    <row r="467" spans="1:17" x14ac:dyDescent="0.25">
      <c r="A467" t="s">
        <v>124</v>
      </c>
      <c r="B467" t="s">
        <v>101</v>
      </c>
      <c r="C467" t="s">
        <v>111</v>
      </c>
      <c r="D467" t="s">
        <v>96</v>
      </c>
      <c r="E467" t="s">
        <v>89</v>
      </c>
      <c r="F467">
        <v>2765474</v>
      </c>
      <c r="G467" t="s">
        <v>83</v>
      </c>
      <c r="H467">
        <v>2019</v>
      </c>
      <c r="I467">
        <v>12</v>
      </c>
      <c r="J467" s="85">
        <v>44144</v>
      </c>
      <c r="K467" t="s">
        <v>123</v>
      </c>
      <c r="L467" t="s">
        <v>84</v>
      </c>
      <c r="M467" t="s">
        <v>103</v>
      </c>
      <c r="N4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67" s="16">
        <f t="shared" si="16"/>
        <v>2765474</v>
      </c>
      <c r="P4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67" s="16" t="str">
        <f t="shared" si="17"/>
        <v xml:space="preserve">Компания_                                                                                           </v>
      </c>
    </row>
    <row r="468" spans="1:17" x14ac:dyDescent="0.25">
      <c r="A468" t="s">
        <v>124</v>
      </c>
      <c r="B468" t="s">
        <v>101</v>
      </c>
      <c r="C468" t="s">
        <v>111</v>
      </c>
      <c r="D468" t="s">
        <v>96</v>
      </c>
      <c r="E468" t="s">
        <v>89</v>
      </c>
      <c r="F468">
        <v>4231107</v>
      </c>
      <c r="G468" t="s">
        <v>83</v>
      </c>
      <c r="H468">
        <v>2019</v>
      </c>
      <c r="I468">
        <v>12</v>
      </c>
      <c r="J468" s="85">
        <v>44152</v>
      </c>
      <c r="K468" t="s">
        <v>122</v>
      </c>
      <c r="L468" t="s">
        <v>84</v>
      </c>
      <c r="M468" t="s">
        <v>85</v>
      </c>
      <c r="N4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68" s="16">
        <f t="shared" si="16"/>
        <v>4231107</v>
      </c>
      <c r="P4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68" s="16" t="str">
        <f t="shared" si="17"/>
        <v xml:space="preserve">Компания_                                                                                           </v>
      </c>
    </row>
    <row r="469" spans="1:17" x14ac:dyDescent="0.25">
      <c r="A469" t="s">
        <v>124</v>
      </c>
      <c r="B469" t="s">
        <v>101</v>
      </c>
      <c r="C469" t="s">
        <v>111</v>
      </c>
      <c r="D469" t="s">
        <v>96</v>
      </c>
      <c r="E469" t="s">
        <v>89</v>
      </c>
      <c r="F469">
        <v>2765474</v>
      </c>
      <c r="G469" t="s">
        <v>83</v>
      </c>
      <c r="H469">
        <v>2019</v>
      </c>
      <c r="I469">
        <v>12</v>
      </c>
      <c r="J469" s="85">
        <v>44152</v>
      </c>
      <c r="K469" t="s">
        <v>122</v>
      </c>
      <c r="L469" t="s">
        <v>84</v>
      </c>
      <c r="M469" t="s">
        <v>103</v>
      </c>
      <c r="N4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69" s="16">
        <f t="shared" si="16"/>
        <v>2765474</v>
      </c>
      <c r="P4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69" s="16" t="str">
        <f t="shared" si="17"/>
        <v xml:space="preserve">Компания_                                                                                           </v>
      </c>
    </row>
    <row r="470" spans="1:17" x14ac:dyDescent="0.25">
      <c r="A470" t="s">
        <v>124</v>
      </c>
      <c r="B470" t="s">
        <v>101</v>
      </c>
      <c r="C470" t="s">
        <v>111</v>
      </c>
      <c r="D470" t="s">
        <v>96</v>
      </c>
      <c r="E470" t="s">
        <v>89</v>
      </c>
      <c r="F470">
        <v>3322377</v>
      </c>
      <c r="G470" t="s">
        <v>83</v>
      </c>
      <c r="H470">
        <v>2020</v>
      </c>
      <c r="I470">
        <v>1</v>
      </c>
      <c r="J470" s="85">
        <v>44144</v>
      </c>
      <c r="K470" t="s">
        <v>123</v>
      </c>
      <c r="L470" t="s">
        <v>84</v>
      </c>
      <c r="M470" t="s">
        <v>85</v>
      </c>
      <c r="N4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70" s="16">
        <f t="shared" si="16"/>
        <v>3322377</v>
      </c>
      <c r="P4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70" s="16" t="str">
        <f t="shared" si="17"/>
        <v xml:space="preserve">Компания_                                                                                           </v>
      </c>
    </row>
    <row r="471" spans="1:17" x14ac:dyDescent="0.25">
      <c r="A471" t="s">
        <v>124</v>
      </c>
      <c r="B471" t="s">
        <v>101</v>
      </c>
      <c r="C471" t="s">
        <v>111</v>
      </c>
      <c r="D471" t="s">
        <v>96</v>
      </c>
      <c r="E471" t="s">
        <v>89</v>
      </c>
      <c r="F471">
        <v>1661917</v>
      </c>
      <c r="G471" t="s">
        <v>83</v>
      </c>
      <c r="H471">
        <v>2020</v>
      </c>
      <c r="I471">
        <v>1</v>
      </c>
      <c r="J471" s="85">
        <v>44144</v>
      </c>
      <c r="K471" t="s">
        <v>123</v>
      </c>
      <c r="L471" t="s">
        <v>84</v>
      </c>
      <c r="M471" t="s">
        <v>103</v>
      </c>
      <c r="N4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71" s="16">
        <f t="shared" si="16"/>
        <v>1661917</v>
      </c>
      <c r="P4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71" s="16" t="str">
        <f t="shared" si="17"/>
        <v xml:space="preserve">Компания_                                                                                           </v>
      </c>
    </row>
    <row r="472" spans="1:17" x14ac:dyDescent="0.25">
      <c r="A472" t="s">
        <v>124</v>
      </c>
      <c r="B472" t="s">
        <v>101</v>
      </c>
      <c r="C472" t="s">
        <v>111</v>
      </c>
      <c r="D472" t="s">
        <v>96</v>
      </c>
      <c r="E472" t="s">
        <v>89</v>
      </c>
      <c r="F472">
        <v>3322377</v>
      </c>
      <c r="G472" t="s">
        <v>83</v>
      </c>
      <c r="H472">
        <v>2020</v>
      </c>
      <c r="I472">
        <v>1</v>
      </c>
      <c r="J472" s="85">
        <v>44152</v>
      </c>
      <c r="K472" t="s">
        <v>122</v>
      </c>
      <c r="L472" t="s">
        <v>84</v>
      </c>
      <c r="M472" t="s">
        <v>85</v>
      </c>
      <c r="N4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72" s="16">
        <f t="shared" si="16"/>
        <v>3322377</v>
      </c>
      <c r="P4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72" s="16" t="str">
        <f t="shared" si="17"/>
        <v xml:space="preserve">Компания_                                                                                           </v>
      </c>
    </row>
    <row r="473" spans="1:17" x14ac:dyDescent="0.25">
      <c r="A473" t="s">
        <v>124</v>
      </c>
      <c r="B473" t="s">
        <v>101</v>
      </c>
      <c r="C473" t="s">
        <v>111</v>
      </c>
      <c r="D473" t="s">
        <v>96</v>
      </c>
      <c r="E473" t="s">
        <v>89</v>
      </c>
      <c r="F473">
        <v>1661917</v>
      </c>
      <c r="G473" t="s">
        <v>83</v>
      </c>
      <c r="H473">
        <v>2020</v>
      </c>
      <c r="I473">
        <v>1</v>
      </c>
      <c r="J473" s="85">
        <v>44152</v>
      </c>
      <c r="K473" t="s">
        <v>122</v>
      </c>
      <c r="L473" t="s">
        <v>84</v>
      </c>
      <c r="M473" t="s">
        <v>103</v>
      </c>
      <c r="N4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73" s="16">
        <f t="shared" si="16"/>
        <v>1661917</v>
      </c>
      <c r="P4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73" s="16" t="str">
        <f t="shared" si="17"/>
        <v xml:space="preserve">Компания_                                                                                           </v>
      </c>
    </row>
    <row r="474" spans="1:17" x14ac:dyDescent="0.25">
      <c r="A474" t="s">
        <v>124</v>
      </c>
      <c r="B474" t="s">
        <v>101</v>
      </c>
      <c r="C474" t="s">
        <v>111</v>
      </c>
      <c r="D474" t="s">
        <v>96</v>
      </c>
      <c r="E474" t="s">
        <v>89</v>
      </c>
      <c r="F474">
        <v>4104653</v>
      </c>
      <c r="G474" t="s">
        <v>83</v>
      </c>
      <c r="H474">
        <v>2020</v>
      </c>
      <c r="I474">
        <v>2</v>
      </c>
      <c r="J474" s="85">
        <v>44144</v>
      </c>
      <c r="K474" t="s">
        <v>123</v>
      </c>
      <c r="L474" t="s">
        <v>84</v>
      </c>
      <c r="M474" t="s">
        <v>85</v>
      </c>
      <c r="N4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74" s="16">
        <f t="shared" si="16"/>
        <v>4104653</v>
      </c>
      <c r="P4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74" s="16" t="str">
        <f t="shared" si="17"/>
        <v xml:space="preserve">Компания_                                                                                           </v>
      </c>
    </row>
    <row r="475" spans="1:17" x14ac:dyDescent="0.25">
      <c r="A475" t="s">
        <v>124</v>
      </c>
      <c r="B475" t="s">
        <v>101</v>
      </c>
      <c r="C475" t="s">
        <v>111</v>
      </c>
      <c r="D475" t="s">
        <v>96</v>
      </c>
      <c r="E475" t="s">
        <v>89</v>
      </c>
      <c r="F475">
        <v>2803539</v>
      </c>
      <c r="G475" t="s">
        <v>83</v>
      </c>
      <c r="H475">
        <v>2020</v>
      </c>
      <c r="I475">
        <v>2</v>
      </c>
      <c r="J475" s="85">
        <v>44144</v>
      </c>
      <c r="K475" t="s">
        <v>123</v>
      </c>
      <c r="L475" t="s">
        <v>84</v>
      </c>
      <c r="M475" t="s">
        <v>103</v>
      </c>
      <c r="N4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75" s="16">
        <f t="shared" si="16"/>
        <v>2803539</v>
      </c>
      <c r="P4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75" s="16" t="str">
        <f t="shared" si="17"/>
        <v xml:space="preserve">Компания_                                                                                           </v>
      </c>
    </row>
    <row r="476" spans="1:17" x14ac:dyDescent="0.25">
      <c r="A476" t="s">
        <v>124</v>
      </c>
      <c r="B476" t="s">
        <v>101</v>
      </c>
      <c r="C476" t="s">
        <v>111</v>
      </c>
      <c r="D476" t="s">
        <v>96</v>
      </c>
      <c r="E476" t="s">
        <v>89</v>
      </c>
      <c r="F476">
        <v>4104653</v>
      </c>
      <c r="G476" t="s">
        <v>83</v>
      </c>
      <c r="H476">
        <v>2020</v>
      </c>
      <c r="I476">
        <v>2</v>
      </c>
      <c r="J476" s="85">
        <v>44152</v>
      </c>
      <c r="K476" t="s">
        <v>122</v>
      </c>
      <c r="L476" t="s">
        <v>84</v>
      </c>
      <c r="M476" t="s">
        <v>85</v>
      </c>
      <c r="N4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76" s="16">
        <f t="shared" si="16"/>
        <v>4104653</v>
      </c>
      <c r="P4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76" s="16" t="str">
        <f t="shared" si="17"/>
        <v xml:space="preserve">Компания_                                                                                           </v>
      </c>
    </row>
    <row r="477" spans="1:17" x14ac:dyDescent="0.25">
      <c r="A477" t="s">
        <v>124</v>
      </c>
      <c r="B477" t="s">
        <v>101</v>
      </c>
      <c r="C477" t="s">
        <v>111</v>
      </c>
      <c r="D477" t="s">
        <v>96</v>
      </c>
      <c r="E477" t="s">
        <v>89</v>
      </c>
      <c r="F477">
        <v>2803539</v>
      </c>
      <c r="G477" t="s">
        <v>83</v>
      </c>
      <c r="H477">
        <v>2020</v>
      </c>
      <c r="I477">
        <v>2</v>
      </c>
      <c r="J477" s="85">
        <v>44152</v>
      </c>
      <c r="K477" t="s">
        <v>122</v>
      </c>
      <c r="L477" t="s">
        <v>84</v>
      </c>
      <c r="M477" t="s">
        <v>103</v>
      </c>
      <c r="N4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77" s="16">
        <f t="shared" si="16"/>
        <v>2803539</v>
      </c>
      <c r="P4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77" s="16" t="str">
        <f t="shared" si="17"/>
        <v xml:space="preserve">Компания_                                                                                           </v>
      </c>
    </row>
    <row r="478" spans="1:17" x14ac:dyDescent="0.25">
      <c r="A478" t="s">
        <v>124</v>
      </c>
      <c r="B478" t="s">
        <v>101</v>
      </c>
      <c r="C478" t="s">
        <v>111</v>
      </c>
      <c r="D478" t="s">
        <v>96</v>
      </c>
      <c r="E478" t="s">
        <v>89</v>
      </c>
      <c r="F478">
        <v>4950534</v>
      </c>
      <c r="G478" t="s">
        <v>83</v>
      </c>
      <c r="H478">
        <v>2020</v>
      </c>
      <c r="I478">
        <v>3</v>
      </c>
      <c r="J478" s="85">
        <v>44144</v>
      </c>
      <c r="K478" t="s">
        <v>123</v>
      </c>
      <c r="L478" t="s">
        <v>84</v>
      </c>
      <c r="M478" t="s">
        <v>85</v>
      </c>
      <c r="N4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78" s="16">
        <f t="shared" si="16"/>
        <v>4950534</v>
      </c>
      <c r="P4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78" s="16" t="str">
        <f t="shared" si="17"/>
        <v xml:space="preserve">Компания_                                                                                           </v>
      </c>
    </row>
    <row r="479" spans="1:17" x14ac:dyDescent="0.25">
      <c r="A479" t="s">
        <v>124</v>
      </c>
      <c r="B479" t="s">
        <v>101</v>
      </c>
      <c r="C479" t="s">
        <v>111</v>
      </c>
      <c r="D479" t="s">
        <v>96</v>
      </c>
      <c r="E479" t="s">
        <v>89</v>
      </c>
      <c r="F479">
        <v>3433679</v>
      </c>
      <c r="G479" t="s">
        <v>83</v>
      </c>
      <c r="H479">
        <v>2020</v>
      </c>
      <c r="I479">
        <v>3</v>
      </c>
      <c r="J479" s="85">
        <v>44144</v>
      </c>
      <c r="K479" t="s">
        <v>123</v>
      </c>
      <c r="L479" t="s">
        <v>84</v>
      </c>
      <c r="M479" t="s">
        <v>103</v>
      </c>
      <c r="N4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79" s="16">
        <f t="shared" si="16"/>
        <v>3433679</v>
      </c>
      <c r="P4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79" s="16" t="str">
        <f t="shared" si="17"/>
        <v xml:space="preserve">Компания_                                                                                           </v>
      </c>
    </row>
    <row r="480" spans="1:17" x14ac:dyDescent="0.25">
      <c r="A480" t="s">
        <v>124</v>
      </c>
      <c r="B480" t="s">
        <v>101</v>
      </c>
      <c r="C480" t="s">
        <v>111</v>
      </c>
      <c r="D480" t="s">
        <v>96</v>
      </c>
      <c r="E480" t="s">
        <v>89</v>
      </c>
      <c r="F480">
        <v>4950534</v>
      </c>
      <c r="G480" t="s">
        <v>83</v>
      </c>
      <c r="H480">
        <v>2020</v>
      </c>
      <c r="I480">
        <v>3</v>
      </c>
      <c r="J480" s="85">
        <v>44152</v>
      </c>
      <c r="K480" t="s">
        <v>122</v>
      </c>
      <c r="L480" t="s">
        <v>84</v>
      </c>
      <c r="M480" t="s">
        <v>85</v>
      </c>
      <c r="N4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80" s="16">
        <f t="shared" si="16"/>
        <v>4950534</v>
      </c>
      <c r="P4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80" s="16" t="str">
        <f t="shared" si="17"/>
        <v xml:space="preserve">Компания_                                                                                           </v>
      </c>
    </row>
    <row r="481" spans="1:17" x14ac:dyDescent="0.25">
      <c r="A481" t="s">
        <v>124</v>
      </c>
      <c r="B481" t="s">
        <v>101</v>
      </c>
      <c r="C481" t="s">
        <v>111</v>
      </c>
      <c r="D481" t="s">
        <v>96</v>
      </c>
      <c r="E481" t="s">
        <v>89</v>
      </c>
      <c r="F481">
        <v>3433679</v>
      </c>
      <c r="G481" t="s">
        <v>83</v>
      </c>
      <c r="H481">
        <v>2020</v>
      </c>
      <c r="I481">
        <v>3</v>
      </c>
      <c r="J481" s="85">
        <v>44152</v>
      </c>
      <c r="K481" t="s">
        <v>122</v>
      </c>
      <c r="L481" t="s">
        <v>84</v>
      </c>
      <c r="M481" t="s">
        <v>103</v>
      </c>
      <c r="N4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81" s="16">
        <f t="shared" si="16"/>
        <v>3433679</v>
      </c>
      <c r="P4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81" s="16" t="str">
        <f t="shared" si="17"/>
        <v xml:space="preserve">Компания_                                                                                           </v>
      </c>
    </row>
    <row r="482" spans="1:17" x14ac:dyDescent="0.25">
      <c r="A482" t="s">
        <v>124</v>
      </c>
      <c r="B482" t="s">
        <v>101</v>
      </c>
      <c r="C482" t="s">
        <v>111</v>
      </c>
      <c r="D482" t="s">
        <v>96</v>
      </c>
      <c r="E482" t="s">
        <v>89</v>
      </c>
      <c r="F482">
        <v>3074550</v>
      </c>
      <c r="G482" t="s">
        <v>83</v>
      </c>
      <c r="H482">
        <v>2020</v>
      </c>
      <c r="I482">
        <v>4</v>
      </c>
      <c r="J482" s="85">
        <v>44144</v>
      </c>
      <c r="K482" t="s">
        <v>123</v>
      </c>
      <c r="L482" t="s">
        <v>84</v>
      </c>
      <c r="M482" t="s">
        <v>85</v>
      </c>
      <c r="N4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82" s="16">
        <f t="shared" si="16"/>
        <v>3074550</v>
      </c>
      <c r="P4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82" s="16" t="str">
        <f t="shared" si="17"/>
        <v xml:space="preserve">Компания_                                                                                           </v>
      </c>
    </row>
    <row r="483" spans="1:17" x14ac:dyDescent="0.25">
      <c r="A483" t="s">
        <v>124</v>
      </c>
      <c r="B483" t="s">
        <v>101</v>
      </c>
      <c r="C483" t="s">
        <v>111</v>
      </c>
      <c r="D483" t="s">
        <v>96</v>
      </c>
      <c r="E483" t="s">
        <v>89</v>
      </c>
      <c r="F483">
        <v>2143394</v>
      </c>
      <c r="G483" t="s">
        <v>83</v>
      </c>
      <c r="H483">
        <v>2020</v>
      </c>
      <c r="I483">
        <v>4</v>
      </c>
      <c r="J483" s="85">
        <v>44144</v>
      </c>
      <c r="K483" t="s">
        <v>123</v>
      </c>
      <c r="L483" t="s">
        <v>84</v>
      </c>
      <c r="M483" t="s">
        <v>103</v>
      </c>
      <c r="N4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83" s="16">
        <f t="shared" si="16"/>
        <v>2143394</v>
      </c>
      <c r="P4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83" s="16" t="str">
        <f t="shared" si="17"/>
        <v xml:space="preserve">Компания_                                                                                           </v>
      </c>
    </row>
    <row r="484" spans="1:17" x14ac:dyDescent="0.25">
      <c r="A484" t="s">
        <v>124</v>
      </c>
      <c r="B484" t="s">
        <v>101</v>
      </c>
      <c r="C484" t="s">
        <v>111</v>
      </c>
      <c r="D484" t="s">
        <v>96</v>
      </c>
      <c r="E484" t="s">
        <v>89</v>
      </c>
      <c r="F484">
        <v>3074550</v>
      </c>
      <c r="G484" t="s">
        <v>83</v>
      </c>
      <c r="H484">
        <v>2020</v>
      </c>
      <c r="I484">
        <v>4</v>
      </c>
      <c r="J484" s="85">
        <v>44152</v>
      </c>
      <c r="K484" t="s">
        <v>122</v>
      </c>
      <c r="L484" t="s">
        <v>84</v>
      </c>
      <c r="M484" t="s">
        <v>85</v>
      </c>
      <c r="N4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84" s="16">
        <f t="shared" si="16"/>
        <v>3074550</v>
      </c>
      <c r="P4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84" s="16" t="str">
        <f t="shared" si="17"/>
        <v xml:space="preserve">Компания_                                                                                           </v>
      </c>
    </row>
    <row r="485" spans="1:17" x14ac:dyDescent="0.25">
      <c r="A485" t="s">
        <v>124</v>
      </c>
      <c r="B485" t="s">
        <v>101</v>
      </c>
      <c r="C485" t="s">
        <v>111</v>
      </c>
      <c r="D485" t="s">
        <v>96</v>
      </c>
      <c r="E485" t="s">
        <v>89</v>
      </c>
      <c r="F485">
        <v>2143394</v>
      </c>
      <c r="G485" t="s">
        <v>83</v>
      </c>
      <c r="H485">
        <v>2020</v>
      </c>
      <c r="I485">
        <v>4</v>
      </c>
      <c r="J485" s="85">
        <v>44152</v>
      </c>
      <c r="K485" t="s">
        <v>122</v>
      </c>
      <c r="L485" t="s">
        <v>84</v>
      </c>
      <c r="M485" t="s">
        <v>103</v>
      </c>
      <c r="N4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85" s="16">
        <f t="shared" si="16"/>
        <v>2143394</v>
      </c>
      <c r="P4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85" s="16" t="str">
        <f t="shared" si="17"/>
        <v xml:space="preserve">Компания_                                                                                           </v>
      </c>
    </row>
    <row r="486" spans="1:17" x14ac:dyDescent="0.25">
      <c r="A486" t="s">
        <v>124</v>
      </c>
      <c r="B486" t="s">
        <v>101</v>
      </c>
      <c r="C486" t="s">
        <v>111</v>
      </c>
      <c r="D486" t="s">
        <v>96</v>
      </c>
      <c r="E486" t="s">
        <v>89</v>
      </c>
      <c r="F486">
        <v>3613983</v>
      </c>
      <c r="G486" t="s">
        <v>83</v>
      </c>
      <c r="H486">
        <v>2020</v>
      </c>
      <c r="I486">
        <v>5</v>
      </c>
      <c r="J486" s="85">
        <v>44144</v>
      </c>
      <c r="K486" t="s">
        <v>123</v>
      </c>
      <c r="L486" t="s">
        <v>84</v>
      </c>
      <c r="M486" t="s">
        <v>85</v>
      </c>
      <c r="N4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86" s="16">
        <f t="shared" si="16"/>
        <v>3613983</v>
      </c>
      <c r="P4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86" s="16" t="str">
        <f t="shared" si="17"/>
        <v xml:space="preserve">Компания_                                                                                           </v>
      </c>
    </row>
    <row r="487" spans="1:17" x14ac:dyDescent="0.25">
      <c r="A487" t="s">
        <v>124</v>
      </c>
      <c r="B487" t="s">
        <v>101</v>
      </c>
      <c r="C487" t="s">
        <v>111</v>
      </c>
      <c r="D487" t="s">
        <v>96</v>
      </c>
      <c r="E487" t="s">
        <v>89</v>
      </c>
      <c r="F487">
        <v>1927227</v>
      </c>
      <c r="G487" t="s">
        <v>83</v>
      </c>
      <c r="H487">
        <v>2020</v>
      </c>
      <c r="I487">
        <v>5</v>
      </c>
      <c r="J487" s="85">
        <v>44144</v>
      </c>
      <c r="K487" t="s">
        <v>123</v>
      </c>
      <c r="L487" t="s">
        <v>84</v>
      </c>
      <c r="M487" t="s">
        <v>103</v>
      </c>
      <c r="N4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87" s="16">
        <f t="shared" si="16"/>
        <v>1927227</v>
      </c>
      <c r="P4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87" s="16" t="str">
        <f t="shared" si="17"/>
        <v xml:space="preserve">Компания_                                                                                           </v>
      </c>
    </row>
    <row r="488" spans="1:17" x14ac:dyDescent="0.25">
      <c r="A488" t="s">
        <v>124</v>
      </c>
      <c r="B488" t="s">
        <v>101</v>
      </c>
      <c r="C488" t="s">
        <v>111</v>
      </c>
      <c r="D488" t="s">
        <v>96</v>
      </c>
      <c r="E488" t="s">
        <v>89</v>
      </c>
      <c r="F488">
        <v>3613983</v>
      </c>
      <c r="G488" t="s">
        <v>83</v>
      </c>
      <c r="H488">
        <v>2020</v>
      </c>
      <c r="I488">
        <v>5</v>
      </c>
      <c r="J488" s="85">
        <v>44152</v>
      </c>
      <c r="K488" t="s">
        <v>122</v>
      </c>
      <c r="L488" t="s">
        <v>84</v>
      </c>
      <c r="M488" t="s">
        <v>85</v>
      </c>
      <c r="N4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88" s="16">
        <f t="shared" si="16"/>
        <v>3613983</v>
      </c>
      <c r="P4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88" s="16" t="str">
        <f t="shared" si="17"/>
        <v xml:space="preserve">Компания_                                                                                           </v>
      </c>
    </row>
    <row r="489" spans="1:17" x14ac:dyDescent="0.25">
      <c r="A489" t="s">
        <v>124</v>
      </c>
      <c r="B489" t="s">
        <v>101</v>
      </c>
      <c r="C489" t="s">
        <v>111</v>
      </c>
      <c r="D489" t="s">
        <v>96</v>
      </c>
      <c r="E489" t="s">
        <v>89</v>
      </c>
      <c r="F489">
        <v>1927227</v>
      </c>
      <c r="G489" t="s">
        <v>83</v>
      </c>
      <c r="H489">
        <v>2020</v>
      </c>
      <c r="I489">
        <v>5</v>
      </c>
      <c r="J489" s="85">
        <v>44152</v>
      </c>
      <c r="K489" t="s">
        <v>122</v>
      </c>
      <c r="L489" t="s">
        <v>84</v>
      </c>
      <c r="M489" t="s">
        <v>103</v>
      </c>
      <c r="N4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89" s="16">
        <f t="shared" si="16"/>
        <v>1927227</v>
      </c>
      <c r="P4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89" s="16" t="str">
        <f t="shared" si="17"/>
        <v xml:space="preserve">Компания_                                                                                           </v>
      </c>
    </row>
    <row r="490" spans="1:17" x14ac:dyDescent="0.25">
      <c r="A490" t="s">
        <v>124</v>
      </c>
      <c r="B490" t="s">
        <v>101</v>
      </c>
      <c r="C490" t="s">
        <v>111</v>
      </c>
      <c r="D490" t="s">
        <v>96</v>
      </c>
      <c r="E490" t="s">
        <v>89</v>
      </c>
      <c r="F490">
        <v>4655760</v>
      </c>
      <c r="G490" t="s">
        <v>83</v>
      </c>
      <c r="H490">
        <v>2020</v>
      </c>
      <c r="I490">
        <v>6</v>
      </c>
      <c r="J490" s="85">
        <v>44144</v>
      </c>
      <c r="K490" t="s">
        <v>123</v>
      </c>
      <c r="L490" t="s">
        <v>84</v>
      </c>
      <c r="M490" t="s">
        <v>85</v>
      </c>
      <c r="N4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90" s="16">
        <f t="shared" si="16"/>
        <v>4655760</v>
      </c>
      <c r="P4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90" s="16" t="str">
        <f t="shared" si="17"/>
        <v xml:space="preserve">Компания_                                                                                           </v>
      </c>
    </row>
    <row r="491" spans="1:17" x14ac:dyDescent="0.25">
      <c r="A491" t="s">
        <v>124</v>
      </c>
      <c r="B491" t="s">
        <v>101</v>
      </c>
      <c r="C491" t="s">
        <v>111</v>
      </c>
      <c r="D491" t="s">
        <v>96</v>
      </c>
      <c r="E491" t="s">
        <v>89</v>
      </c>
      <c r="F491">
        <v>2847286</v>
      </c>
      <c r="G491" t="s">
        <v>83</v>
      </c>
      <c r="H491">
        <v>2020</v>
      </c>
      <c r="I491">
        <v>6</v>
      </c>
      <c r="J491" s="85">
        <v>44144</v>
      </c>
      <c r="K491" t="s">
        <v>123</v>
      </c>
      <c r="L491" t="s">
        <v>84</v>
      </c>
      <c r="M491" t="s">
        <v>103</v>
      </c>
      <c r="N4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91" s="16">
        <f t="shared" si="16"/>
        <v>2847286</v>
      </c>
      <c r="P4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91" s="16" t="str">
        <f t="shared" si="17"/>
        <v xml:space="preserve">Компания_                                                                                           </v>
      </c>
    </row>
    <row r="492" spans="1:17" x14ac:dyDescent="0.25">
      <c r="A492" t="s">
        <v>124</v>
      </c>
      <c r="B492" t="s">
        <v>101</v>
      </c>
      <c r="C492" t="s">
        <v>111</v>
      </c>
      <c r="D492" t="s">
        <v>96</v>
      </c>
      <c r="E492" t="s">
        <v>89</v>
      </c>
      <c r="F492">
        <v>4655760</v>
      </c>
      <c r="G492" t="s">
        <v>83</v>
      </c>
      <c r="H492">
        <v>2020</v>
      </c>
      <c r="I492">
        <v>6</v>
      </c>
      <c r="J492" s="85">
        <v>44152</v>
      </c>
      <c r="K492" t="s">
        <v>122</v>
      </c>
      <c r="L492" t="s">
        <v>84</v>
      </c>
      <c r="M492" t="s">
        <v>85</v>
      </c>
      <c r="N4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92" s="16">
        <f t="shared" si="16"/>
        <v>4655760</v>
      </c>
      <c r="P4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92" s="16" t="str">
        <f t="shared" si="17"/>
        <v xml:space="preserve">Компания_                                                                                           </v>
      </c>
    </row>
    <row r="493" spans="1:17" x14ac:dyDescent="0.25">
      <c r="A493" t="s">
        <v>124</v>
      </c>
      <c r="B493" t="s">
        <v>101</v>
      </c>
      <c r="C493" t="s">
        <v>111</v>
      </c>
      <c r="D493" t="s">
        <v>96</v>
      </c>
      <c r="E493" t="s">
        <v>89</v>
      </c>
      <c r="F493">
        <v>2847286</v>
      </c>
      <c r="G493" t="s">
        <v>83</v>
      </c>
      <c r="H493">
        <v>2020</v>
      </c>
      <c r="I493">
        <v>6</v>
      </c>
      <c r="J493" s="85">
        <v>44152</v>
      </c>
      <c r="K493" t="s">
        <v>122</v>
      </c>
      <c r="L493" t="s">
        <v>84</v>
      </c>
      <c r="M493" t="s">
        <v>103</v>
      </c>
      <c r="N4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93" s="16">
        <f t="shared" si="16"/>
        <v>2847286</v>
      </c>
      <c r="P4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93" s="16" t="str">
        <f t="shared" si="17"/>
        <v xml:space="preserve">Компания_                                                                                           </v>
      </c>
    </row>
    <row r="494" spans="1:17" x14ac:dyDescent="0.25">
      <c r="A494" t="s">
        <v>124</v>
      </c>
      <c r="B494" t="s">
        <v>101</v>
      </c>
      <c r="C494" t="s">
        <v>111</v>
      </c>
      <c r="D494" t="s">
        <v>96</v>
      </c>
      <c r="E494" t="s">
        <v>89</v>
      </c>
      <c r="F494">
        <v>5063411</v>
      </c>
      <c r="G494" t="s">
        <v>83</v>
      </c>
      <c r="H494">
        <v>2020</v>
      </c>
      <c r="I494">
        <v>7</v>
      </c>
      <c r="J494" s="85">
        <v>44144</v>
      </c>
      <c r="K494" t="s">
        <v>123</v>
      </c>
      <c r="L494" t="s">
        <v>84</v>
      </c>
      <c r="M494" t="s">
        <v>85</v>
      </c>
      <c r="N4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94" s="16">
        <f t="shared" si="16"/>
        <v>5063411</v>
      </c>
      <c r="P4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94" s="16" t="str">
        <f t="shared" si="17"/>
        <v xml:space="preserve">Компания_                                                                                           </v>
      </c>
    </row>
    <row r="495" spans="1:17" x14ac:dyDescent="0.25">
      <c r="A495" t="s">
        <v>124</v>
      </c>
      <c r="B495" t="s">
        <v>101</v>
      </c>
      <c r="C495" t="s">
        <v>111</v>
      </c>
      <c r="D495" t="s">
        <v>96</v>
      </c>
      <c r="E495" t="s">
        <v>89</v>
      </c>
      <c r="F495">
        <v>3018703</v>
      </c>
      <c r="G495" t="s">
        <v>83</v>
      </c>
      <c r="H495">
        <v>2020</v>
      </c>
      <c r="I495">
        <v>7</v>
      </c>
      <c r="J495" s="85">
        <v>44144</v>
      </c>
      <c r="K495" t="s">
        <v>123</v>
      </c>
      <c r="L495" t="s">
        <v>84</v>
      </c>
      <c r="M495" t="s">
        <v>103</v>
      </c>
      <c r="N4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95" s="16">
        <f t="shared" si="16"/>
        <v>3018703</v>
      </c>
      <c r="P4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95" s="16" t="str">
        <f t="shared" si="17"/>
        <v xml:space="preserve">Компания_                                                                                           </v>
      </c>
    </row>
    <row r="496" spans="1:17" x14ac:dyDescent="0.25">
      <c r="A496" t="s">
        <v>124</v>
      </c>
      <c r="B496" t="s">
        <v>101</v>
      </c>
      <c r="C496" t="s">
        <v>111</v>
      </c>
      <c r="D496" t="s">
        <v>96</v>
      </c>
      <c r="E496" t="s">
        <v>89</v>
      </c>
      <c r="F496">
        <v>5063411</v>
      </c>
      <c r="G496" t="s">
        <v>83</v>
      </c>
      <c r="H496">
        <v>2020</v>
      </c>
      <c r="I496">
        <v>7</v>
      </c>
      <c r="J496" s="85">
        <v>44152</v>
      </c>
      <c r="K496" t="s">
        <v>122</v>
      </c>
      <c r="L496" t="s">
        <v>84</v>
      </c>
      <c r="M496" t="s">
        <v>85</v>
      </c>
      <c r="N4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96" s="16">
        <f t="shared" si="16"/>
        <v>5063411</v>
      </c>
      <c r="P4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96" s="16" t="str">
        <f t="shared" si="17"/>
        <v xml:space="preserve">Компания_                                                                                           </v>
      </c>
    </row>
    <row r="497" spans="1:17" x14ac:dyDescent="0.25">
      <c r="A497" t="s">
        <v>124</v>
      </c>
      <c r="B497" t="s">
        <v>101</v>
      </c>
      <c r="C497" t="s">
        <v>111</v>
      </c>
      <c r="D497" t="s">
        <v>96</v>
      </c>
      <c r="E497" t="s">
        <v>89</v>
      </c>
      <c r="F497">
        <v>3018703</v>
      </c>
      <c r="G497" t="s">
        <v>83</v>
      </c>
      <c r="H497">
        <v>2020</v>
      </c>
      <c r="I497">
        <v>7</v>
      </c>
      <c r="J497" s="85">
        <v>44152</v>
      </c>
      <c r="K497" t="s">
        <v>122</v>
      </c>
      <c r="L497" t="s">
        <v>84</v>
      </c>
      <c r="M497" t="s">
        <v>103</v>
      </c>
      <c r="N4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97" s="16">
        <f t="shared" si="16"/>
        <v>3018703</v>
      </c>
      <c r="P4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97" s="16" t="str">
        <f t="shared" si="17"/>
        <v xml:space="preserve">Компания_                                                                                           </v>
      </c>
    </row>
    <row r="498" spans="1:17" x14ac:dyDescent="0.25">
      <c r="A498" t="s">
        <v>124</v>
      </c>
      <c r="B498" t="s">
        <v>101</v>
      </c>
      <c r="C498" t="s">
        <v>111</v>
      </c>
      <c r="D498" t="s">
        <v>96</v>
      </c>
      <c r="E498" t="s">
        <v>89</v>
      </c>
      <c r="F498">
        <v>4560792</v>
      </c>
      <c r="G498" t="s">
        <v>83</v>
      </c>
      <c r="H498">
        <v>2020</v>
      </c>
      <c r="I498">
        <v>8</v>
      </c>
      <c r="J498" s="85">
        <v>44144</v>
      </c>
      <c r="K498" t="s">
        <v>123</v>
      </c>
      <c r="L498" t="s">
        <v>84</v>
      </c>
      <c r="M498" t="s">
        <v>85</v>
      </c>
      <c r="N4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98" s="16">
        <f t="shared" si="16"/>
        <v>4560792</v>
      </c>
      <c r="P4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98" s="16" t="str">
        <f t="shared" si="17"/>
        <v xml:space="preserve">Компания_                                                                                           </v>
      </c>
    </row>
    <row r="499" spans="1:17" x14ac:dyDescent="0.25">
      <c r="A499" t="s">
        <v>124</v>
      </c>
      <c r="B499" t="s">
        <v>101</v>
      </c>
      <c r="C499" t="s">
        <v>111</v>
      </c>
      <c r="D499" t="s">
        <v>96</v>
      </c>
      <c r="E499" t="s">
        <v>89</v>
      </c>
      <c r="F499">
        <v>2827323</v>
      </c>
      <c r="G499" t="s">
        <v>83</v>
      </c>
      <c r="H499">
        <v>2020</v>
      </c>
      <c r="I499">
        <v>8</v>
      </c>
      <c r="J499" s="85">
        <v>44144</v>
      </c>
      <c r="K499" t="s">
        <v>123</v>
      </c>
      <c r="L499" t="s">
        <v>84</v>
      </c>
      <c r="M499" t="s">
        <v>103</v>
      </c>
      <c r="N4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499" s="16">
        <f t="shared" si="16"/>
        <v>2827323</v>
      </c>
      <c r="P4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499" s="16" t="str">
        <f t="shared" si="17"/>
        <v xml:space="preserve">Компания_                                                                                           </v>
      </c>
    </row>
    <row r="500" spans="1:17" x14ac:dyDescent="0.25">
      <c r="A500" t="s">
        <v>124</v>
      </c>
      <c r="B500" t="s">
        <v>101</v>
      </c>
      <c r="C500" t="s">
        <v>111</v>
      </c>
      <c r="D500" t="s">
        <v>96</v>
      </c>
      <c r="E500" t="s">
        <v>89</v>
      </c>
      <c r="F500">
        <v>4560792</v>
      </c>
      <c r="G500" t="s">
        <v>83</v>
      </c>
      <c r="H500">
        <v>2020</v>
      </c>
      <c r="I500">
        <v>8</v>
      </c>
      <c r="J500" s="85">
        <v>44152</v>
      </c>
      <c r="K500" t="s">
        <v>122</v>
      </c>
      <c r="L500" t="s">
        <v>84</v>
      </c>
      <c r="M500" t="s">
        <v>85</v>
      </c>
      <c r="N5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00" s="16">
        <f t="shared" si="16"/>
        <v>4560792</v>
      </c>
      <c r="P5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00" s="16" t="str">
        <f t="shared" si="17"/>
        <v xml:space="preserve">Компания_                                                                                           </v>
      </c>
    </row>
    <row r="501" spans="1:17" x14ac:dyDescent="0.25">
      <c r="A501" t="s">
        <v>124</v>
      </c>
      <c r="B501" t="s">
        <v>101</v>
      </c>
      <c r="C501" t="s">
        <v>111</v>
      </c>
      <c r="D501" t="s">
        <v>96</v>
      </c>
      <c r="E501" t="s">
        <v>89</v>
      </c>
      <c r="F501">
        <v>2827323</v>
      </c>
      <c r="G501" t="s">
        <v>83</v>
      </c>
      <c r="H501">
        <v>2020</v>
      </c>
      <c r="I501">
        <v>8</v>
      </c>
      <c r="J501" s="85">
        <v>44152</v>
      </c>
      <c r="K501" t="s">
        <v>122</v>
      </c>
      <c r="L501" t="s">
        <v>84</v>
      </c>
      <c r="M501" t="s">
        <v>103</v>
      </c>
      <c r="N5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01" s="16">
        <f t="shared" si="16"/>
        <v>2827323</v>
      </c>
      <c r="P5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01" s="16" t="str">
        <f t="shared" si="17"/>
        <v xml:space="preserve">Компания_                                                                                           </v>
      </c>
    </row>
    <row r="502" spans="1:17" x14ac:dyDescent="0.25">
      <c r="A502" t="s">
        <v>124</v>
      </c>
      <c r="B502" t="s">
        <v>101</v>
      </c>
      <c r="C502" t="s">
        <v>111</v>
      </c>
      <c r="D502" t="s">
        <v>96</v>
      </c>
      <c r="E502" t="s">
        <v>89</v>
      </c>
      <c r="F502">
        <v>5321115</v>
      </c>
      <c r="G502" t="s">
        <v>83</v>
      </c>
      <c r="H502">
        <v>2020</v>
      </c>
      <c r="I502">
        <v>9</v>
      </c>
      <c r="J502" s="85">
        <v>44144</v>
      </c>
      <c r="K502" t="s">
        <v>123</v>
      </c>
      <c r="L502" t="s">
        <v>84</v>
      </c>
      <c r="M502" t="s">
        <v>85</v>
      </c>
      <c r="N5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02" s="16">
        <f t="shared" si="16"/>
        <v>5321115</v>
      </c>
      <c r="P5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02" s="16" t="str">
        <f t="shared" si="17"/>
        <v xml:space="preserve">Компания_                                                                                           </v>
      </c>
    </row>
    <row r="503" spans="1:17" x14ac:dyDescent="0.25">
      <c r="A503" t="s">
        <v>124</v>
      </c>
      <c r="B503" t="s">
        <v>101</v>
      </c>
      <c r="C503" t="s">
        <v>111</v>
      </c>
      <c r="D503" t="s">
        <v>96</v>
      </c>
      <c r="E503" t="s">
        <v>89</v>
      </c>
      <c r="F503">
        <v>3155781</v>
      </c>
      <c r="G503" t="s">
        <v>83</v>
      </c>
      <c r="H503">
        <v>2020</v>
      </c>
      <c r="I503">
        <v>9</v>
      </c>
      <c r="J503" s="85">
        <v>44144</v>
      </c>
      <c r="K503" t="s">
        <v>123</v>
      </c>
      <c r="L503" t="s">
        <v>84</v>
      </c>
      <c r="M503" t="s">
        <v>103</v>
      </c>
      <c r="N5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03" s="16">
        <f t="shared" si="16"/>
        <v>3155781</v>
      </c>
      <c r="P5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03" s="16" t="str">
        <f t="shared" si="17"/>
        <v xml:space="preserve">Компания_                                                                                           </v>
      </c>
    </row>
    <row r="504" spans="1:17" x14ac:dyDescent="0.25">
      <c r="A504" t="s">
        <v>124</v>
      </c>
      <c r="B504" t="s">
        <v>101</v>
      </c>
      <c r="C504" t="s">
        <v>111</v>
      </c>
      <c r="D504" t="s">
        <v>96</v>
      </c>
      <c r="E504" t="s">
        <v>89</v>
      </c>
      <c r="F504">
        <v>5321115</v>
      </c>
      <c r="G504" t="s">
        <v>83</v>
      </c>
      <c r="H504">
        <v>2020</v>
      </c>
      <c r="I504">
        <v>9</v>
      </c>
      <c r="J504" s="85">
        <v>44152</v>
      </c>
      <c r="K504" t="s">
        <v>122</v>
      </c>
      <c r="L504" t="s">
        <v>84</v>
      </c>
      <c r="M504" t="s">
        <v>85</v>
      </c>
      <c r="N5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04" s="16">
        <f t="shared" si="16"/>
        <v>5321115</v>
      </c>
      <c r="P5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04" s="16" t="str">
        <f t="shared" si="17"/>
        <v xml:space="preserve">Компания_                                                                                           </v>
      </c>
    </row>
    <row r="505" spans="1:17" x14ac:dyDescent="0.25">
      <c r="A505" t="s">
        <v>124</v>
      </c>
      <c r="B505" t="s">
        <v>101</v>
      </c>
      <c r="C505" t="s">
        <v>111</v>
      </c>
      <c r="D505" t="s">
        <v>96</v>
      </c>
      <c r="E505" t="s">
        <v>89</v>
      </c>
      <c r="F505">
        <v>3155781</v>
      </c>
      <c r="G505" t="s">
        <v>83</v>
      </c>
      <c r="H505">
        <v>2020</v>
      </c>
      <c r="I505">
        <v>9</v>
      </c>
      <c r="J505" s="85">
        <v>44152</v>
      </c>
      <c r="K505" t="s">
        <v>122</v>
      </c>
      <c r="L505" t="s">
        <v>84</v>
      </c>
      <c r="M505" t="s">
        <v>103</v>
      </c>
      <c r="N5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05" s="16">
        <f t="shared" si="16"/>
        <v>3155781</v>
      </c>
      <c r="P5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05" s="16" t="str">
        <f t="shared" si="17"/>
        <v xml:space="preserve">Компания_                                                                                           </v>
      </c>
    </row>
    <row r="506" spans="1:17" x14ac:dyDescent="0.25">
      <c r="A506" t="s">
        <v>124</v>
      </c>
      <c r="B506" t="s">
        <v>101</v>
      </c>
      <c r="C506" t="s">
        <v>111</v>
      </c>
      <c r="D506" t="s">
        <v>96</v>
      </c>
      <c r="E506" t="s">
        <v>89</v>
      </c>
      <c r="F506">
        <v>5519205</v>
      </c>
      <c r="G506" t="s">
        <v>83</v>
      </c>
      <c r="H506">
        <v>2020</v>
      </c>
      <c r="I506">
        <v>10</v>
      </c>
      <c r="J506" s="85">
        <v>44144</v>
      </c>
      <c r="K506" t="s">
        <v>123</v>
      </c>
      <c r="L506" t="s">
        <v>84</v>
      </c>
      <c r="M506" t="s">
        <v>85</v>
      </c>
      <c r="N5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06" s="16">
        <f t="shared" si="16"/>
        <v>5519205</v>
      </c>
      <c r="P5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06" s="16" t="str">
        <f t="shared" si="17"/>
        <v xml:space="preserve">Компания_                                                                                           </v>
      </c>
    </row>
    <row r="507" spans="1:17" x14ac:dyDescent="0.25">
      <c r="A507" t="s">
        <v>124</v>
      </c>
      <c r="B507" t="s">
        <v>101</v>
      </c>
      <c r="C507" t="s">
        <v>111</v>
      </c>
      <c r="D507" t="s">
        <v>96</v>
      </c>
      <c r="E507" t="s">
        <v>89</v>
      </c>
      <c r="F507">
        <v>3013129</v>
      </c>
      <c r="G507" t="s">
        <v>83</v>
      </c>
      <c r="H507">
        <v>2020</v>
      </c>
      <c r="I507">
        <v>10</v>
      </c>
      <c r="J507" s="85">
        <v>44144</v>
      </c>
      <c r="K507" t="s">
        <v>123</v>
      </c>
      <c r="L507" t="s">
        <v>84</v>
      </c>
      <c r="M507" t="s">
        <v>103</v>
      </c>
      <c r="N5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07" s="16">
        <f t="shared" si="16"/>
        <v>3013129</v>
      </c>
      <c r="P5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07" s="16" t="str">
        <f t="shared" si="17"/>
        <v xml:space="preserve">Компания_                                                                                           </v>
      </c>
    </row>
    <row r="508" spans="1:17" x14ac:dyDescent="0.25">
      <c r="A508" t="s">
        <v>124</v>
      </c>
      <c r="B508" t="s">
        <v>101</v>
      </c>
      <c r="C508" t="s">
        <v>111</v>
      </c>
      <c r="D508" t="s">
        <v>96</v>
      </c>
      <c r="E508" t="s">
        <v>89</v>
      </c>
      <c r="F508">
        <v>5519205</v>
      </c>
      <c r="G508" t="s">
        <v>83</v>
      </c>
      <c r="H508">
        <v>2020</v>
      </c>
      <c r="I508">
        <v>10</v>
      </c>
      <c r="J508" s="85">
        <v>44152</v>
      </c>
      <c r="K508" t="s">
        <v>122</v>
      </c>
      <c r="L508" t="s">
        <v>84</v>
      </c>
      <c r="M508" t="s">
        <v>85</v>
      </c>
      <c r="N5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08" s="16">
        <f t="shared" si="16"/>
        <v>5519205</v>
      </c>
      <c r="P5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08" s="16" t="str">
        <f t="shared" si="17"/>
        <v xml:space="preserve">Компания_                                                                                           </v>
      </c>
    </row>
    <row r="509" spans="1:17" x14ac:dyDescent="0.25">
      <c r="A509" t="s">
        <v>124</v>
      </c>
      <c r="B509" t="s">
        <v>101</v>
      </c>
      <c r="C509" t="s">
        <v>111</v>
      </c>
      <c r="D509" t="s">
        <v>96</v>
      </c>
      <c r="E509" t="s">
        <v>89</v>
      </c>
      <c r="F509">
        <v>3013129</v>
      </c>
      <c r="G509" t="s">
        <v>83</v>
      </c>
      <c r="H509">
        <v>2020</v>
      </c>
      <c r="I509">
        <v>10</v>
      </c>
      <c r="J509" s="85">
        <v>44152</v>
      </c>
      <c r="K509" t="s">
        <v>122</v>
      </c>
      <c r="L509" t="s">
        <v>84</v>
      </c>
      <c r="M509" t="s">
        <v>103</v>
      </c>
      <c r="N5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09" s="16">
        <f t="shared" si="16"/>
        <v>3013129</v>
      </c>
      <c r="P5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09" s="16" t="str">
        <f t="shared" si="17"/>
        <v xml:space="preserve">Компания_                                                                                           </v>
      </c>
    </row>
    <row r="510" spans="1:17" x14ac:dyDescent="0.25">
      <c r="A510" t="s">
        <v>124</v>
      </c>
      <c r="B510" t="s">
        <v>101</v>
      </c>
      <c r="C510" t="s">
        <v>111</v>
      </c>
      <c r="D510" t="s">
        <v>96</v>
      </c>
      <c r="E510" t="s">
        <v>89</v>
      </c>
      <c r="F510">
        <v>1173365</v>
      </c>
      <c r="G510" t="s">
        <v>83</v>
      </c>
      <c r="H510">
        <v>2020</v>
      </c>
      <c r="I510">
        <v>11</v>
      </c>
      <c r="J510" s="85">
        <v>44144</v>
      </c>
      <c r="K510" t="s">
        <v>123</v>
      </c>
      <c r="L510" t="s">
        <v>84</v>
      </c>
      <c r="M510" t="s">
        <v>85</v>
      </c>
      <c r="N5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10" s="16">
        <f t="shared" si="16"/>
        <v>1173365</v>
      </c>
      <c r="P5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10" s="16" t="str">
        <f t="shared" si="17"/>
        <v xml:space="preserve">Компания_                                                                                           </v>
      </c>
    </row>
    <row r="511" spans="1:17" x14ac:dyDescent="0.25">
      <c r="A511" t="s">
        <v>124</v>
      </c>
      <c r="B511" t="s">
        <v>101</v>
      </c>
      <c r="C511" t="s">
        <v>111</v>
      </c>
      <c r="D511" t="s">
        <v>96</v>
      </c>
      <c r="E511" t="s">
        <v>89</v>
      </c>
      <c r="F511">
        <v>526339</v>
      </c>
      <c r="G511" t="s">
        <v>83</v>
      </c>
      <c r="H511">
        <v>2020</v>
      </c>
      <c r="I511">
        <v>11</v>
      </c>
      <c r="J511" s="85">
        <v>44144</v>
      </c>
      <c r="K511" t="s">
        <v>123</v>
      </c>
      <c r="L511" t="s">
        <v>84</v>
      </c>
      <c r="M511" t="s">
        <v>103</v>
      </c>
      <c r="N5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11" s="16">
        <f t="shared" si="16"/>
        <v>526339</v>
      </c>
      <c r="P5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11" s="16" t="str">
        <f t="shared" si="17"/>
        <v xml:space="preserve">Компания_                                                                                           </v>
      </c>
    </row>
    <row r="512" spans="1:17" x14ac:dyDescent="0.25">
      <c r="A512" t="s">
        <v>124</v>
      </c>
      <c r="B512" t="s">
        <v>101</v>
      </c>
      <c r="C512" t="s">
        <v>111</v>
      </c>
      <c r="D512" t="s">
        <v>96</v>
      </c>
      <c r="E512" t="s">
        <v>89</v>
      </c>
      <c r="F512">
        <v>2316591</v>
      </c>
      <c r="G512" t="s">
        <v>83</v>
      </c>
      <c r="H512">
        <v>2020</v>
      </c>
      <c r="I512">
        <v>11</v>
      </c>
      <c r="J512" s="85">
        <v>44152</v>
      </c>
      <c r="K512" t="s">
        <v>122</v>
      </c>
      <c r="L512" t="s">
        <v>84</v>
      </c>
      <c r="M512" t="s">
        <v>85</v>
      </c>
      <c r="N5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12" s="16">
        <f t="shared" si="16"/>
        <v>2316591</v>
      </c>
      <c r="P5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12" s="16" t="str">
        <f t="shared" si="17"/>
        <v xml:space="preserve">Компания_                                                                                           </v>
      </c>
    </row>
    <row r="513" spans="1:17" x14ac:dyDescent="0.25">
      <c r="A513" t="s">
        <v>124</v>
      </c>
      <c r="B513" t="s">
        <v>101</v>
      </c>
      <c r="C513" t="s">
        <v>111</v>
      </c>
      <c r="D513" t="s">
        <v>96</v>
      </c>
      <c r="E513" t="s">
        <v>89</v>
      </c>
      <c r="F513">
        <v>1347153</v>
      </c>
      <c r="G513" t="s">
        <v>83</v>
      </c>
      <c r="H513">
        <v>2020</v>
      </c>
      <c r="I513">
        <v>11</v>
      </c>
      <c r="J513" s="85">
        <v>44152</v>
      </c>
      <c r="K513" t="s">
        <v>122</v>
      </c>
      <c r="L513" t="s">
        <v>84</v>
      </c>
      <c r="M513" t="s">
        <v>103</v>
      </c>
      <c r="N5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13" s="16">
        <f t="shared" si="16"/>
        <v>1347153</v>
      </c>
      <c r="P5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13" s="16" t="str">
        <f t="shared" si="17"/>
        <v xml:space="preserve">Компания_                                                                                           </v>
      </c>
    </row>
    <row r="514" spans="1:17" x14ac:dyDescent="0.25">
      <c r="A514" t="s">
        <v>124</v>
      </c>
      <c r="B514" t="s">
        <v>101</v>
      </c>
      <c r="C514" t="s">
        <v>111</v>
      </c>
      <c r="D514" t="s">
        <v>96</v>
      </c>
      <c r="E514" t="s">
        <v>89</v>
      </c>
      <c r="F514">
        <v>42395</v>
      </c>
      <c r="G514" t="s">
        <v>90</v>
      </c>
      <c r="H514">
        <v>2019</v>
      </c>
      <c r="I514">
        <v>2</v>
      </c>
      <c r="J514" s="85">
        <v>44144</v>
      </c>
      <c r="K514" t="s">
        <v>123</v>
      </c>
      <c r="L514" t="s">
        <v>84</v>
      </c>
      <c r="M514" t="s">
        <v>85</v>
      </c>
      <c r="N5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14" s="16">
        <f t="shared" si="16"/>
        <v>42395</v>
      </c>
      <c r="P5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14" s="16" t="str">
        <f t="shared" si="17"/>
        <v xml:space="preserve">Компания_                                                                                           </v>
      </c>
    </row>
    <row r="515" spans="1:17" x14ac:dyDescent="0.25">
      <c r="A515" t="s">
        <v>124</v>
      </c>
      <c r="B515" t="s">
        <v>101</v>
      </c>
      <c r="C515" t="s">
        <v>111</v>
      </c>
      <c r="D515" t="s">
        <v>96</v>
      </c>
      <c r="E515" t="s">
        <v>89</v>
      </c>
      <c r="F515">
        <v>42395</v>
      </c>
      <c r="G515" t="s">
        <v>90</v>
      </c>
      <c r="H515">
        <v>2019</v>
      </c>
      <c r="I515">
        <v>2</v>
      </c>
      <c r="J515" s="85">
        <v>44152</v>
      </c>
      <c r="K515" t="s">
        <v>122</v>
      </c>
      <c r="L515" t="s">
        <v>84</v>
      </c>
      <c r="M515" t="s">
        <v>85</v>
      </c>
      <c r="N5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15" s="16">
        <f t="shared" si="16"/>
        <v>42395</v>
      </c>
      <c r="P5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15" s="16" t="str">
        <f t="shared" si="17"/>
        <v xml:space="preserve">Компания_                                                                                           </v>
      </c>
    </row>
    <row r="516" spans="1:17" x14ac:dyDescent="0.25">
      <c r="A516" t="s">
        <v>124</v>
      </c>
      <c r="B516" t="s">
        <v>101</v>
      </c>
      <c r="C516" t="s">
        <v>111</v>
      </c>
      <c r="D516" t="s">
        <v>96</v>
      </c>
      <c r="E516" t="s">
        <v>89</v>
      </c>
      <c r="F516">
        <v>147497</v>
      </c>
      <c r="G516" t="s">
        <v>90</v>
      </c>
      <c r="H516">
        <v>2019</v>
      </c>
      <c r="I516">
        <v>3</v>
      </c>
      <c r="J516" s="85">
        <v>44144</v>
      </c>
      <c r="K516" t="s">
        <v>123</v>
      </c>
      <c r="L516" t="s">
        <v>84</v>
      </c>
      <c r="M516" t="s">
        <v>85</v>
      </c>
      <c r="N5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16" s="16">
        <f t="shared" si="16"/>
        <v>147497</v>
      </c>
      <c r="P5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16" s="16" t="str">
        <f t="shared" si="17"/>
        <v xml:space="preserve">Компания_                                                                                           </v>
      </c>
    </row>
    <row r="517" spans="1:17" x14ac:dyDescent="0.25">
      <c r="A517" t="s">
        <v>124</v>
      </c>
      <c r="B517" t="s">
        <v>101</v>
      </c>
      <c r="C517" t="s">
        <v>111</v>
      </c>
      <c r="D517" t="s">
        <v>96</v>
      </c>
      <c r="E517" t="s">
        <v>89</v>
      </c>
      <c r="F517">
        <v>147497</v>
      </c>
      <c r="G517" t="s">
        <v>90</v>
      </c>
      <c r="H517">
        <v>2019</v>
      </c>
      <c r="I517">
        <v>3</v>
      </c>
      <c r="J517" s="85">
        <v>44152</v>
      </c>
      <c r="K517" t="s">
        <v>122</v>
      </c>
      <c r="L517" t="s">
        <v>84</v>
      </c>
      <c r="M517" t="s">
        <v>85</v>
      </c>
      <c r="N5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17" s="16">
        <f t="shared" ref="O517:O580" si="18">IF(AND(H517=2019,I517=11,L517="ММ               "),F517/20*4,IF(AND(H517=2019,I517=11),F517/20*9,F517))</f>
        <v>147497</v>
      </c>
      <c r="P5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17" s="16" t="str">
        <f t="shared" ref="Q517:Q580" si="19">IF(E517="FSK            ","",A517)</f>
        <v xml:space="preserve">Компания_                                                                                           </v>
      </c>
    </row>
    <row r="518" spans="1:17" x14ac:dyDescent="0.25">
      <c r="A518" t="s">
        <v>124</v>
      </c>
      <c r="B518" t="s">
        <v>101</v>
      </c>
      <c r="C518" t="s">
        <v>111</v>
      </c>
      <c r="D518" t="s">
        <v>96</v>
      </c>
      <c r="E518" t="s">
        <v>89</v>
      </c>
      <c r="F518">
        <v>47967</v>
      </c>
      <c r="G518" t="s">
        <v>90</v>
      </c>
      <c r="H518">
        <v>2019</v>
      </c>
      <c r="I518">
        <v>9</v>
      </c>
      <c r="J518" s="85">
        <v>44144</v>
      </c>
      <c r="K518" t="s">
        <v>123</v>
      </c>
      <c r="L518" t="s">
        <v>84</v>
      </c>
      <c r="M518" t="s">
        <v>85</v>
      </c>
      <c r="N5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18" s="16">
        <f t="shared" si="18"/>
        <v>47967</v>
      </c>
      <c r="P5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18" s="16" t="str">
        <f t="shared" si="19"/>
        <v xml:space="preserve">Компания_                                                                                           </v>
      </c>
    </row>
    <row r="519" spans="1:17" x14ac:dyDescent="0.25">
      <c r="A519" t="s">
        <v>124</v>
      </c>
      <c r="B519" t="s">
        <v>101</v>
      </c>
      <c r="C519" t="s">
        <v>111</v>
      </c>
      <c r="D519" t="s">
        <v>96</v>
      </c>
      <c r="E519" t="s">
        <v>89</v>
      </c>
      <c r="F519">
        <v>32675</v>
      </c>
      <c r="G519" t="s">
        <v>90</v>
      </c>
      <c r="H519">
        <v>2019</v>
      </c>
      <c r="I519">
        <v>9</v>
      </c>
      <c r="J519" s="85">
        <v>44144</v>
      </c>
      <c r="K519" t="s">
        <v>123</v>
      </c>
      <c r="L519" t="s">
        <v>84</v>
      </c>
      <c r="M519" t="s">
        <v>103</v>
      </c>
      <c r="N5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19" s="16">
        <f t="shared" si="18"/>
        <v>32675</v>
      </c>
      <c r="P5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19" s="16" t="str">
        <f t="shared" si="19"/>
        <v xml:space="preserve">Компания_                                                                                           </v>
      </c>
    </row>
    <row r="520" spans="1:17" x14ac:dyDescent="0.25">
      <c r="A520" t="s">
        <v>124</v>
      </c>
      <c r="B520" t="s">
        <v>101</v>
      </c>
      <c r="C520" t="s">
        <v>111</v>
      </c>
      <c r="D520" t="s">
        <v>96</v>
      </c>
      <c r="E520" t="s">
        <v>89</v>
      </c>
      <c r="F520">
        <v>47967</v>
      </c>
      <c r="G520" t="s">
        <v>90</v>
      </c>
      <c r="H520">
        <v>2019</v>
      </c>
      <c r="I520">
        <v>9</v>
      </c>
      <c r="J520" s="85">
        <v>44152</v>
      </c>
      <c r="K520" t="s">
        <v>122</v>
      </c>
      <c r="L520" t="s">
        <v>84</v>
      </c>
      <c r="M520" t="s">
        <v>85</v>
      </c>
      <c r="N5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20" s="16">
        <f t="shared" si="18"/>
        <v>47967</v>
      </c>
      <c r="P5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20" s="16" t="str">
        <f t="shared" si="19"/>
        <v xml:space="preserve">Компания_                                                                                           </v>
      </c>
    </row>
    <row r="521" spans="1:17" x14ac:dyDescent="0.25">
      <c r="A521" t="s">
        <v>124</v>
      </c>
      <c r="B521" t="s">
        <v>101</v>
      </c>
      <c r="C521" t="s">
        <v>111</v>
      </c>
      <c r="D521" t="s">
        <v>96</v>
      </c>
      <c r="E521" t="s">
        <v>89</v>
      </c>
      <c r="F521">
        <v>32675</v>
      </c>
      <c r="G521" t="s">
        <v>90</v>
      </c>
      <c r="H521">
        <v>2019</v>
      </c>
      <c r="I521">
        <v>9</v>
      </c>
      <c r="J521" s="85">
        <v>44152</v>
      </c>
      <c r="K521" t="s">
        <v>122</v>
      </c>
      <c r="L521" t="s">
        <v>84</v>
      </c>
      <c r="M521" t="s">
        <v>103</v>
      </c>
      <c r="N5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21" s="16">
        <f t="shared" si="18"/>
        <v>32675</v>
      </c>
      <c r="P5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21" s="16" t="str">
        <f t="shared" si="19"/>
        <v xml:space="preserve">Компания_                                                                                           </v>
      </c>
    </row>
    <row r="522" spans="1:17" x14ac:dyDescent="0.25">
      <c r="A522" t="s">
        <v>124</v>
      </c>
      <c r="B522" t="s">
        <v>101</v>
      </c>
      <c r="C522" t="s">
        <v>111</v>
      </c>
      <c r="D522" t="s">
        <v>96</v>
      </c>
      <c r="E522" t="s">
        <v>89</v>
      </c>
      <c r="F522">
        <v>38369</v>
      </c>
      <c r="G522" t="s">
        <v>90</v>
      </c>
      <c r="H522">
        <v>2019</v>
      </c>
      <c r="I522">
        <v>10</v>
      </c>
      <c r="J522" s="85">
        <v>44144</v>
      </c>
      <c r="K522" t="s">
        <v>123</v>
      </c>
      <c r="L522" t="s">
        <v>84</v>
      </c>
      <c r="M522" t="s">
        <v>85</v>
      </c>
      <c r="N5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22" s="16">
        <f t="shared" si="18"/>
        <v>38369</v>
      </c>
      <c r="P5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22" s="16" t="str">
        <f t="shared" si="19"/>
        <v xml:space="preserve">Компания_                                                                                           </v>
      </c>
    </row>
    <row r="523" spans="1:17" x14ac:dyDescent="0.25">
      <c r="A523" t="s">
        <v>124</v>
      </c>
      <c r="B523" t="s">
        <v>101</v>
      </c>
      <c r="C523" t="s">
        <v>111</v>
      </c>
      <c r="D523" t="s">
        <v>96</v>
      </c>
      <c r="E523" t="s">
        <v>89</v>
      </c>
      <c r="F523">
        <v>39526</v>
      </c>
      <c r="G523" t="s">
        <v>90</v>
      </c>
      <c r="H523">
        <v>2019</v>
      </c>
      <c r="I523">
        <v>10</v>
      </c>
      <c r="J523" s="85">
        <v>44144</v>
      </c>
      <c r="K523" t="s">
        <v>123</v>
      </c>
      <c r="L523" t="s">
        <v>84</v>
      </c>
      <c r="M523" t="s">
        <v>103</v>
      </c>
      <c r="N5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23" s="16">
        <f t="shared" si="18"/>
        <v>39526</v>
      </c>
      <c r="P5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23" s="16" t="str">
        <f t="shared" si="19"/>
        <v xml:space="preserve">Компания_                                                                                           </v>
      </c>
    </row>
    <row r="524" spans="1:17" x14ac:dyDescent="0.25">
      <c r="A524" t="s">
        <v>124</v>
      </c>
      <c r="B524" t="s">
        <v>101</v>
      </c>
      <c r="C524" t="s">
        <v>111</v>
      </c>
      <c r="D524" t="s">
        <v>96</v>
      </c>
      <c r="E524" t="s">
        <v>89</v>
      </c>
      <c r="F524">
        <v>38369</v>
      </c>
      <c r="G524" t="s">
        <v>90</v>
      </c>
      <c r="H524">
        <v>2019</v>
      </c>
      <c r="I524">
        <v>10</v>
      </c>
      <c r="J524" s="85">
        <v>44152</v>
      </c>
      <c r="K524" t="s">
        <v>122</v>
      </c>
      <c r="L524" t="s">
        <v>84</v>
      </c>
      <c r="M524" t="s">
        <v>85</v>
      </c>
      <c r="N5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24" s="16">
        <f t="shared" si="18"/>
        <v>38369</v>
      </c>
      <c r="P5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24" s="16" t="str">
        <f t="shared" si="19"/>
        <v xml:space="preserve">Компания_                                                                                           </v>
      </c>
    </row>
    <row r="525" spans="1:17" x14ac:dyDescent="0.25">
      <c r="A525" t="s">
        <v>124</v>
      </c>
      <c r="B525" t="s">
        <v>101</v>
      </c>
      <c r="C525" t="s">
        <v>111</v>
      </c>
      <c r="D525" t="s">
        <v>96</v>
      </c>
      <c r="E525" t="s">
        <v>89</v>
      </c>
      <c r="F525">
        <v>39526</v>
      </c>
      <c r="G525" t="s">
        <v>90</v>
      </c>
      <c r="H525">
        <v>2019</v>
      </c>
      <c r="I525">
        <v>10</v>
      </c>
      <c r="J525" s="85">
        <v>44152</v>
      </c>
      <c r="K525" t="s">
        <v>122</v>
      </c>
      <c r="L525" t="s">
        <v>84</v>
      </c>
      <c r="M525" t="s">
        <v>103</v>
      </c>
      <c r="N5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25" s="16">
        <f t="shared" si="18"/>
        <v>39526</v>
      </c>
      <c r="P5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25" s="16" t="str">
        <f t="shared" si="19"/>
        <v xml:space="preserve">Компания_                                                                                           </v>
      </c>
    </row>
    <row r="526" spans="1:17" x14ac:dyDescent="0.25">
      <c r="A526" t="s">
        <v>124</v>
      </c>
      <c r="B526" t="s">
        <v>101</v>
      </c>
      <c r="C526" t="s">
        <v>111</v>
      </c>
      <c r="D526" t="s">
        <v>96</v>
      </c>
      <c r="E526" t="s">
        <v>89</v>
      </c>
      <c r="F526">
        <v>44502</v>
      </c>
      <c r="G526" t="s">
        <v>90</v>
      </c>
      <c r="H526">
        <v>2019</v>
      </c>
      <c r="I526">
        <v>12</v>
      </c>
      <c r="J526" s="85">
        <v>44144</v>
      </c>
      <c r="K526" t="s">
        <v>123</v>
      </c>
      <c r="L526" t="s">
        <v>84</v>
      </c>
      <c r="M526" t="s">
        <v>85</v>
      </c>
      <c r="N5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26" s="16">
        <f t="shared" si="18"/>
        <v>44502</v>
      </c>
      <c r="P5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26" s="16" t="str">
        <f t="shared" si="19"/>
        <v xml:space="preserve">Компания_                                                                                           </v>
      </c>
    </row>
    <row r="527" spans="1:17" x14ac:dyDescent="0.25">
      <c r="A527" t="s">
        <v>124</v>
      </c>
      <c r="B527" t="s">
        <v>101</v>
      </c>
      <c r="C527" t="s">
        <v>111</v>
      </c>
      <c r="D527" t="s">
        <v>96</v>
      </c>
      <c r="E527" t="s">
        <v>89</v>
      </c>
      <c r="F527">
        <v>36983</v>
      </c>
      <c r="G527" t="s">
        <v>90</v>
      </c>
      <c r="H527">
        <v>2019</v>
      </c>
      <c r="I527">
        <v>12</v>
      </c>
      <c r="J527" s="85">
        <v>44144</v>
      </c>
      <c r="K527" t="s">
        <v>123</v>
      </c>
      <c r="L527" t="s">
        <v>84</v>
      </c>
      <c r="M527" t="s">
        <v>103</v>
      </c>
      <c r="N5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27" s="16">
        <f t="shared" si="18"/>
        <v>36983</v>
      </c>
      <c r="P5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27" s="16" t="str">
        <f t="shared" si="19"/>
        <v xml:space="preserve">Компания_                                                                                           </v>
      </c>
    </row>
    <row r="528" spans="1:17" x14ac:dyDescent="0.25">
      <c r="A528" t="s">
        <v>124</v>
      </c>
      <c r="B528" t="s">
        <v>101</v>
      </c>
      <c r="C528" t="s">
        <v>111</v>
      </c>
      <c r="D528" t="s">
        <v>96</v>
      </c>
      <c r="E528" t="s">
        <v>89</v>
      </c>
      <c r="F528">
        <v>44502</v>
      </c>
      <c r="G528" t="s">
        <v>90</v>
      </c>
      <c r="H528">
        <v>2019</v>
      </c>
      <c r="I528">
        <v>12</v>
      </c>
      <c r="J528" s="85">
        <v>44152</v>
      </c>
      <c r="K528" t="s">
        <v>122</v>
      </c>
      <c r="L528" t="s">
        <v>84</v>
      </c>
      <c r="M528" t="s">
        <v>85</v>
      </c>
      <c r="N5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28" s="16">
        <f t="shared" si="18"/>
        <v>44502</v>
      </c>
      <c r="P5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28" s="16" t="str">
        <f t="shared" si="19"/>
        <v xml:space="preserve">Компания_                                                                                           </v>
      </c>
    </row>
    <row r="529" spans="1:17" x14ac:dyDescent="0.25">
      <c r="A529" t="s">
        <v>124</v>
      </c>
      <c r="B529" t="s">
        <v>101</v>
      </c>
      <c r="C529" t="s">
        <v>111</v>
      </c>
      <c r="D529" t="s">
        <v>96</v>
      </c>
      <c r="E529" t="s">
        <v>89</v>
      </c>
      <c r="F529">
        <v>36983</v>
      </c>
      <c r="G529" t="s">
        <v>90</v>
      </c>
      <c r="H529">
        <v>2019</v>
      </c>
      <c r="I529">
        <v>12</v>
      </c>
      <c r="J529" s="85">
        <v>44152</v>
      </c>
      <c r="K529" t="s">
        <v>122</v>
      </c>
      <c r="L529" t="s">
        <v>84</v>
      </c>
      <c r="M529" t="s">
        <v>103</v>
      </c>
      <c r="N5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29" s="16">
        <f t="shared" si="18"/>
        <v>36983</v>
      </c>
      <c r="P5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29" s="16" t="str">
        <f t="shared" si="19"/>
        <v xml:space="preserve">Компания_                                                                                           </v>
      </c>
    </row>
    <row r="530" spans="1:17" x14ac:dyDescent="0.25">
      <c r="A530" t="s">
        <v>124</v>
      </c>
      <c r="B530" t="s">
        <v>101</v>
      </c>
      <c r="C530" t="s">
        <v>111</v>
      </c>
      <c r="D530" t="s">
        <v>96</v>
      </c>
      <c r="E530" t="s">
        <v>89</v>
      </c>
      <c r="F530">
        <v>86771</v>
      </c>
      <c r="G530" t="s">
        <v>90</v>
      </c>
      <c r="H530">
        <v>2020</v>
      </c>
      <c r="I530">
        <v>1</v>
      </c>
      <c r="J530" s="85">
        <v>44144</v>
      </c>
      <c r="K530" t="s">
        <v>123</v>
      </c>
      <c r="L530" t="s">
        <v>84</v>
      </c>
      <c r="M530" t="s">
        <v>85</v>
      </c>
      <c r="N5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30" s="16">
        <f t="shared" si="18"/>
        <v>86771</v>
      </c>
      <c r="P5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30" s="16" t="str">
        <f t="shared" si="19"/>
        <v xml:space="preserve">Компания_                                                                                           </v>
      </c>
    </row>
    <row r="531" spans="1:17" x14ac:dyDescent="0.25">
      <c r="A531" t="s">
        <v>124</v>
      </c>
      <c r="B531" t="s">
        <v>101</v>
      </c>
      <c r="C531" t="s">
        <v>111</v>
      </c>
      <c r="D531" t="s">
        <v>96</v>
      </c>
      <c r="E531" t="s">
        <v>89</v>
      </c>
      <c r="F531">
        <v>57943</v>
      </c>
      <c r="G531" t="s">
        <v>90</v>
      </c>
      <c r="H531">
        <v>2020</v>
      </c>
      <c r="I531">
        <v>1</v>
      </c>
      <c r="J531" s="85">
        <v>44144</v>
      </c>
      <c r="K531" t="s">
        <v>123</v>
      </c>
      <c r="L531" t="s">
        <v>84</v>
      </c>
      <c r="M531" t="s">
        <v>103</v>
      </c>
      <c r="N5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31" s="16">
        <f t="shared" si="18"/>
        <v>57943</v>
      </c>
      <c r="P5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31" s="16" t="str">
        <f t="shared" si="19"/>
        <v xml:space="preserve">Компания_                                                                                           </v>
      </c>
    </row>
    <row r="532" spans="1:17" x14ac:dyDescent="0.25">
      <c r="A532" t="s">
        <v>124</v>
      </c>
      <c r="B532" t="s">
        <v>101</v>
      </c>
      <c r="C532" t="s">
        <v>111</v>
      </c>
      <c r="D532" t="s">
        <v>96</v>
      </c>
      <c r="E532" t="s">
        <v>89</v>
      </c>
      <c r="F532">
        <v>86771</v>
      </c>
      <c r="G532" t="s">
        <v>90</v>
      </c>
      <c r="H532">
        <v>2020</v>
      </c>
      <c r="I532">
        <v>1</v>
      </c>
      <c r="J532" s="85">
        <v>44152</v>
      </c>
      <c r="K532" t="s">
        <v>122</v>
      </c>
      <c r="L532" t="s">
        <v>84</v>
      </c>
      <c r="M532" t="s">
        <v>85</v>
      </c>
      <c r="N5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32" s="16">
        <f t="shared" si="18"/>
        <v>86771</v>
      </c>
      <c r="P5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32" s="16" t="str">
        <f t="shared" si="19"/>
        <v xml:space="preserve">Компания_                                                                                           </v>
      </c>
    </row>
    <row r="533" spans="1:17" x14ac:dyDescent="0.25">
      <c r="A533" t="s">
        <v>124</v>
      </c>
      <c r="B533" t="s">
        <v>101</v>
      </c>
      <c r="C533" t="s">
        <v>111</v>
      </c>
      <c r="D533" t="s">
        <v>96</v>
      </c>
      <c r="E533" t="s">
        <v>89</v>
      </c>
      <c r="F533">
        <v>57943</v>
      </c>
      <c r="G533" t="s">
        <v>90</v>
      </c>
      <c r="H533">
        <v>2020</v>
      </c>
      <c r="I533">
        <v>1</v>
      </c>
      <c r="J533" s="85">
        <v>44152</v>
      </c>
      <c r="K533" t="s">
        <v>122</v>
      </c>
      <c r="L533" t="s">
        <v>84</v>
      </c>
      <c r="M533" t="s">
        <v>103</v>
      </c>
      <c r="N5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33" s="16">
        <f t="shared" si="18"/>
        <v>57943</v>
      </c>
      <c r="P5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33" s="16" t="str">
        <f t="shared" si="19"/>
        <v xml:space="preserve">Компания_                                                                                           </v>
      </c>
    </row>
    <row r="534" spans="1:17" x14ac:dyDescent="0.25">
      <c r="A534" t="s">
        <v>124</v>
      </c>
      <c r="B534" t="s">
        <v>101</v>
      </c>
      <c r="C534" t="s">
        <v>111</v>
      </c>
      <c r="D534" t="s">
        <v>96</v>
      </c>
      <c r="E534" t="s">
        <v>89</v>
      </c>
      <c r="F534">
        <v>123650</v>
      </c>
      <c r="G534" t="s">
        <v>90</v>
      </c>
      <c r="H534">
        <v>2020</v>
      </c>
      <c r="I534">
        <v>2</v>
      </c>
      <c r="J534" s="85">
        <v>44144</v>
      </c>
      <c r="K534" t="s">
        <v>123</v>
      </c>
      <c r="L534" t="s">
        <v>84</v>
      </c>
      <c r="M534" t="s">
        <v>85</v>
      </c>
      <c r="N5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34" s="16">
        <f t="shared" si="18"/>
        <v>123650</v>
      </c>
      <c r="P5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34" s="16" t="str">
        <f t="shared" si="19"/>
        <v xml:space="preserve">Компания_                                                                                           </v>
      </c>
    </row>
    <row r="535" spans="1:17" x14ac:dyDescent="0.25">
      <c r="A535" t="s">
        <v>124</v>
      </c>
      <c r="B535" t="s">
        <v>101</v>
      </c>
      <c r="C535" t="s">
        <v>111</v>
      </c>
      <c r="D535" t="s">
        <v>96</v>
      </c>
      <c r="E535" t="s">
        <v>89</v>
      </c>
      <c r="F535">
        <v>72891</v>
      </c>
      <c r="G535" t="s">
        <v>90</v>
      </c>
      <c r="H535">
        <v>2020</v>
      </c>
      <c r="I535">
        <v>2</v>
      </c>
      <c r="J535" s="85">
        <v>44144</v>
      </c>
      <c r="K535" t="s">
        <v>123</v>
      </c>
      <c r="L535" t="s">
        <v>84</v>
      </c>
      <c r="M535" t="s">
        <v>103</v>
      </c>
      <c r="N5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35" s="16">
        <f t="shared" si="18"/>
        <v>72891</v>
      </c>
      <c r="P5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35" s="16" t="str">
        <f t="shared" si="19"/>
        <v xml:space="preserve">Компания_                                                                                           </v>
      </c>
    </row>
    <row r="536" spans="1:17" x14ac:dyDescent="0.25">
      <c r="A536" t="s">
        <v>124</v>
      </c>
      <c r="B536" t="s">
        <v>101</v>
      </c>
      <c r="C536" t="s">
        <v>111</v>
      </c>
      <c r="D536" t="s">
        <v>96</v>
      </c>
      <c r="E536" t="s">
        <v>89</v>
      </c>
      <c r="F536">
        <v>123650</v>
      </c>
      <c r="G536" t="s">
        <v>90</v>
      </c>
      <c r="H536">
        <v>2020</v>
      </c>
      <c r="I536">
        <v>2</v>
      </c>
      <c r="J536" s="85">
        <v>44152</v>
      </c>
      <c r="K536" t="s">
        <v>122</v>
      </c>
      <c r="L536" t="s">
        <v>84</v>
      </c>
      <c r="M536" t="s">
        <v>85</v>
      </c>
      <c r="N5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36" s="16">
        <f t="shared" si="18"/>
        <v>123650</v>
      </c>
      <c r="P5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36" s="16" t="str">
        <f t="shared" si="19"/>
        <v xml:space="preserve">Компания_                                                                                           </v>
      </c>
    </row>
    <row r="537" spans="1:17" x14ac:dyDescent="0.25">
      <c r="A537" t="s">
        <v>124</v>
      </c>
      <c r="B537" t="s">
        <v>101</v>
      </c>
      <c r="C537" t="s">
        <v>111</v>
      </c>
      <c r="D537" t="s">
        <v>96</v>
      </c>
      <c r="E537" t="s">
        <v>89</v>
      </c>
      <c r="F537">
        <v>72891</v>
      </c>
      <c r="G537" t="s">
        <v>90</v>
      </c>
      <c r="H537">
        <v>2020</v>
      </c>
      <c r="I537">
        <v>2</v>
      </c>
      <c r="J537" s="85">
        <v>44152</v>
      </c>
      <c r="K537" t="s">
        <v>122</v>
      </c>
      <c r="L537" t="s">
        <v>84</v>
      </c>
      <c r="M537" t="s">
        <v>103</v>
      </c>
      <c r="N5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37" s="16">
        <f t="shared" si="18"/>
        <v>72891</v>
      </c>
      <c r="P5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37" s="16" t="str">
        <f t="shared" si="19"/>
        <v xml:space="preserve">Компания_                                                                                           </v>
      </c>
    </row>
    <row r="538" spans="1:17" x14ac:dyDescent="0.25">
      <c r="A538" t="s">
        <v>124</v>
      </c>
      <c r="B538" t="s">
        <v>101</v>
      </c>
      <c r="C538" t="s">
        <v>111</v>
      </c>
      <c r="D538" t="s">
        <v>96</v>
      </c>
      <c r="E538" t="s">
        <v>89</v>
      </c>
      <c r="F538">
        <v>226280</v>
      </c>
      <c r="G538" t="s">
        <v>90</v>
      </c>
      <c r="H538">
        <v>2020</v>
      </c>
      <c r="I538">
        <v>3</v>
      </c>
      <c r="J538" s="85">
        <v>44144</v>
      </c>
      <c r="K538" t="s">
        <v>123</v>
      </c>
      <c r="L538" t="s">
        <v>84</v>
      </c>
      <c r="M538" t="s">
        <v>85</v>
      </c>
      <c r="N5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38" s="16">
        <f t="shared" si="18"/>
        <v>226280</v>
      </c>
      <c r="P5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38" s="16" t="str">
        <f t="shared" si="19"/>
        <v xml:space="preserve">Компания_                                                                                           </v>
      </c>
    </row>
    <row r="539" spans="1:17" x14ac:dyDescent="0.25">
      <c r="A539" t="s">
        <v>124</v>
      </c>
      <c r="B539" t="s">
        <v>101</v>
      </c>
      <c r="C539" t="s">
        <v>111</v>
      </c>
      <c r="D539" t="s">
        <v>96</v>
      </c>
      <c r="E539" t="s">
        <v>89</v>
      </c>
      <c r="F539">
        <v>150655</v>
      </c>
      <c r="G539" t="s">
        <v>90</v>
      </c>
      <c r="H539">
        <v>2020</v>
      </c>
      <c r="I539">
        <v>3</v>
      </c>
      <c r="J539" s="85">
        <v>44144</v>
      </c>
      <c r="K539" t="s">
        <v>123</v>
      </c>
      <c r="L539" t="s">
        <v>84</v>
      </c>
      <c r="M539" t="s">
        <v>103</v>
      </c>
      <c r="N5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39" s="16">
        <f t="shared" si="18"/>
        <v>150655</v>
      </c>
      <c r="P5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39" s="16" t="str">
        <f t="shared" si="19"/>
        <v xml:space="preserve">Компания_                                                                                           </v>
      </c>
    </row>
    <row r="540" spans="1:17" x14ac:dyDescent="0.25">
      <c r="A540" t="s">
        <v>124</v>
      </c>
      <c r="B540" t="s">
        <v>101</v>
      </c>
      <c r="C540" t="s">
        <v>111</v>
      </c>
      <c r="D540" t="s">
        <v>96</v>
      </c>
      <c r="E540" t="s">
        <v>89</v>
      </c>
      <c r="F540">
        <v>226280</v>
      </c>
      <c r="G540" t="s">
        <v>90</v>
      </c>
      <c r="H540">
        <v>2020</v>
      </c>
      <c r="I540">
        <v>3</v>
      </c>
      <c r="J540" s="85">
        <v>44152</v>
      </c>
      <c r="K540" t="s">
        <v>122</v>
      </c>
      <c r="L540" t="s">
        <v>84</v>
      </c>
      <c r="M540" t="s">
        <v>85</v>
      </c>
      <c r="N5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40" s="16">
        <f t="shared" si="18"/>
        <v>226280</v>
      </c>
      <c r="P5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40" s="16" t="str">
        <f t="shared" si="19"/>
        <v xml:space="preserve">Компания_                                                                                           </v>
      </c>
    </row>
    <row r="541" spans="1:17" x14ac:dyDescent="0.25">
      <c r="A541" t="s">
        <v>124</v>
      </c>
      <c r="B541" t="s">
        <v>101</v>
      </c>
      <c r="C541" t="s">
        <v>111</v>
      </c>
      <c r="D541" t="s">
        <v>96</v>
      </c>
      <c r="E541" t="s">
        <v>89</v>
      </c>
      <c r="F541">
        <v>150655</v>
      </c>
      <c r="G541" t="s">
        <v>90</v>
      </c>
      <c r="H541">
        <v>2020</v>
      </c>
      <c r="I541">
        <v>3</v>
      </c>
      <c r="J541" s="85">
        <v>44152</v>
      </c>
      <c r="K541" t="s">
        <v>122</v>
      </c>
      <c r="L541" t="s">
        <v>84</v>
      </c>
      <c r="M541" t="s">
        <v>103</v>
      </c>
      <c r="N5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41" s="16">
        <f t="shared" si="18"/>
        <v>150655</v>
      </c>
      <c r="P5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41" s="16" t="str">
        <f t="shared" si="19"/>
        <v xml:space="preserve">Компания_                                                                                           </v>
      </c>
    </row>
    <row r="542" spans="1:17" x14ac:dyDescent="0.25">
      <c r="A542" t="s">
        <v>124</v>
      </c>
      <c r="B542" t="s">
        <v>101</v>
      </c>
      <c r="C542" t="s">
        <v>111</v>
      </c>
      <c r="D542" t="s">
        <v>96</v>
      </c>
      <c r="E542" t="s">
        <v>89</v>
      </c>
      <c r="F542">
        <v>127393</v>
      </c>
      <c r="G542" t="s">
        <v>90</v>
      </c>
      <c r="H542">
        <v>2020</v>
      </c>
      <c r="I542">
        <v>4</v>
      </c>
      <c r="J542" s="85">
        <v>44144</v>
      </c>
      <c r="K542" t="s">
        <v>123</v>
      </c>
      <c r="L542" t="s">
        <v>84</v>
      </c>
      <c r="M542" t="s">
        <v>85</v>
      </c>
      <c r="N5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42" s="16">
        <f t="shared" si="18"/>
        <v>127393</v>
      </c>
      <c r="P5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42" s="16" t="str">
        <f t="shared" si="19"/>
        <v xml:space="preserve">Компания_                                                                                           </v>
      </c>
    </row>
    <row r="543" spans="1:17" x14ac:dyDescent="0.25">
      <c r="A543" t="s">
        <v>124</v>
      </c>
      <c r="B543" t="s">
        <v>101</v>
      </c>
      <c r="C543" t="s">
        <v>111</v>
      </c>
      <c r="D543" t="s">
        <v>96</v>
      </c>
      <c r="E543" t="s">
        <v>89</v>
      </c>
      <c r="F543">
        <v>62975</v>
      </c>
      <c r="G543" t="s">
        <v>90</v>
      </c>
      <c r="H543">
        <v>2020</v>
      </c>
      <c r="I543">
        <v>4</v>
      </c>
      <c r="J543" s="85">
        <v>44144</v>
      </c>
      <c r="K543" t="s">
        <v>123</v>
      </c>
      <c r="L543" t="s">
        <v>84</v>
      </c>
      <c r="M543" t="s">
        <v>103</v>
      </c>
      <c r="N5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43" s="16">
        <f t="shared" si="18"/>
        <v>62975</v>
      </c>
      <c r="P5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43" s="16" t="str">
        <f t="shared" si="19"/>
        <v xml:space="preserve">Компания_                                                                                           </v>
      </c>
    </row>
    <row r="544" spans="1:17" x14ac:dyDescent="0.25">
      <c r="A544" t="s">
        <v>124</v>
      </c>
      <c r="B544" t="s">
        <v>101</v>
      </c>
      <c r="C544" t="s">
        <v>111</v>
      </c>
      <c r="D544" t="s">
        <v>96</v>
      </c>
      <c r="E544" t="s">
        <v>89</v>
      </c>
      <c r="F544">
        <v>127393</v>
      </c>
      <c r="G544" t="s">
        <v>90</v>
      </c>
      <c r="H544">
        <v>2020</v>
      </c>
      <c r="I544">
        <v>4</v>
      </c>
      <c r="J544" s="85">
        <v>44152</v>
      </c>
      <c r="K544" t="s">
        <v>122</v>
      </c>
      <c r="L544" t="s">
        <v>84</v>
      </c>
      <c r="M544" t="s">
        <v>85</v>
      </c>
      <c r="N5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44" s="16">
        <f t="shared" si="18"/>
        <v>127393</v>
      </c>
      <c r="P5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44" s="16" t="str">
        <f t="shared" si="19"/>
        <v xml:space="preserve">Компания_                                                                                           </v>
      </c>
    </row>
    <row r="545" spans="1:17" x14ac:dyDescent="0.25">
      <c r="A545" t="s">
        <v>124</v>
      </c>
      <c r="B545" t="s">
        <v>101</v>
      </c>
      <c r="C545" t="s">
        <v>111</v>
      </c>
      <c r="D545" t="s">
        <v>96</v>
      </c>
      <c r="E545" t="s">
        <v>89</v>
      </c>
      <c r="F545">
        <v>62975</v>
      </c>
      <c r="G545" t="s">
        <v>90</v>
      </c>
      <c r="H545">
        <v>2020</v>
      </c>
      <c r="I545">
        <v>4</v>
      </c>
      <c r="J545" s="85">
        <v>44152</v>
      </c>
      <c r="K545" t="s">
        <v>122</v>
      </c>
      <c r="L545" t="s">
        <v>84</v>
      </c>
      <c r="M545" t="s">
        <v>103</v>
      </c>
      <c r="N5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45" s="16">
        <f t="shared" si="18"/>
        <v>62975</v>
      </c>
      <c r="P5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45" s="16" t="str">
        <f t="shared" si="19"/>
        <v xml:space="preserve">Компания_                                                                                           </v>
      </c>
    </row>
    <row r="546" spans="1:17" x14ac:dyDescent="0.25">
      <c r="A546" t="s">
        <v>124</v>
      </c>
      <c r="B546" t="s">
        <v>101</v>
      </c>
      <c r="C546" t="s">
        <v>111</v>
      </c>
      <c r="D546" t="s">
        <v>96</v>
      </c>
      <c r="E546" t="s">
        <v>89</v>
      </c>
      <c r="F546">
        <v>108386</v>
      </c>
      <c r="G546" t="s">
        <v>90</v>
      </c>
      <c r="H546">
        <v>2020</v>
      </c>
      <c r="I546">
        <v>5</v>
      </c>
      <c r="J546" s="85">
        <v>44144</v>
      </c>
      <c r="K546" t="s">
        <v>123</v>
      </c>
      <c r="L546" t="s">
        <v>84</v>
      </c>
      <c r="M546" t="s">
        <v>85</v>
      </c>
      <c r="N5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46" s="16">
        <f t="shared" si="18"/>
        <v>108386</v>
      </c>
      <c r="P5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46" s="16" t="str">
        <f t="shared" si="19"/>
        <v xml:space="preserve">Компания_                                                                                           </v>
      </c>
    </row>
    <row r="547" spans="1:17" x14ac:dyDescent="0.25">
      <c r="A547" t="s">
        <v>124</v>
      </c>
      <c r="B547" t="s">
        <v>101</v>
      </c>
      <c r="C547" t="s">
        <v>111</v>
      </c>
      <c r="D547" t="s">
        <v>96</v>
      </c>
      <c r="E547" t="s">
        <v>89</v>
      </c>
      <c r="F547">
        <v>70193</v>
      </c>
      <c r="G547" t="s">
        <v>90</v>
      </c>
      <c r="H547">
        <v>2020</v>
      </c>
      <c r="I547">
        <v>5</v>
      </c>
      <c r="J547" s="85">
        <v>44144</v>
      </c>
      <c r="K547" t="s">
        <v>123</v>
      </c>
      <c r="L547" t="s">
        <v>84</v>
      </c>
      <c r="M547" t="s">
        <v>103</v>
      </c>
      <c r="N5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47" s="16">
        <f t="shared" si="18"/>
        <v>70193</v>
      </c>
      <c r="P5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47" s="16" t="str">
        <f t="shared" si="19"/>
        <v xml:space="preserve">Компания_                                                                                           </v>
      </c>
    </row>
    <row r="548" spans="1:17" x14ac:dyDescent="0.25">
      <c r="A548" t="s">
        <v>124</v>
      </c>
      <c r="B548" t="s">
        <v>101</v>
      </c>
      <c r="C548" t="s">
        <v>111</v>
      </c>
      <c r="D548" t="s">
        <v>96</v>
      </c>
      <c r="E548" t="s">
        <v>89</v>
      </c>
      <c r="F548">
        <v>108386</v>
      </c>
      <c r="G548" t="s">
        <v>90</v>
      </c>
      <c r="H548">
        <v>2020</v>
      </c>
      <c r="I548">
        <v>5</v>
      </c>
      <c r="J548" s="85">
        <v>44152</v>
      </c>
      <c r="K548" t="s">
        <v>122</v>
      </c>
      <c r="L548" t="s">
        <v>84</v>
      </c>
      <c r="M548" t="s">
        <v>85</v>
      </c>
      <c r="N5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48" s="16">
        <f t="shared" si="18"/>
        <v>108386</v>
      </c>
      <c r="P5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48" s="16" t="str">
        <f t="shared" si="19"/>
        <v xml:space="preserve">Компания_                                                                                           </v>
      </c>
    </row>
    <row r="549" spans="1:17" x14ac:dyDescent="0.25">
      <c r="A549" t="s">
        <v>124</v>
      </c>
      <c r="B549" t="s">
        <v>101</v>
      </c>
      <c r="C549" t="s">
        <v>111</v>
      </c>
      <c r="D549" t="s">
        <v>96</v>
      </c>
      <c r="E549" t="s">
        <v>89</v>
      </c>
      <c r="F549">
        <v>70193</v>
      </c>
      <c r="G549" t="s">
        <v>90</v>
      </c>
      <c r="H549">
        <v>2020</v>
      </c>
      <c r="I549">
        <v>5</v>
      </c>
      <c r="J549" s="85">
        <v>44152</v>
      </c>
      <c r="K549" t="s">
        <v>122</v>
      </c>
      <c r="L549" t="s">
        <v>84</v>
      </c>
      <c r="M549" t="s">
        <v>103</v>
      </c>
      <c r="N5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49" s="16">
        <f t="shared" si="18"/>
        <v>70193</v>
      </c>
      <c r="P5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49" s="16" t="str">
        <f t="shared" si="19"/>
        <v xml:space="preserve">Компания_                                                                                           </v>
      </c>
    </row>
    <row r="550" spans="1:17" x14ac:dyDescent="0.25">
      <c r="A550" t="s">
        <v>124</v>
      </c>
      <c r="B550" t="s">
        <v>101</v>
      </c>
      <c r="C550" t="s">
        <v>111</v>
      </c>
      <c r="D550" t="s">
        <v>96</v>
      </c>
      <c r="E550" t="s">
        <v>89</v>
      </c>
      <c r="F550">
        <v>199190</v>
      </c>
      <c r="G550" t="s">
        <v>90</v>
      </c>
      <c r="H550">
        <v>2020</v>
      </c>
      <c r="I550">
        <v>6</v>
      </c>
      <c r="J550" s="85">
        <v>44144</v>
      </c>
      <c r="K550" t="s">
        <v>123</v>
      </c>
      <c r="L550" t="s">
        <v>84</v>
      </c>
      <c r="M550" t="s">
        <v>85</v>
      </c>
      <c r="N5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50" s="16">
        <f t="shared" si="18"/>
        <v>199190</v>
      </c>
      <c r="P5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50" s="16" t="str">
        <f t="shared" si="19"/>
        <v xml:space="preserve">Компания_                                                                                           </v>
      </c>
    </row>
    <row r="551" spans="1:17" x14ac:dyDescent="0.25">
      <c r="A551" t="s">
        <v>124</v>
      </c>
      <c r="B551" t="s">
        <v>101</v>
      </c>
      <c r="C551" t="s">
        <v>111</v>
      </c>
      <c r="D551" t="s">
        <v>96</v>
      </c>
      <c r="E551" t="s">
        <v>89</v>
      </c>
      <c r="F551">
        <v>139022</v>
      </c>
      <c r="G551" t="s">
        <v>90</v>
      </c>
      <c r="H551">
        <v>2020</v>
      </c>
      <c r="I551">
        <v>6</v>
      </c>
      <c r="J551" s="85">
        <v>44144</v>
      </c>
      <c r="K551" t="s">
        <v>123</v>
      </c>
      <c r="L551" t="s">
        <v>84</v>
      </c>
      <c r="M551" t="s">
        <v>103</v>
      </c>
      <c r="N5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51" s="16">
        <f t="shared" si="18"/>
        <v>139022</v>
      </c>
      <c r="P5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51" s="16" t="str">
        <f t="shared" si="19"/>
        <v xml:space="preserve">Компания_                                                                                           </v>
      </c>
    </row>
    <row r="552" spans="1:17" x14ac:dyDescent="0.25">
      <c r="A552" t="s">
        <v>124</v>
      </c>
      <c r="B552" t="s">
        <v>101</v>
      </c>
      <c r="C552" t="s">
        <v>111</v>
      </c>
      <c r="D552" t="s">
        <v>96</v>
      </c>
      <c r="E552" t="s">
        <v>89</v>
      </c>
      <c r="F552">
        <v>199190</v>
      </c>
      <c r="G552" t="s">
        <v>90</v>
      </c>
      <c r="H552">
        <v>2020</v>
      </c>
      <c r="I552">
        <v>6</v>
      </c>
      <c r="J552" s="85">
        <v>44152</v>
      </c>
      <c r="K552" t="s">
        <v>122</v>
      </c>
      <c r="L552" t="s">
        <v>84</v>
      </c>
      <c r="M552" t="s">
        <v>85</v>
      </c>
      <c r="N5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52" s="16">
        <f t="shared" si="18"/>
        <v>199190</v>
      </c>
      <c r="P5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52" s="16" t="str">
        <f t="shared" si="19"/>
        <v xml:space="preserve">Компания_                                                                                           </v>
      </c>
    </row>
    <row r="553" spans="1:17" x14ac:dyDescent="0.25">
      <c r="A553" t="s">
        <v>124</v>
      </c>
      <c r="B553" t="s">
        <v>101</v>
      </c>
      <c r="C553" t="s">
        <v>111</v>
      </c>
      <c r="D553" t="s">
        <v>96</v>
      </c>
      <c r="E553" t="s">
        <v>89</v>
      </c>
      <c r="F553">
        <v>139022</v>
      </c>
      <c r="G553" t="s">
        <v>90</v>
      </c>
      <c r="H553">
        <v>2020</v>
      </c>
      <c r="I553">
        <v>6</v>
      </c>
      <c r="J553" s="85">
        <v>44152</v>
      </c>
      <c r="K553" t="s">
        <v>122</v>
      </c>
      <c r="L553" t="s">
        <v>84</v>
      </c>
      <c r="M553" t="s">
        <v>103</v>
      </c>
      <c r="N5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53" s="16">
        <f t="shared" si="18"/>
        <v>139022</v>
      </c>
      <c r="P5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53" s="16" t="str">
        <f t="shared" si="19"/>
        <v xml:space="preserve">Компания_                                                                                           </v>
      </c>
    </row>
    <row r="554" spans="1:17" x14ac:dyDescent="0.25">
      <c r="A554" t="s">
        <v>124</v>
      </c>
      <c r="B554" t="s">
        <v>101</v>
      </c>
      <c r="C554" t="s">
        <v>111</v>
      </c>
      <c r="D554" t="s">
        <v>96</v>
      </c>
      <c r="E554" t="s">
        <v>89</v>
      </c>
      <c r="F554">
        <v>254766</v>
      </c>
      <c r="G554" t="s">
        <v>90</v>
      </c>
      <c r="H554">
        <v>2020</v>
      </c>
      <c r="I554">
        <v>7</v>
      </c>
      <c r="J554" s="85">
        <v>44144</v>
      </c>
      <c r="K554" t="s">
        <v>123</v>
      </c>
      <c r="L554" t="s">
        <v>84</v>
      </c>
      <c r="M554" t="s">
        <v>85</v>
      </c>
      <c r="N5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54" s="16">
        <f t="shared" si="18"/>
        <v>254766</v>
      </c>
      <c r="P5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54" s="16" t="str">
        <f t="shared" si="19"/>
        <v xml:space="preserve">Компания_                                                                                           </v>
      </c>
    </row>
    <row r="555" spans="1:17" x14ac:dyDescent="0.25">
      <c r="A555" t="s">
        <v>124</v>
      </c>
      <c r="B555" t="s">
        <v>101</v>
      </c>
      <c r="C555" t="s">
        <v>111</v>
      </c>
      <c r="D555" t="s">
        <v>96</v>
      </c>
      <c r="E555" t="s">
        <v>89</v>
      </c>
      <c r="F555">
        <v>88366</v>
      </c>
      <c r="G555" t="s">
        <v>90</v>
      </c>
      <c r="H555">
        <v>2020</v>
      </c>
      <c r="I555">
        <v>7</v>
      </c>
      <c r="J555" s="85">
        <v>44144</v>
      </c>
      <c r="K555" t="s">
        <v>123</v>
      </c>
      <c r="L555" t="s">
        <v>84</v>
      </c>
      <c r="M555" t="s">
        <v>103</v>
      </c>
      <c r="N5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55" s="16">
        <f t="shared" si="18"/>
        <v>88366</v>
      </c>
      <c r="P5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55" s="16" t="str">
        <f t="shared" si="19"/>
        <v xml:space="preserve">Компания_                                                                                           </v>
      </c>
    </row>
    <row r="556" spans="1:17" x14ac:dyDescent="0.25">
      <c r="A556" t="s">
        <v>124</v>
      </c>
      <c r="B556" t="s">
        <v>101</v>
      </c>
      <c r="C556" t="s">
        <v>111</v>
      </c>
      <c r="D556" t="s">
        <v>96</v>
      </c>
      <c r="E556" t="s">
        <v>89</v>
      </c>
      <c r="F556">
        <v>254766</v>
      </c>
      <c r="G556" t="s">
        <v>90</v>
      </c>
      <c r="H556">
        <v>2020</v>
      </c>
      <c r="I556">
        <v>7</v>
      </c>
      <c r="J556" s="85">
        <v>44152</v>
      </c>
      <c r="K556" t="s">
        <v>122</v>
      </c>
      <c r="L556" t="s">
        <v>84</v>
      </c>
      <c r="M556" t="s">
        <v>85</v>
      </c>
      <c r="N5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56" s="16">
        <f t="shared" si="18"/>
        <v>254766</v>
      </c>
      <c r="P5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56" s="16" t="str">
        <f t="shared" si="19"/>
        <v xml:space="preserve">Компания_                                                                                           </v>
      </c>
    </row>
    <row r="557" spans="1:17" x14ac:dyDescent="0.25">
      <c r="A557" t="s">
        <v>124</v>
      </c>
      <c r="B557" t="s">
        <v>101</v>
      </c>
      <c r="C557" t="s">
        <v>111</v>
      </c>
      <c r="D557" t="s">
        <v>96</v>
      </c>
      <c r="E557" t="s">
        <v>89</v>
      </c>
      <c r="F557">
        <v>88366</v>
      </c>
      <c r="G557" t="s">
        <v>90</v>
      </c>
      <c r="H557">
        <v>2020</v>
      </c>
      <c r="I557">
        <v>7</v>
      </c>
      <c r="J557" s="85">
        <v>44152</v>
      </c>
      <c r="K557" t="s">
        <v>122</v>
      </c>
      <c r="L557" t="s">
        <v>84</v>
      </c>
      <c r="M557" t="s">
        <v>103</v>
      </c>
      <c r="N5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57" s="16">
        <f t="shared" si="18"/>
        <v>88366</v>
      </c>
      <c r="P5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57" s="16" t="str">
        <f t="shared" si="19"/>
        <v xml:space="preserve">Компания_                                                                                           </v>
      </c>
    </row>
    <row r="558" spans="1:17" x14ac:dyDescent="0.25">
      <c r="A558" t="s">
        <v>124</v>
      </c>
      <c r="B558" t="s">
        <v>101</v>
      </c>
      <c r="C558" t="s">
        <v>111</v>
      </c>
      <c r="D558" t="s">
        <v>96</v>
      </c>
      <c r="E558" t="s">
        <v>89</v>
      </c>
      <c r="F558">
        <v>243320</v>
      </c>
      <c r="G558" t="s">
        <v>90</v>
      </c>
      <c r="H558">
        <v>2020</v>
      </c>
      <c r="I558">
        <v>8</v>
      </c>
      <c r="J558" s="85">
        <v>44144</v>
      </c>
      <c r="K558" t="s">
        <v>123</v>
      </c>
      <c r="L558" t="s">
        <v>84</v>
      </c>
      <c r="M558" t="s">
        <v>85</v>
      </c>
      <c r="N5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58" s="16">
        <f t="shared" si="18"/>
        <v>243320</v>
      </c>
      <c r="P5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58" s="16" t="str">
        <f t="shared" si="19"/>
        <v xml:space="preserve">Компания_                                                                                           </v>
      </c>
    </row>
    <row r="559" spans="1:17" x14ac:dyDescent="0.25">
      <c r="A559" t="s">
        <v>124</v>
      </c>
      <c r="B559" t="s">
        <v>101</v>
      </c>
      <c r="C559" t="s">
        <v>111</v>
      </c>
      <c r="D559" t="s">
        <v>96</v>
      </c>
      <c r="E559" t="s">
        <v>89</v>
      </c>
      <c r="F559">
        <v>116086</v>
      </c>
      <c r="G559" t="s">
        <v>90</v>
      </c>
      <c r="H559">
        <v>2020</v>
      </c>
      <c r="I559">
        <v>8</v>
      </c>
      <c r="J559" s="85">
        <v>44144</v>
      </c>
      <c r="K559" t="s">
        <v>123</v>
      </c>
      <c r="L559" t="s">
        <v>84</v>
      </c>
      <c r="M559" t="s">
        <v>103</v>
      </c>
      <c r="N5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59" s="16">
        <f t="shared" si="18"/>
        <v>116086</v>
      </c>
      <c r="P5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59" s="16" t="str">
        <f t="shared" si="19"/>
        <v xml:space="preserve">Компания_                                                                                           </v>
      </c>
    </row>
    <row r="560" spans="1:17" x14ac:dyDescent="0.25">
      <c r="A560" t="s">
        <v>124</v>
      </c>
      <c r="B560" t="s">
        <v>101</v>
      </c>
      <c r="C560" t="s">
        <v>111</v>
      </c>
      <c r="D560" t="s">
        <v>96</v>
      </c>
      <c r="E560" t="s">
        <v>89</v>
      </c>
      <c r="F560">
        <v>243320</v>
      </c>
      <c r="G560" t="s">
        <v>90</v>
      </c>
      <c r="H560">
        <v>2020</v>
      </c>
      <c r="I560">
        <v>8</v>
      </c>
      <c r="J560" s="85">
        <v>44152</v>
      </c>
      <c r="K560" t="s">
        <v>122</v>
      </c>
      <c r="L560" t="s">
        <v>84</v>
      </c>
      <c r="M560" t="s">
        <v>85</v>
      </c>
      <c r="N5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60" s="16">
        <f t="shared" si="18"/>
        <v>243320</v>
      </c>
      <c r="P5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60" s="16" t="str">
        <f t="shared" si="19"/>
        <v xml:space="preserve">Компания_                                                                                           </v>
      </c>
    </row>
    <row r="561" spans="1:17" x14ac:dyDescent="0.25">
      <c r="A561" t="s">
        <v>124</v>
      </c>
      <c r="B561" t="s">
        <v>101</v>
      </c>
      <c r="C561" t="s">
        <v>111</v>
      </c>
      <c r="D561" t="s">
        <v>96</v>
      </c>
      <c r="E561" t="s">
        <v>89</v>
      </c>
      <c r="F561">
        <v>116086</v>
      </c>
      <c r="G561" t="s">
        <v>90</v>
      </c>
      <c r="H561">
        <v>2020</v>
      </c>
      <c r="I561">
        <v>8</v>
      </c>
      <c r="J561" s="85">
        <v>44152</v>
      </c>
      <c r="K561" t="s">
        <v>122</v>
      </c>
      <c r="L561" t="s">
        <v>84</v>
      </c>
      <c r="M561" t="s">
        <v>103</v>
      </c>
      <c r="N5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61" s="16">
        <f t="shared" si="18"/>
        <v>116086</v>
      </c>
      <c r="P5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61" s="16" t="str">
        <f t="shared" si="19"/>
        <v xml:space="preserve">Компания_                                                                                           </v>
      </c>
    </row>
    <row r="562" spans="1:17" x14ac:dyDescent="0.25">
      <c r="A562" t="s">
        <v>124</v>
      </c>
      <c r="B562" t="s">
        <v>101</v>
      </c>
      <c r="C562" t="s">
        <v>111</v>
      </c>
      <c r="D562" t="s">
        <v>96</v>
      </c>
      <c r="E562" t="s">
        <v>89</v>
      </c>
      <c r="F562">
        <v>368103</v>
      </c>
      <c r="G562" t="s">
        <v>90</v>
      </c>
      <c r="H562">
        <v>2020</v>
      </c>
      <c r="I562">
        <v>9</v>
      </c>
      <c r="J562" s="85">
        <v>44144</v>
      </c>
      <c r="K562" t="s">
        <v>123</v>
      </c>
      <c r="L562" t="s">
        <v>84</v>
      </c>
      <c r="M562" t="s">
        <v>85</v>
      </c>
      <c r="N5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62" s="16">
        <f t="shared" si="18"/>
        <v>368103</v>
      </c>
      <c r="P5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62" s="16" t="str">
        <f t="shared" si="19"/>
        <v xml:space="preserve">Компания_                                                                                           </v>
      </c>
    </row>
    <row r="563" spans="1:17" x14ac:dyDescent="0.25">
      <c r="A563" t="s">
        <v>124</v>
      </c>
      <c r="B563" t="s">
        <v>101</v>
      </c>
      <c r="C563" t="s">
        <v>111</v>
      </c>
      <c r="D563" t="s">
        <v>96</v>
      </c>
      <c r="E563" t="s">
        <v>89</v>
      </c>
      <c r="F563">
        <v>202430</v>
      </c>
      <c r="G563" t="s">
        <v>90</v>
      </c>
      <c r="H563">
        <v>2020</v>
      </c>
      <c r="I563">
        <v>9</v>
      </c>
      <c r="J563" s="85">
        <v>44144</v>
      </c>
      <c r="K563" t="s">
        <v>123</v>
      </c>
      <c r="L563" t="s">
        <v>84</v>
      </c>
      <c r="M563" t="s">
        <v>103</v>
      </c>
      <c r="N5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63" s="16">
        <f t="shared" si="18"/>
        <v>202430</v>
      </c>
      <c r="P5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63" s="16" t="str">
        <f t="shared" si="19"/>
        <v xml:space="preserve">Компания_                                                                                           </v>
      </c>
    </row>
    <row r="564" spans="1:17" x14ac:dyDescent="0.25">
      <c r="A564" t="s">
        <v>124</v>
      </c>
      <c r="B564" t="s">
        <v>101</v>
      </c>
      <c r="C564" t="s">
        <v>111</v>
      </c>
      <c r="D564" t="s">
        <v>96</v>
      </c>
      <c r="E564" t="s">
        <v>89</v>
      </c>
      <c r="F564">
        <v>368103</v>
      </c>
      <c r="G564" t="s">
        <v>90</v>
      </c>
      <c r="H564">
        <v>2020</v>
      </c>
      <c r="I564">
        <v>9</v>
      </c>
      <c r="J564" s="85">
        <v>44152</v>
      </c>
      <c r="K564" t="s">
        <v>122</v>
      </c>
      <c r="L564" t="s">
        <v>84</v>
      </c>
      <c r="M564" t="s">
        <v>85</v>
      </c>
      <c r="N5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64" s="16">
        <f t="shared" si="18"/>
        <v>368103</v>
      </c>
      <c r="P5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64" s="16" t="str">
        <f t="shared" si="19"/>
        <v xml:space="preserve">Компания_                                                                                           </v>
      </c>
    </row>
    <row r="565" spans="1:17" x14ac:dyDescent="0.25">
      <c r="A565" t="s">
        <v>124</v>
      </c>
      <c r="B565" t="s">
        <v>101</v>
      </c>
      <c r="C565" t="s">
        <v>111</v>
      </c>
      <c r="D565" t="s">
        <v>96</v>
      </c>
      <c r="E565" t="s">
        <v>89</v>
      </c>
      <c r="F565">
        <v>202430</v>
      </c>
      <c r="G565" t="s">
        <v>90</v>
      </c>
      <c r="H565">
        <v>2020</v>
      </c>
      <c r="I565">
        <v>9</v>
      </c>
      <c r="J565" s="85">
        <v>44152</v>
      </c>
      <c r="K565" t="s">
        <v>122</v>
      </c>
      <c r="L565" t="s">
        <v>84</v>
      </c>
      <c r="M565" t="s">
        <v>103</v>
      </c>
      <c r="N5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65" s="16">
        <f t="shared" si="18"/>
        <v>202430</v>
      </c>
      <c r="P5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65" s="16" t="str">
        <f t="shared" si="19"/>
        <v xml:space="preserve">Компания_                                                                                           </v>
      </c>
    </row>
    <row r="566" spans="1:17" x14ac:dyDescent="0.25">
      <c r="A566" t="s">
        <v>124</v>
      </c>
      <c r="B566" t="s">
        <v>101</v>
      </c>
      <c r="C566" t="s">
        <v>111</v>
      </c>
      <c r="D566" t="s">
        <v>96</v>
      </c>
      <c r="E566" t="s">
        <v>89</v>
      </c>
      <c r="F566">
        <v>402436</v>
      </c>
      <c r="G566" t="s">
        <v>90</v>
      </c>
      <c r="H566">
        <v>2020</v>
      </c>
      <c r="I566">
        <v>10</v>
      </c>
      <c r="J566" s="85">
        <v>44144</v>
      </c>
      <c r="K566" t="s">
        <v>123</v>
      </c>
      <c r="L566" t="s">
        <v>84</v>
      </c>
      <c r="M566" t="s">
        <v>85</v>
      </c>
      <c r="N5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66" s="16">
        <f t="shared" si="18"/>
        <v>402436</v>
      </c>
      <c r="P5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66" s="16" t="str">
        <f t="shared" si="19"/>
        <v xml:space="preserve">Компания_                                                                                           </v>
      </c>
    </row>
    <row r="567" spans="1:17" x14ac:dyDescent="0.25">
      <c r="A567" t="s">
        <v>124</v>
      </c>
      <c r="B567" t="s">
        <v>101</v>
      </c>
      <c r="C567" t="s">
        <v>111</v>
      </c>
      <c r="D567" t="s">
        <v>96</v>
      </c>
      <c r="E567" t="s">
        <v>89</v>
      </c>
      <c r="F567">
        <v>253120</v>
      </c>
      <c r="G567" t="s">
        <v>90</v>
      </c>
      <c r="H567">
        <v>2020</v>
      </c>
      <c r="I567">
        <v>10</v>
      </c>
      <c r="J567" s="85">
        <v>44144</v>
      </c>
      <c r="K567" t="s">
        <v>123</v>
      </c>
      <c r="L567" t="s">
        <v>84</v>
      </c>
      <c r="M567" t="s">
        <v>103</v>
      </c>
      <c r="N5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67" s="16">
        <f t="shared" si="18"/>
        <v>253120</v>
      </c>
      <c r="P5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67" s="16" t="str">
        <f t="shared" si="19"/>
        <v xml:space="preserve">Компания_                                                                                           </v>
      </c>
    </row>
    <row r="568" spans="1:17" x14ac:dyDescent="0.25">
      <c r="A568" t="s">
        <v>124</v>
      </c>
      <c r="B568" t="s">
        <v>101</v>
      </c>
      <c r="C568" t="s">
        <v>111</v>
      </c>
      <c r="D568" t="s">
        <v>96</v>
      </c>
      <c r="E568" t="s">
        <v>89</v>
      </c>
      <c r="F568">
        <v>402436</v>
      </c>
      <c r="G568" t="s">
        <v>90</v>
      </c>
      <c r="H568">
        <v>2020</v>
      </c>
      <c r="I568">
        <v>10</v>
      </c>
      <c r="J568" s="85">
        <v>44152</v>
      </c>
      <c r="K568" t="s">
        <v>122</v>
      </c>
      <c r="L568" t="s">
        <v>84</v>
      </c>
      <c r="M568" t="s">
        <v>85</v>
      </c>
      <c r="N5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68" s="16">
        <f t="shared" si="18"/>
        <v>402436</v>
      </c>
      <c r="P5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68" s="16" t="str">
        <f t="shared" si="19"/>
        <v xml:space="preserve">Компания_                                                                                           </v>
      </c>
    </row>
    <row r="569" spans="1:17" x14ac:dyDescent="0.25">
      <c r="A569" t="s">
        <v>124</v>
      </c>
      <c r="B569" t="s">
        <v>101</v>
      </c>
      <c r="C569" t="s">
        <v>111</v>
      </c>
      <c r="D569" t="s">
        <v>96</v>
      </c>
      <c r="E569" t="s">
        <v>89</v>
      </c>
      <c r="F569">
        <v>253120</v>
      </c>
      <c r="G569" t="s">
        <v>90</v>
      </c>
      <c r="H569">
        <v>2020</v>
      </c>
      <c r="I569">
        <v>10</v>
      </c>
      <c r="J569" s="85">
        <v>44152</v>
      </c>
      <c r="K569" t="s">
        <v>122</v>
      </c>
      <c r="L569" t="s">
        <v>84</v>
      </c>
      <c r="M569" t="s">
        <v>103</v>
      </c>
      <c r="N5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69" s="16">
        <f t="shared" si="18"/>
        <v>253120</v>
      </c>
      <c r="P5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69" s="16" t="str">
        <f t="shared" si="19"/>
        <v xml:space="preserve">Компания_                                                                                           </v>
      </c>
    </row>
    <row r="570" spans="1:17" x14ac:dyDescent="0.25">
      <c r="A570" t="s">
        <v>124</v>
      </c>
      <c r="B570" t="s">
        <v>101</v>
      </c>
      <c r="C570" t="s">
        <v>111</v>
      </c>
      <c r="D570" t="s">
        <v>96</v>
      </c>
      <c r="E570" t="s">
        <v>89</v>
      </c>
      <c r="F570">
        <v>56217</v>
      </c>
      <c r="G570" t="s">
        <v>90</v>
      </c>
      <c r="H570">
        <v>2020</v>
      </c>
      <c r="I570">
        <v>11</v>
      </c>
      <c r="J570" s="85">
        <v>44144</v>
      </c>
      <c r="K570" t="s">
        <v>123</v>
      </c>
      <c r="L570" t="s">
        <v>84</v>
      </c>
      <c r="M570" t="s">
        <v>85</v>
      </c>
      <c r="N5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70" s="16">
        <f t="shared" si="18"/>
        <v>56217</v>
      </c>
      <c r="P5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70" s="16" t="str">
        <f t="shared" si="19"/>
        <v xml:space="preserve">Компания_                                                                                           </v>
      </c>
    </row>
    <row r="571" spans="1:17" x14ac:dyDescent="0.25">
      <c r="A571" t="s">
        <v>124</v>
      </c>
      <c r="B571" t="s">
        <v>101</v>
      </c>
      <c r="C571" t="s">
        <v>111</v>
      </c>
      <c r="D571" t="s">
        <v>96</v>
      </c>
      <c r="E571" t="s">
        <v>89</v>
      </c>
      <c r="F571">
        <v>67013</v>
      </c>
      <c r="G571" t="s">
        <v>90</v>
      </c>
      <c r="H571">
        <v>2020</v>
      </c>
      <c r="I571">
        <v>11</v>
      </c>
      <c r="J571" s="85">
        <v>44144</v>
      </c>
      <c r="K571" t="s">
        <v>123</v>
      </c>
      <c r="L571" t="s">
        <v>84</v>
      </c>
      <c r="M571" t="s">
        <v>103</v>
      </c>
      <c r="N5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71" s="16">
        <f t="shared" si="18"/>
        <v>67013</v>
      </c>
      <c r="P5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71" s="16" t="str">
        <f t="shared" si="19"/>
        <v xml:space="preserve">Компания_                                                                                           </v>
      </c>
    </row>
    <row r="572" spans="1:17" x14ac:dyDescent="0.25">
      <c r="A572" t="s">
        <v>124</v>
      </c>
      <c r="B572" t="s">
        <v>101</v>
      </c>
      <c r="C572" t="s">
        <v>111</v>
      </c>
      <c r="D572" t="s">
        <v>96</v>
      </c>
      <c r="E572" t="s">
        <v>89</v>
      </c>
      <c r="F572">
        <v>267197</v>
      </c>
      <c r="G572" t="s">
        <v>90</v>
      </c>
      <c r="H572">
        <v>2020</v>
      </c>
      <c r="I572">
        <v>11</v>
      </c>
      <c r="J572" s="85">
        <v>44152</v>
      </c>
      <c r="K572" t="s">
        <v>122</v>
      </c>
      <c r="L572" t="s">
        <v>84</v>
      </c>
      <c r="M572" t="s">
        <v>85</v>
      </c>
      <c r="N5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72" s="16">
        <f t="shared" si="18"/>
        <v>267197</v>
      </c>
      <c r="P5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72" s="16" t="str">
        <f t="shared" si="19"/>
        <v xml:space="preserve">Компания_                                                                                           </v>
      </c>
    </row>
    <row r="573" spans="1:17" x14ac:dyDescent="0.25">
      <c r="A573" t="s">
        <v>124</v>
      </c>
      <c r="B573" t="s">
        <v>101</v>
      </c>
      <c r="C573" t="s">
        <v>111</v>
      </c>
      <c r="D573" t="s">
        <v>96</v>
      </c>
      <c r="E573" t="s">
        <v>89</v>
      </c>
      <c r="F573">
        <v>116084</v>
      </c>
      <c r="G573" t="s">
        <v>90</v>
      </c>
      <c r="H573">
        <v>2020</v>
      </c>
      <c r="I573">
        <v>11</v>
      </c>
      <c r="J573" s="85">
        <v>44152</v>
      </c>
      <c r="K573" t="s">
        <v>122</v>
      </c>
      <c r="L573" t="s">
        <v>84</v>
      </c>
      <c r="M573" t="s">
        <v>103</v>
      </c>
      <c r="N5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73" s="16">
        <f t="shared" si="18"/>
        <v>116084</v>
      </c>
      <c r="P5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73" s="16" t="str">
        <f t="shared" si="19"/>
        <v xml:space="preserve">Компания_                                                                                           </v>
      </c>
    </row>
    <row r="574" spans="1:17" x14ac:dyDescent="0.25">
      <c r="A574" t="s">
        <v>124</v>
      </c>
      <c r="B574" t="s">
        <v>101</v>
      </c>
      <c r="C574" t="s">
        <v>111</v>
      </c>
      <c r="D574" t="s">
        <v>96</v>
      </c>
      <c r="E574" t="s">
        <v>89</v>
      </c>
      <c r="F574">
        <v>61534</v>
      </c>
      <c r="G574" t="s">
        <v>106</v>
      </c>
      <c r="H574">
        <v>2020</v>
      </c>
      <c r="I574">
        <v>1</v>
      </c>
      <c r="J574" s="85">
        <v>44144</v>
      </c>
      <c r="K574" t="s">
        <v>123</v>
      </c>
      <c r="L574" t="s">
        <v>84</v>
      </c>
      <c r="M574" t="s">
        <v>103</v>
      </c>
      <c r="N5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74" s="16">
        <f t="shared" si="18"/>
        <v>61534</v>
      </c>
      <c r="P5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74" s="16" t="str">
        <f t="shared" si="19"/>
        <v xml:space="preserve">Компания_                                                                                           </v>
      </c>
    </row>
    <row r="575" spans="1:17" x14ac:dyDescent="0.25">
      <c r="A575" t="s">
        <v>124</v>
      </c>
      <c r="B575" t="s">
        <v>101</v>
      </c>
      <c r="C575" t="s">
        <v>111</v>
      </c>
      <c r="D575" t="s">
        <v>96</v>
      </c>
      <c r="E575" t="s">
        <v>89</v>
      </c>
      <c r="F575">
        <v>61534</v>
      </c>
      <c r="G575" t="s">
        <v>106</v>
      </c>
      <c r="H575">
        <v>2020</v>
      </c>
      <c r="I575">
        <v>1</v>
      </c>
      <c r="J575" s="85">
        <v>44152</v>
      </c>
      <c r="K575" t="s">
        <v>122</v>
      </c>
      <c r="L575" t="s">
        <v>84</v>
      </c>
      <c r="M575" t="s">
        <v>103</v>
      </c>
      <c r="N5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75" s="16">
        <f t="shared" si="18"/>
        <v>61534</v>
      </c>
      <c r="P5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75" s="16" t="str">
        <f t="shared" si="19"/>
        <v xml:space="preserve">Компания_                                                                                           </v>
      </c>
    </row>
    <row r="576" spans="1:17" x14ac:dyDescent="0.25">
      <c r="A576" t="s">
        <v>124</v>
      </c>
      <c r="B576" t="s">
        <v>101</v>
      </c>
      <c r="C576" t="s">
        <v>111</v>
      </c>
      <c r="D576" t="s">
        <v>96</v>
      </c>
      <c r="E576" t="s">
        <v>89</v>
      </c>
      <c r="F576">
        <v>116074</v>
      </c>
      <c r="G576" t="s">
        <v>106</v>
      </c>
      <c r="H576">
        <v>2020</v>
      </c>
      <c r="I576">
        <v>2</v>
      </c>
      <c r="J576" s="85">
        <v>44144</v>
      </c>
      <c r="K576" t="s">
        <v>123</v>
      </c>
      <c r="L576" t="s">
        <v>84</v>
      </c>
      <c r="M576" t="s">
        <v>103</v>
      </c>
      <c r="N5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76" s="16">
        <f t="shared" si="18"/>
        <v>116074</v>
      </c>
      <c r="P5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76" s="16" t="str">
        <f t="shared" si="19"/>
        <v xml:space="preserve">Компания_                                                                                           </v>
      </c>
    </row>
    <row r="577" spans="1:17" x14ac:dyDescent="0.25">
      <c r="A577" t="s">
        <v>124</v>
      </c>
      <c r="B577" t="s">
        <v>101</v>
      </c>
      <c r="C577" t="s">
        <v>111</v>
      </c>
      <c r="D577" t="s">
        <v>96</v>
      </c>
      <c r="E577" t="s">
        <v>89</v>
      </c>
      <c r="F577">
        <v>116074</v>
      </c>
      <c r="G577" t="s">
        <v>106</v>
      </c>
      <c r="H577">
        <v>2020</v>
      </c>
      <c r="I577">
        <v>2</v>
      </c>
      <c r="J577" s="85">
        <v>44152</v>
      </c>
      <c r="K577" t="s">
        <v>122</v>
      </c>
      <c r="L577" t="s">
        <v>84</v>
      </c>
      <c r="M577" t="s">
        <v>103</v>
      </c>
      <c r="N5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77" s="16">
        <f t="shared" si="18"/>
        <v>116074</v>
      </c>
      <c r="P5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77" s="16" t="str">
        <f t="shared" si="19"/>
        <v xml:space="preserve">Компания_                                                                                           </v>
      </c>
    </row>
    <row r="578" spans="1:17" x14ac:dyDescent="0.25">
      <c r="A578" t="s">
        <v>124</v>
      </c>
      <c r="B578" t="s">
        <v>101</v>
      </c>
      <c r="C578" t="s">
        <v>111</v>
      </c>
      <c r="D578" t="s">
        <v>96</v>
      </c>
      <c r="E578" t="s">
        <v>89</v>
      </c>
      <c r="F578">
        <v>45838</v>
      </c>
      <c r="G578" t="s">
        <v>106</v>
      </c>
      <c r="H578">
        <v>2020</v>
      </c>
      <c r="I578">
        <v>3</v>
      </c>
      <c r="J578" s="85">
        <v>44144</v>
      </c>
      <c r="K578" t="s">
        <v>123</v>
      </c>
      <c r="L578" t="s">
        <v>84</v>
      </c>
      <c r="M578" t="s">
        <v>103</v>
      </c>
      <c r="N5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78" s="16">
        <f t="shared" si="18"/>
        <v>45838</v>
      </c>
      <c r="P5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78" s="16" t="str">
        <f t="shared" si="19"/>
        <v xml:space="preserve">Компания_                                                                                           </v>
      </c>
    </row>
    <row r="579" spans="1:17" x14ac:dyDescent="0.25">
      <c r="A579" t="s">
        <v>124</v>
      </c>
      <c r="B579" t="s">
        <v>101</v>
      </c>
      <c r="C579" t="s">
        <v>111</v>
      </c>
      <c r="D579" t="s">
        <v>96</v>
      </c>
      <c r="E579" t="s">
        <v>89</v>
      </c>
      <c r="F579">
        <v>45838</v>
      </c>
      <c r="G579" t="s">
        <v>106</v>
      </c>
      <c r="H579">
        <v>2020</v>
      </c>
      <c r="I579">
        <v>3</v>
      </c>
      <c r="J579" s="85">
        <v>44152</v>
      </c>
      <c r="K579" t="s">
        <v>122</v>
      </c>
      <c r="L579" t="s">
        <v>84</v>
      </c>
      <c r="M579" t="s">
        <v>103</v>
      </c>
      <c r="N5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79" s="16">
        <f t="shared" si="18"/>
        <v>45838</v>
      </c>
      <c r="P5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79" s="16" t="str">
        <f t="shared" si="19"/>
        <v xml:space="preserve">Компания_                                                                                           </v>
      </c>
    </row>
    <row r="580" spans="1:17" x14ac:dyDescent="0.25">
      <c r="A580" t="s">
        <v>124</v>
      </c>
      <c r="B580" t="s">
        <v>101</v>
      </c>
      <c r="C580" t="s">
        <v>111</v>
      </c>
      <c r="D580" t="s">
        <v>96</v>
      </c>
      <c r="E580" t="s">
        <v>89</v>
      </c>
      <c r="F580">
        <v>40102</v>
      </c>
      <c r="G580" t="s">
        <v>106</v>
      </c>
      <c r="H580">
        <v>2020</v>
      </c>
      <c r="I580">
        <v>4</v>
      </c>
      <c r="J580" s="85">
        <v>44144</v>
      </c>
      <c r="K580" t="s">
        <v>123</v>
      </c>
      <c r="L580" t="s">
        <v>84</v>
      </c>
      <c r="M580" t="s">
        <v>103</v>
      </c>
      <c r="N5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80" s="16">
        <f t="shared" si="18"/>
        <v>40102</v>
      </c>
      <c r="P5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80" s="16" t="str">
        <f t="shared" si="19"/>
        <v xml:space="preserve">Компания_                                                                                           </v>
      </c>
    </row>
    <row r="581" spans="1:17" x14ac:dyDescent="0.25">
      <c r="A581" t="s">
        <v>124</v>
      </c>
      <c r="B581" t="s">
        <v>101</v>
      </c>
      <c r="C581" t="s">
        <v>111</v>
      </c>
      <c r="D581" t="s">
        <v>96</v>
      </c>
      <c r="E581" t="s">
        <v>89</v>
      </c>
      <c r="F581">
        <v>40102</v>
      </c>
      <c r="G581" t="s">
        <v>106</v>
      </c>
      <c r="H581">
        <v>2020</v>
      </c>
      <c r="I581">
        <v>4</v>
      </c>
      <c r="J581" s="85">
        <v>44152</v>
      </c>
      <c r="K581" t="s">
        <v>122</v>
      </c>
      <c r="L581" t="s">
        <v>84</v>
      </c>
      <c r="M581" t="s">
        <v>103</v>
      </c>
      <c r="N5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81" s="16">
        <f t="shared" ref="O581:O644" si="20">IF(AND(H581=2019,I581=11,L581="ММ               "),F581/20*4,IF(AND(H581=2019,I581=11),F581/20*9,F581))</f>
        <v>40102</v>
      </c>
      <c r="P5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81" s="16" t="str">
        <f t="shared" ref="Q581:Q644" si="21">IF(E581="FSK            ","",A581)</f>
        <v xml:space="preserve">Компания_                                                                                           </v>
      </c>
    </row>
    <row r="582" spans="1:17" x14ac:dyDescent="0.25">
      <c r="A582" t="s">
        <v>124</v>
      </c>
      <c r="B582" t="s">
        <v>101</v>
      </c>
      <c r="C582" t="s">
        <v>111</v>
      </c>
      <c r="D582" t="s">
        <v>96</v>
      </c>
      <c r="E582" t="s">
        <v>89</v>
      </c>
      <c r="F582">
        <v>57500</v>
      </c>
      <c r="G582" t="s">
        <v>106</v>
      </c>
      <c r="H582">
        <v>2020</v>
      </c>
      <c r="I582">
        <v>5</v>
      </c>
      <c r="J582" s="85">
        <v>44144</v>
      </c>
      <c r="K582" t="s">
        <v>123</v>
      </c>
      <c r="L582" t="s">
        <v>84</v>
      </c>
      <c r="M582" t="s">
        <v>103</v>
      </c>
      <c r="N5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82" s="16">
        <f t="shared" si="20"/>
        <v>57500</v>
      </c>
      <c r="P5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82" s="16" t="str">
        <f t="shared" si="21"/>
        <v xml:space="preserve">Компания_                                                                                           </v>
      </c>
    </row>
    <row r="583" spans="1:17" x14ac:dyDescent="0.25">
      <c r="A583" t="s">
        <v>124</v>
      </c>
      <c r="B583" t="s">
        <v>101</v>
      </c>
      <c r="C583" t="s">
        <v>111</v>
      </c>
      <c r="D583" t="s">
        <v>96</v>
      </c>
      <c r="E583" t="s">
        <v>89</v>
      </c>
      <c r="F583">
        <v>57500</v>
      </c>
      <c r="G583" t="s">
        <v>106</v>
      </c>
      <c r="H583">
        <v>2020</v>
      </c>
      <c r="I583">
        <v>5</v>
      </c>
      <c r="J583" s="85">
        <v>44152</v>
      </c>
      <c r="K583" t="s">
        <v>122</v>
      </c>
      <c r="L583" t="s">
        <v>84</v>
      </c>
      <c r="M583" t="s">
        <v>103</v>
      </c>
      <c r="N5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83" s="16">
        <f t="shared" si="20"/>
        <v>57500</v>
      </c>
      <c r="P5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83" s="16" t="str">
        <f t="shared" si="21"/>
        <v xml:space="preserve">Компания_                                                                                           </v>
      </c>
    </row>
    <row r="584" spans="1:17" x14ac:dyDescent="0.25">
      <c r="A584" t="s">
        <v>124</v>
      </c>
      <c r="B584" t="s">
        <v>101</v>
      </c>
      <c r="C584" t="s">
        <v>111</v>
      </c>
      <c r="D584" t="s">
        <v>96</v>
      </c>
      <c r="E584" t="s">
        <v>89</v>
      </c>
      <c r="F584">
        <v>24020</v>
      </c>
      <c r="G584" t="s">
        <v>106</v>
      </c>
      <c r="H584">
        <v>2020</v>
      </c>
      <c r="I584">
        <v>6</v>
      </c>
      <c r="J584" s="85">
        <v>44144</v>
      </c>
      <c r="K584" t="s">
        <v>123</v>
      </c>
      <c r="L584" t="s">
        <v>84</v>
      </c>
      <c r="M584" t="s">
        <v>103</v>
      </c>
      <c r="N5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84" s="16">
        <f t="shared" si="20"/>
        <v>24020</v>
      </c>
      <c r="P5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84" s="16" t="str">
        <f t="shared" si="21"/>
        <v xml:space="preserve">Компания_                                                                                           </v>
      </c>
    </row>
    <row r="585" spans="1:17" x14ac:dyDescent="0.25">
      <c r="A585" t="s">
        <v>124</v>
      </c>
      <c r="B585" t="s">
        <v>101</v>
      </c>
      <c r="C585" t="s">
        <v>111</v>
      </c>
      <c r="D585" t="s">
        <v>96</v>
      </c>
      <c r="E585" t="s">
        <v>89</v>
      </c>
      <c r="F585">
        <v>24020</v>
      </c>
      <c r="G585" t="s">
        <v>106</v>
      </c>
      <c r="H585">
        <v>2020</v>
      </c>
      <c r="I585">
        <v>6</v>
      </c>
      <c r="J585" s="85">
        <v>44152</v>
      </c>
      <c r="K585" t="s">
        <v>122</v>
      </c>
      <c r="L585" t="s">
        <v>84</v>
      </c>
      <c r="M585" t="s">
        <v>103</v>
      </c>
      <c r="N5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85" s="16">
        <f t="shared" si="20"/>
        <v>24020</v>
      </c>
      <c r="P5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85" s="16" t="str">
        <f t="shared" si="21"/>
        <v xml:space="preserve">Компания_                                                                                           </v>
      </c>
    </row>
    <row r="586" spans="1:17" x14ac:dyDescent="0.25">
      <c r="A586" t="s">
        <v>124</v>
      </c>
      <c r="B586" t="s">
        <v>101</v>
      </c>
      <c r="C586" t="s">
        <v>111</v>
      </c>
      <c r="D586" t="s">
        <v>96</v>
      </c>
      <c r="E586" t="s">
        <v>89</v>
      </c>
      <c r="F586">
        <v>87722</v>
      </c>
      <c r="G586" t="s">
        <v>106</v>
      </c>
      <c r="H586">
        <v>2020</v>
      </c>
      <c r="I586">
        <v>7</v>
      </c>
      <c r="J586" s="85">
        <v>44144</v>
      </c>
      <c r="K586" t="s">
        <v>123</v>
      </c>
      <c r="L586" t="s">
        <v>84</v>
      </c>
      <c r="M586" t="s">
        <v>103</v>
      </c>
      <c r="N5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86" s="16">
        <f t="shared" si="20"/>
        <v>87722</v>
      </c>
      <c r="P5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86" s="16" t="str">
        <f t="shared" si="21"/>
        <v xml:space="preserve">Компания_                                                                                           </v>
      </c>
    </row>
    <row r="587" spans="1:17" x14ac:dyDescent="0.25">
      <c r="A587" t="s">
        <v>124</v>
      </c>
      <c r="B587" t="s">
        <v>101</v>
      </c>
      <c r="C587" t="s">
        <v>111</v>
      </c>
      <c r="D587" t="s">
        <v>96</v>
      </c>
      <c r="E587" t="s">
        <v>89</v>
      </c>
      <c r="F587">
        <v>87722</v>
      </c>
      <c r="G587" t="s">
        <v>106</v>
      </c>
      <c r="H587">
        <v>2020</v>
      </c>
      <c r="I587">
        <v>7</v>
      </c>
      <c r="J587" s="85">
        <v>44152</v>
      </c>
      <c r="K587" t="s">
        <v>122</v>
      </c>
      <c r="L587" t="s">
        <v>84</v>
      </c>
      <c r="M587" t="s">
        <v>103</v>
      </c>
      <c r="N5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87" s="16">
        <f t="shared" si="20"/>
        <v>87722</v>
      </c>
      <c r="P5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87" s="16" t="str">
        <f t="shared" si="21"/>
        <v xml:space="preserve">Компания_                                                                                           </v>
      </c>
    </row>
    <row r="588" spans="1:17" x14ac:dyDescent="0.25">
      <c r="A588" t="s">
        <v>124</v>
      </c>
      <c r="B588" t="s">
        <v>101</v>
      </c>
      <c r="C588" t="s">
        <v>111</v>
      </c>
      <c r="D588" t="s">
        <v>96</v>
      </c>
      <c r="E588" t="s">
        <v>89</v>
      </c>
      <c r="F588">
        <v>74533</v>
      </c>
      <c r="G588" t="s">
        <v>106</v>
      </c>
      <c r="H588">
        <v>2020</v>
      </c>
      <c r="I588">
        <v>8</v>
      </c>
      <c r="J588" s="85">
        <v>44144</v>
      </c>
      <c r="K588" t="s">
        <v>123</v>
      </c>
      <c r="L588" t="s">
        <v>84</v>
      </c>
      <c r="M588" t="s">
        <v>103</v>
      </c>
      <c r="N5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88" s="16">
        <f t="shared" si="20"/>
        <v>74533</v>
      </c>
      <c r="P5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88" s="16" t="str">
        <f t="shared" si="21"/>
        <v xml:space="preserve">Компания_                                                                                           </v>
      </c>
    </row>
    <row r="589" spans="1:17" x14ac:dyDescent="0.25">
      <c r="A589" t="s">
        <v>124</v>
      </c>
      <c r="B589" t="s">
        <v>101</v>
      </c>
      <c r="C589" t="s">
        <v>111</v>
      </c>
      <c r="D589" t="s">
        <v>96</v>
      </c>
      <c r="E589" t="s">
        <v>89</v>
      </c>
      <c r="F589">
        <v>74533</v>
      </c>
      <c r="G589" t="s">
        <v>106</v>
      </c>
      <c r="H589">
        <v>2020</v>
      </c>
      <c r="I589">
        <v>8</v>
      </c>
      <c r="J589" s="85">
        <v>44152</v>
      </c>
      <c r="K589" t="s">
        <v>122</v>
      </c>
      <c r="L589" t="s">
        <v>84</v>
      </c>
      <c r="M589" t="s">
        <v>103</v>
      </c>
      <c r="N5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89" s="16">
        <f t="shared" si="20"/>
        <v>74533</v>
      </c>
      <c r="P5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89" s="16" t="str">
        <f t="shared" si="21"/>
        <v xml:space="preserve">Компания_                                                                                           </v>
      </c>
    </row>
    <row r="590" spans="1:17" x14ac:dyDescent="0.25">
      <c r="A590" t="s">
        <v>124</v>
      </c>
      <c r="B590" t="s">
        <v>101</v>
      </c>
      <c r="C590" t="s">
        <v>111</v>
      </c>
      <c r="D590" t="s">
        <v>96</v>
      </c>
      <c r="E590" t="s">
        <v>89</v>
      </c>
      <c r="F590">
        <v>60000</v>
      </c>
      <c r="G590" t="s">
        <v>106</v>
      </c>
      <c r="H590">
        <v>2020</v>
      </c>
      <c r="I590">
        <v>9</v>
      </c>
      <c r="J590" s="85">
        <v>44144</v>
      </c>
      <c r="K590" t="s">
        <v>123</v>
      </c>
      <c r="L590" t="s">
        <v>84</v>
      </c>
      <c r="M590" t="s">
        <v>103</v>
      </c>
      <c r="N5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90" s="16">
        <f t="shared" si="20"/>
        <v>60000</v>
      </c>
      <c r="P5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90" s="16" t="str">
        <f t="shared" si="21"/>
        <v xml:space="preserve">Компания_                                                                                           </v>
      </c>
    </row>
    <row r="591" spans="1:17" x14ac:dyDescent="0.25">
      <c r="A591" t="s">
        <v>124</v>
      </c>
      <c r="B591" t="s">
        <v>101</v>
      </c>
      <c r="C591" t="s">
        <v>111</v>
      </c>
      <c r="D591" t="s">
        <v>96</v>
      </c>
      <c r="E591" t="s">
        <v>89</v>
      </c>
      <c r="F591">
        <v>60000</v>
      </c>
      <c r="G591" t="s">
        <v>106</v>
      </c>
      <c r="H591">
        <v>2020</v>
      </c>
      <c r="I591">
        <v>9</v>
      </c>
      <c r="J591" s="85">
        <v>44152</v>
      </c>
      <c r="K591" t="s">
        <v>122</v>
      </c>
      <c r="L591" t="s">
        <v>84</v>
      </c>
      <c r="M591" t="s">
        <v>103</v>
      </c>
      <c r="N5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91" s="16">
        <f t="shared" si="20"/>
        <v>60000</v>
      </c>
      <c r="P5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91" s="16" t="str">
        <f t="shared" si="21"/>
        <v xml:space="preserve">Компания_                                                                                           </v>
      </c>
    </row>
    <row r="592" spans="1:17" x14ac:dyDescent="0.25">
      <c r="A592" t="s">
        <v>124</v>
      </c>
      <c r="B592" t="s">
        <v>101</v>
      </c>
      <c r="C592" t="s">
        <v>111</v>
      </c>
      <c r="D592" t="s">
        <v>96</v>
      </c>
      <c r="E592" t="s">
        <v>89</v>
      </c>
      <c r="F592">
        <v>76618</v>
      </c>
      <c r="G592" t="s">
        <v>106</v>
      </c>
      <c r="H592">
        <v>2020</v>
      </c>
      <c r="I592">
        <v>10</v>
      </c>
      <c r="J592" s="85">
        <v>44144</v>
      </c>
      <c r="K592" t="s">
        <v>123</v>
      </c>
      <c r="L592" t="s">
        <v>84</v>
      </c>
      <c r="M592" t="s">
        <v>103</v>
      </c>
      <c r="N5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92" s="16">
        <f t="shared" si="20"/>
        <v>76618</v>
      </c>
      <c r="P5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92" s="16" t="str">
        <f t="shared" si="21"/>
        <v xml:space="preserve">Компания_                                                                                           </v>
      </c>
    </row>
    <row r="593" spans="1:17" x14ac:dyDescent="0.25">
      <c r="A593" t="s">
        <v>124</v>
      </c>
      <c r="B593" t="s">
        <v>101</v>
      </c>
      <c r="C593" t="s">
        <v>111</v>
      </c>
      <c r="D593" t="s">
        <v>96</v>
      </c>
      <c r="E593" t="s">
        <v>89</v>
      </c>
      <c r="F593">
        <v>76618</v>
      </c>
      <c r="G593" t="s">
        <v>106</v>
      </c>
      <c r="H593">
        <v>2020</v>
      </c>
      <c r="I593">
        <v>10</v>
      </c>
      <c r="J593" s="85">
        <v>44152</v>
      </c>
      <c r="K593" t="s">
        <v>122</v>
      </c>
      <c r="L593" t="s">
        <v>84</v>
      </c>
      <c r="M593" t="s">
        <v>103</v>
      </c>
      <c r="N5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93" s="16">
        <f t="shared" si="20"/>
        <v>76618</v>
      </c>
      <c r="P5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93" s="16" t="str">
        <f t="shared" si="21"/>
        <v xml:space="preserve">Компания_                                                                                           </v>
      </c>
    </row>
    <row r="594" spans="1:17" x14ac:dyDescent="0.25">
      <c r="A594" t="s">
        <v>124</v>
      </c>
      <c r="B594" t="s">
        <v>101</v>
      </c>
      <c r="C594" t="s">
        <v>111</v>
      </c>
      <c r="D594" t="s">
        <v>96</v>
      </c>
      <c r="E594" t="s">
        <v>89</v>
      </c>
      <c r="F594">
        <v>20873</v>
      </c>
      <c r="G594" t="s">
        <v>106</v>
      </c>
      <c r="H594">
        <v>2020</v>
      </c>
      <c r="I594">
        <v>11</v>
      </c>
      <c r="J594" s="85">
        <v>44152</v>
      </c>
      <c r="K594" t="s">
        <v>122</v>
      </c>
      <c r="L594" t="s">
        <v>84</v>
      </c>
      <c r="M594" t="s">
        <v>103</v>
      </c>
      <c r="N5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94" s="16">
        <f t="shared" si="20"/>
        <v>20873</v>
      </c>
      <c r="P5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594" s="16" t="str">
        <f t="shared" si="21"/>
        <v xml:space="preserve">Компания_                                                                                           </v>
      </c>
    </row>
    <row r="595" spans="1:17" x14ac:dyDescent="0.25">
      <c r="A595" t="s">
        <v>124</v>
      </c>
      <c r="B595" t="s">
        <v>101</v>
      </c>
      <c r="C595" t="s">
        <v>107</v>
      </c>
      <c r="D595" t="s">
        <v>88</v>
      </c>
      <c r="E595" t="s">
        <v>89</v>
      </c>
      <c r="F595">
        <v>171298</v>
      </c>
      <c r="G595" t="s">
        <v>83</v>
      </c>
      <c r="H595">
        <v>2019</v>
      </c>
      <c r="I595">
        <v>1</v>
      </c>
      <c r="J595" s="85">
        <v>44144</v>
      </c>
      <c r="K595" t="s">
        <v>123</v>
      </c>
      <c r="L595" t="s">
        <v>84</v>
      </c>
      <c r="M595" t="s">
        <v>85</v>
      </c>
      <c r="N5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95" s="16">
        <f t="shared" si="20"/>
        <v>171298</v>
      </c>
      <c r="P5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595" s="16" t="str">
        <f t="shared" si="21"/>
        <v xml:space="preserve">Компания_                                                                                           </v>
      </c>
    </row>
    <row r="596" spans="1:17" x14ac:dyDescent="0.25">
      <c r="A596" t="s">
        <v>124</v>
      </c>
      <c r="B596" t="s">
        <v>101</v>
      </c>
      <c r="C596" t="s">
        <v>107</v>
      </c>
      <c r="D596" t="s">
        <v>88</v>
      </c>
      <c r="E596" t="s">
        <v>89</v>
      </c>
      <c r="F596">
        <v>1685708</v>
      </c>
      <c r="G596" t="s">
        <v>83</v>
      </c>
      <c r="H596">
        <v>2019</v>
      </c>
      <c r="I596">
        <v>1</v>
      </c>
      <c r="J596" s="85">
        <v>44152</v>
      </c>
      <c r="K596" t="s">
        <v>122</v>
      </c>
      <c r="L596" t="s">
        <v>84</v>
      </c>
      <c r="M596" t="s">
        <v>85</v>
      </c>
      <c r="N5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96" s="16">
        <f t="shared" si="20"/>
        <v>1685708</v>
      </c>
      <c r="P5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596" s="16" t="str">
        <f t="shared" si="21"/>
        <v xml:space="preserve">Компания_                                                                                           </v>
      </c>
    </row>
    <row r="597" spans="1:17" x14ac:dyDescent="0.25">
      <c r="A597" t="s">
        <v>124</v>
      </c>
      <c r="B597" t="s">
        <v>101</v>
      </c>
      <c r="C597" t="s">
        <v>107</v>
      </c>
      <c r="D597" t="s">
        <v>88</v>
      </c>
      <c r="E597" t="s">
        <v>89</v>
      </c>
      <c r="F597">
        <v>201373</v>
      </c>
      <c r="G597" t="s">
        <v>83</v>
      </c>
      <c r="H597">
        <v>2019</v>
      </c>
      <c r="I597">
        <v>1</v>
      </c>
      <c r="J597" s="85">
        <v>44152</v>
      </c>
      <c r="K597" t="s">
        <v>122</v>
      </c>
      <c r="L597" t="s">
        <v>84</v>
      </c>
      <c r="M597" t="s">
        <v>103</v>
      </c>
      <c r="N5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97" s="16">
        <f t="shared" si="20"/>
        <v>201373</v>
      </c>
      <c r="P5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597" s="16" t="str">
        <f t="shared" si="21"/>
        <v xml:space="preserve">Компания_                                                                                           </v>
      </c>
    </row>
    <row r="598" spans="1:17" x14ac:dyDescent="0.25">
      <c r="A598" t="s">
        <v>124</v>
      </c>
      <c r="B598" t="s">
        <v>101</v>
      </c>
      <c r="C598" t="s">
        <v>107</v>
      </c>
      <c r="D598" t="s">
        <v>88</v>
      </c>
      <c r="E598" t="s">
        <v>89</v>
      </c>
      <c r="F598">
        <v>203076</v>
      </c>
      <c r="G598" t="s">
        <v>83</v>
      </c>
      <c r="H598">
        <v>2019</v>
      </c>
      <c r="I598">
        <v>2</v>
      </c>
      <c r="J598" s="85">
        <v>44144</v>
      </c>
      <c r="K598" t="s">
        <v>123</v>
      </c>
      <c r="L598" t="s">
        <v>84</v>
      </c>
      <c r="M598" t="s">
        <v>85</v>
      </c>
      <c r="N5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98" s="16">
        <f t="shared" si="20"/>
        <v>203076</v>
      </c>
      <c r="P5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598" s="16" t="str">
        <f t="shared" si="21"/>
        <v xml:space="preserve">Компания_                                                                                           </v>
      </c>
    </row>
    <row r="599" spans="1:17" x14ac:dyDescent="0.25">
      <c r="A599" t="s">
        <v>124</v>
      </c>
      <c r="B599" t="s">
        <v>101</v>
      </c>
      <c r="C599" t="s">
        <v>107</v>
      </c>
      <c r="D599" t="s">
        <v>88</v>
      </c>
      <c r="E599" t="s">
        <v>89</v>
      </c>
      <c r="F599">
        <v>2175007</v>
      </c>
      <c r="G599" t="s">
        <v>83</v>
      </c>
      <c r="H599">
        <v>2019</v>
      </c>
      <c r="I599">
        <v>2</v>
      </c>
      <c r="J599" s="85">
        <v>44152</v>
      </c>
      <c r="K599" t="s">
        <v>122</v>
      </c>
      <c r="L599" t="s">
        <v>84</v>
      </c>
      <c r="M599" t="s">
        <v>85</v>
      </c>
      <c r="N5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599" s="16">
        <f t="shared" si="20"/>
        <v>2175007</v>
      </c>
      <c r="P5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599" s="16" t="str">
        <f t="shared" si="21"/>
        <v xml:space="preserve">Компания_                                                                                           </v>
      </c>
    </row>
    <row r="600" spans="1:17" x14ac:dyDescent="0.25">
      <c r="A600" t="s">
        <v>124</v>
      </c>
      <c r="B600" t="s">
        <v>101</v>
      </c>
      <c r="C600" t="s">
        <v>107</v>
      </c>
      <c r="D600" t="s">
        <v>88</v>
      </c>
      <c r="E600" t="s">
        <v>89</v>
      </c>
      <c r="F600">
        <v>164770</v>
      </c>
      <c r="G600" t="s">
        <v>83</v>
      </c>
      <c r="H600">
        <v>2019</v>
      </c>
      <c r="I600">
        <v>2</v>
      </c>
      <c r="J600" s="85">
        <v>44152</v>
      </c>
      <c r="K600" t="s">
        <v>122</v>
      </c>
      <c r="L600" t="s">
        <v>84</v>
      </c>
      <c r="M600" t="s">
        <v>103</v>
      </c>
      <c r="N6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00" s="16">
        <f t="shared" si="20"/>
        <v>164770</v>
      </c>
      <c r="P6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00" s="16" t="str">
        <f t="shared" si="21"/>
        <v xml:space="preserve">Компания_                                                                                           </v>
      </c>
    </row>
    <row r="601" spans="1:17" x14ac:dyDescent="0.25">
      <c r="A601" t="s">
        <v>124</v>
      </c>
      <c r="B601" t="s">
        <v>101</v>
      </c>
      <c r="C601" t="s">
        <v>107</v>
      </c>
      <c r="D601" t="s">
        <v>88</v>
      </c>
      <c r="E601" t="s">
        <v>89</v>
      </c>
      <c r="F601">
        <v>261623</v>
      </c>
      <c r="G601" t="s">
        <v>83</v>
      </c>
      <c r="H601">
        <v>2019</v>
      </c>
      <c r="I601">
        <v>3</v>
      </c>
      <c r="J601" s="85">
        <v>44144</v>
      </c>
      <c r="K601" t="s">
        <v>123</v>
      </c>
      <c r="L601" t="s">
        <v>84</v>
      </c>
      <c r="M601" t="s">
        <v>85</v>
      </c>
      <c r="N6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01" s="16">
        <f t="shared" si="20"/>
        <v>261623</v>
      </c>
      <c r="P6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01" s="16" t="str">
        <f t="shared" si="21"/>
        <v xml:space="preserve">Компания_                                                                                           </v>
      </c>
    </row>
    <row r="602" spans="1:17" x14ac:dyDescent="0.25">
      <c r="A602" t="s">
        <v>124</v>
      </c>
      <c r="B602" t="s">
        <v>101</v>
      </c>
      <c r="C602" t="s">
        <v>107</v>
      </c>
      <c r="D602" t="s">
        <v>88</v>
      </c>
      <c r="E602" t="s">
        <v>89</v>
      </c>
      <c r="F602">
        <v>2289169</v>
      </c>
      <c r="G602" t="s">
        <v>83</v>
      </c>
      <c r="H602">
        <v>2019</v>
      </c>
      <c r="I602">
        <v>3</v>
      </c>
      <c r="J602" s="85">
        <v>44152</v>
      </c>
      <c r="K602" t="s">
        <v>122</v>
      </c>
      <c r="L602" t="s">
        <v>84</v>
      </c>
      <c r="M602" t="s">
        <v>85</v>
      </c>
      <c r="N6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02" s="16">
        <f t="shared" si="20"/>
        <v>2289169</v>
      </c>
      <c r="P6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02" s="16" t="str">
        <f t="shared" si="21"/>
        <v xml:space="preserve">Компания_                                                                                           </v>
      </c>
    </row>
    <row r="603" spans="1:17" x14ac:dyDescent="0.25">
      <c r="A603" t="s">
        <v>124</v>
      </c>
      <c r="B603" t="s">
        <v>101</v>
      </c>
      <c r="C603" t="s">
        <v>107</v>
      </c>
      <c r="D603" t="s">
        <v>88</v>
      </c>
      <c r="E603" t="s">
        <v>89</v>
      </c>
      <c r="F603">
        <v>395116</v>
      </c>
      <c r="G603" t="s">
        <v>83</v>
      </c>
      <c r="H603">
        <v>2019</v>
      </c>
      <c r="I603">
        <v>3</v>
      </c>
      <c r="J603" s="85">
        <v>44152</v>
      </c>
      <c r="K603" t="s">
        <v>122</v>
      </c>
      <c r="L603" t="s">
        <v>84</v>
      </c>
      <c r="M603" t="s">
        <v>103</v>
      </c>
      <c r="N6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03" s="16">
        <f t="shared" si="20"/>
        <v>395116</v>
      </c>
      <c r="P6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03" s="16" t="str">
        <f t="shared" si="21"/>
        <v xml:space="preserve">Компания_                                                                                           </v>
      </c>
    </row>
    <row r="604" spans="1:17" x14ac:dyDescent="0.25">
      <c r="A604" t="s">
        <v>124</v>
      </c>
      <c r="B604" t="s">
        <v>101</v>
      </c>
      <c r="C604" t="s">
        <v>107</v>
      </c>
      <c r="D604" t="s">
        <v>88</v>
      </c>
      <c r="E604" t="s">
        <v>89</v>
      </c>
      <c r="F604">
        <v>312902</v>
      </c>
      <c r="G604" t="s">
        <v>83</v>
      </c>
      <c r="H604">
        <v>2019</v>
      </c>
      <c r="I604">
        <v>4</v>
      </c>
      <c r="J604" s="85">
        <v>44144</v>
      </c>
      <c r="K604" t="s">
        <v>123</v>
      </c>
      <c r="L604" t="s">
        <v>84</v>
      </c>
      <c r="M604" t="s">
        <v>85</v>
      </c>
      <c r="N6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04" s="16">
        <f t="shared" si="20"/>
        <v>312902</v>
      </c>
      <c r="P6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04" s="16" t="str">
        <f t="shared" si="21"/>
        <v xml:space="preserve">Компания_                                                                                           </v>
      </c>
    </row>
    <row r="605" spans="1:17" x14ac:dyDescent="0.25">
      <c r="A605" t="s">
        <v>124</v>
      </c>
      <c r="B605" t="s">
        <v>101</v>
      </c>
      <c r="C605" t="s">
        <v>107</v>
      </c>
      <c r="D605" t="s">
        <v>88</v>
      </c>
      <c r="E605" t="s">
        <v>89</v>
      </c>
      <c r="F605">
        <v>2515902</v>
      </c>
      <c r="G605" t="s">
        <v>83</v>
      </c>
      <c r="H605">
        <v>2019</v>
      </c>
      <c r="I605">
        <v>4</v>
      </c>
      <c r="J605" s="85">
        <v>44152</v>
      </c>
      <c r="K605" t="s">
        <v>122</v>
      </c>
      <c r="L605" t="s">
        <v>84</v>
      </c>
      <c r="M605" t="s">
        <v>85</v>
      </c>
      <c r="N6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05" s="16">
        <f t="shared" si="20"/>
        <v>2515902</v>
      </c>
      <c r="P6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05" s="16" t="str">
        <f t="shared" si="21"/>
        <v xml:space="preserve">Компания_                                                                                           </v>
      </c>
    </row>
    <row r="606" spans="1:17" x14ac:dyDescent="0.25">
      <c r="A606" t="s">
        <v>124</v>
      </c>
      <c r="B606" t="s">
        <v>101</v>
      </c>
      <c r="C606" t="s">
        <v>107</v>
      </c>
      <c r="D606" t="s">
        <v>88</v>
      </c>
      <c r="E606" t="s">
        <v>89</v>
      </c>
      <c r="F606">
        <v>235892</v>
      </c>
      <c r="G606" t="s">
        <v>83</v>
      </c>
      <c r="H606">
        <v>2019</v>
      </c>
      <c r="I606">
        <v>4</v>
      </c>
      <c r="J606" s="85">
        <v>44152</v>
      </c>
      <c r="K606" t="s">
        <v>122</v>
      </c>
      <c r="L606" t="s">
        <v>84</v>
      </c>
      <c r="M606" t="s">
        <v>103</v>
      </c>
      <c r="N6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06" s="16">
        <f t="shared" si="20"/>
        <v>235892</v>
      </c>
      <c r="P6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06" s="16" t="str">
        <f t="shared" si="21"/>
        <v xml:space="preserve">Компания_                                                                                           </v>
      </c>
    </row>
    <row r="607" spans="1:17" x14ac:dyDescent="0.25">
      <c r="A607" t="s">
        <v>124</v>
      </c>
      <c r="B607" t="s">
        <v>101</v>
      </c>
      <c r="C607" t="s">
        <v>107</v>
      </c>
      <c r="D607" t="s">
        <v>88</v>
      </c>
      <c r="E607" t="s">
        <v>89</v>
      </c>
      <c r="F607">
        <v>302686</v>
      </c>
      <c r="G607" t="s">
        <v>83</v>
      </c>
      <c r="H607">
        <v>2019</v>
      </c>
      <c r="I607">
        <v>5</v>
      </c>
      <c r="J607" s="85">
        <v>44144</v>
      </c>
      <c r="K607" t="s">
        <v>123</v>
      </c>
      <c r="L607" t="s">
        <v>84</v>
      </c>
      <c r="M607" t="s">
        <v>85</v>
      </c>
      <c r="N6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07" s="16">
        <f t="shared" si="20"/>
        <v>302686</v>
      </c>
      <c r="P6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07" s="16" t="str">
        <f t="shared" si="21"/>
        <v xml:space="preserve">Компания_                                                                                           </v>
      </c>
    </row>
    <row r="608" spans="1:17" x14ac:dyDescent="0.25">
      <c r="A608" t="s">
        <v>124</v>
      </c>
      <c r="B608" t="s">
        <v>101</v>
      </c>
      <c r="C608" t="s">
        <v>107</v>
      </c>
      <c r="D608" t="s">
        <v>88</v>
      </c>
      <c r="E608" t="s">
        <v>89</v>
      </c>
      <c r="F608">
        <v>2375977</v>
      </c>
      <c r="G608" t="s">
        <v>83</v>
      </c>
      <c r="H608">
        <v>2019</v>
      </c>
      <c r="I608">
        <v>5</v>
      </c>
      <c r="J608" s="85">
        <v>44152</v>
      </c>
      <c r="K608" t="s">
        <v>122</v>
      </c>
      <c r="L608" t="s">
        <v>84</v>
      </c>
      <c r="M608" t="s">
        <v>85</v>
      </c>
      <c r="N6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08" s="16">
        <f t="shared" si="20"/>
        <v>2375977</v>
      </c>
      <c r="P6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08" s="16" t="str">
        <f t="shared" si="21"/>
        <v xml:space="preserve">Компания_                                                                                           </v>
      </c>
    </row>
    <row r="609" spans="1:17" x14ac:dyDescent="0.25">
      <c r="A609" t="s">
        <v>124</v>
      </c>
      <c r="B609" t="s">
        <v>101</v>
      </c>
      <c r="C609" t="s">
        <v>107</v>
      </c>
      <c r="D609" t="s">
        <v>88</v>
      </c>
      <c r="E609" t="s">
        <v>89</v>
      </c>
      <c r="F609">
        <v>264229</v>
      </c>
      <c r="G609" t="s">
        <v>83</v>
      </c>
      <c r="H609">
        <v>2019</v>
      </c>
      <c r="I609">
        <v>5</v>
      </c>
      <c r="J609" s="85">
        <v>44152</v>
      </c>
      <c r="K609" t="s">
        <v>122</v>
      </c>
      <c r="L609" t="s">
        <v>84</v>
      </c>
      <c r="M609" t="s">
        <v>103</v>
      </c>
      <c r="N6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09" s="16">
        <f t="shared" si="20"/>
        <v>264229</v>
      </c>
      <c r="P6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09" s="16" t="str">
        <f t="shared" si="21"/>
        <v xml:space="preserve">Компания_                                                                                           </v>
      </c>
    </row>
    <row r="610" spans="1:17" x14ac:dyDescent="0.25">
      <c r="A610" t="s">
        <v>124</v>
      </c>
      <c r="B610" t="s">
        <v>101</v>
      </c>
      <c r="C610" t="s">
        <v>107</v>
      </c>
      <c r="D610" t="s">
        <v>88</v>
      </c>
      <c r="E610" t="s">
        <v>89</v>
      </c>
      <c r="F610">
        <v>322948</v>
      </c>
      <c r="G610" t="s">
        <v>83</v>
      </c>
      <c r="H610">
        <v>2019</v>
      </c>
      <c r="I610">
        <v>6</v>
      </c>
      <c r="J610" s="85">
        <v>44144</v>
      </c>
      <c r="K610" t="s">
        <v>123</v>
      </c>
      <c r="L610" t="s">
        <v>84</v>
      </c>
      <c r="M610" t="s">
        <v>85</v>
      </c>
      <c r="N6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10" s="16">
        <f t="shared" si="20"/>
        <v>322948</v>
      </c>
      <c r="P6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10" s="16" t="str">
        <f t="shared" si="21"/>
        <v xml:space="preserve">Компания_                                                                                           </v>
      </c>
    </row>
    <row r="611" spans="1:17" x14ac:dyDescent="0.25">
      <c r="A611" t="s">
        <v>124</v>
      </c>
      <c r="B611" t="s">
        <v>101</v>
      </c>
      <c r="C611" t="s">
        <v>107</v>
      </c>
      <c r="D611" t="s">
        <v>88</v>
      </c>
      <c r="E611" t="s">
        <v>89</v>
      </c>
      <c r="F611">
        <v>2781199</v>
      </c>
      <c r="G611" t="s">
        <v>83</v>
      </c>
      <c r="H611">
        <v>2019</v>
      </c>
      <c r="I611">
        <v>6</v>
      </c>
      <c r="J611" s="85">
        <v>44152</v>
      </c>
      <c r="K611" t="s">
        <v>122</v>
      </c>
      <c r="L611" t="s">
        <v>84</v>
      </c>
      <c r="M611" t="s">
        <v>85</v>
      </c>
      <c r="N6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11" s="16">
        <f t="shared" si="20"/>
        <v>2781199</v>
      </c>
      <c r="P6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11" s="16" t="str">
        <f t="shared" si="21"/>
        <v xml:space="preserve">Компания_                                                                                           </v>
      </c>
    </row>
    <row r="612" spans="1:17" x14ac:dyDescent="0.25">
      <c r="A612" t="s">
        <v>124</v>
      </c>
      <c r="B612" t="s">
        <v>101</v>
      </c>
      <c r="C612" t="s">
        <v>107</v>
      </c>
      <c r="D612" t="s">
        <v>88</v>
      </c>
      <c r="E612" t="s">
        <v>89</v>
      </c>
      <c r="F612">
        <v>485403</v>
      </c>
      <c r="G612" t="s">
        <v>83</v>
      </c>
      <c r="H612">
        <v>2019</v>
      </c>
      <c r="I612">
        <v>6</v>
      </c>
      <c r="J612" s="85">
        <v>44152</v>
      </c>
      <c r="K612" t="s">
        <v>122</v>
      </c>
      <c r="L612" t="s">
        <v>84</v>
      </c>
      <c r="M612" t="s">
        <v>103</v>
      </c>
      <c r="N6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12" s="16">
        <f t="shared" si="20"/>
        <v>485403</v>
      </c>
      <c r="P6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12" s="16" t="str">
        <f t="shared" si="21"/>
        <v xml:space="preserve">Компания_                                                                                           </v>
      </c>
    </row>
    <row r="613" spans="1:17" x14ac:dyDescent="0.25">
      <c r="A613" t="s">
        <v>124</v>
      </c>
      <c r="B613" t="s">
        <v>101</v>
      </c>
      <c r="C613" t="s">
        <v>107</v>
      </c>
      <c r="D613" t="s">
        <v>88</v>
      </c>
      <c r="E613" t="s">
        <v>89</v>
      </c>
      <c r="F613">
        <v>3264801</v>
      </c>
      <c r="G613" t="s">
        <v>83</v>
      </c>
      <c r="H613">
        <v>2019</v>
      </c>
      <c r="I613">
        <v>7</v>
      </c>
      <c r="J613" s="85">
        <v>44144</v>
      </c>
      <c r="K613" t="s">
        <v>123</v>
      </c>
      <c r="L613" t="s">
        <v>84</v>
      </c>
      <c r="M613" t="s">
        <v>85</v>
      </c>
      <c r="N6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13" s="16">
        <f t="shared" si="20"/>
        <v>3264801</v>
      </c>
      <c r="P6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13" s="16" t="str">
        <f t="shared" si="21"/>
        <v xml:space="preserve">Компания_                                                                                           </v>
      </c>
    </row>
    <row r="614" spans="1:17" x14ac:dyDescent="0.25">
      <c r="A614" t="s">
        <v>124</v>
      </c>
      <c r="B614" t="s">
        <v>101</v>
      </c>
      <c r="C614" t="s">
        <v>107</v>
      </c>
      <c r="D614" t="s">
        <v>88</v>
      </c>
      <c r="E614" t="s">
        <v>89</v>
      </c>
      <c r="F614">
        <v>497728</v>
      </c>
      <c r="G614" t="s">
        <v>83</v>
      </c>
      <c r="H614">
        <v>2019</v>
      </c>
      <c r="I614">
        <v>7</v>
      </c>
      <c r="J614" s="85">
        <v>44144</v>
      </c>
      <c r="K614" t="s">
        <v>123</v>
      </c>
      <c r="L614" t="s">
        <v>84</v>
      </c>
      <c r="M614" t="s">
        <v>103</v>
      </c>
      <c r="N6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14" s="16">
        <f t="shared" si="20"/>
        <v>497728</v>
      </c>
      <c r="P6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14" s="16" t="str">
        <f t="shared" si="21"/>
        <v xml:space="preserve">Компания_                                                                                           </v>
      </c>
    </row>
    <row r="615" spans="1:17" x14ac:dyDescent="0.25">
      <c r="A615" t="s">
        <v>124</v>
      </c>
      <c r="B615" t="s">
        <v>101</v>
      </c>
      <c r="C615" t="s">
        <v>107</v>
      </c>
      <c r="D615" t="s">
        <v>88</v>
      </c>
      <c r="E615" t="s">
        <v>89</v>
      </c>
      <c r="F615">
        <v>3264801</v>
      </c>
      <c r="G615" t="s">
        <v>83</v>
      </c>
      <c r="H615">
        <v>2019</v>
      </c>
      <c r="I615">
        <v>7</v>
      </c>
      <c r="J615" s="85">
        <v>44152</v>
      </c>
      <c r="K615" t="s">
        <v>122</v>
      </c>
      <c r="L615" t="s">
        <v>84</v>
      </c>
      <c r="M615" t="s">
        <v>85</v>
      </c>
      <c r="N6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15" s="16">
        <f t="shared" si="20"/>
        <v>3264801</v>
      </c>
      <c r="P6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15" s="16" t="str">
        <f t="shared" si="21"/>
        <v xml:space="preserve">Компания_                                                                                           </v>
      </c>
    </row>
    <row r="616" spans="1:17" x14ac:dyDescent="0.25">
      <c r="A616" t="s">
        <v>124</v>
      </c>
      <c r="B616" t="s">
        <v>101</v>
      </c>
      <c r="C616" t="s">
        <v>107</v>
      </c>
      <c r="D616" t="s">
        <v>88</v>
      </c>
      <c r="E616" t="s">
        <v>89</v>
      </c>
      <c r="F616">
        <v>497728</v>
      </c>
      <c r="G616" t="s">
        <v>83</v>
      </c>
      <c r="H616">
        <v>2019</v>
      </c>
      <c r="I616">
        <v>7</v>
      </c>
      <c r="J616" s="85">
        <v>44152</v>
      </c>
      <c r="K616" t="s">
        <v>122</v>
      </c>
      <c r="L616" t="s">
        <v>84</v>
      </c>
      <c r="M616" t="s">
        <v>103</v>
      </c>
      <c r="N6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16" s="16">
        <f t="shared" si="20"/>
        <v>497728</v>
      </c>
      <c r="P6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16" s="16" t="str">
        <f t="shared" si="21"/>
        <v xml:space="preserve">Компания_                                                                                           </v>
      </c>
    </row>
    <row r="617" spans="1:17" x14ac:dyDescent="0.25">
      <c r="A617" t="s">
        <v>124</v>
      </c>
      <c r="B617" t="s">
        <v>101</v>
      </c>
      <c r="C617" t="s">
        <v>107</v>
      </c>
      <c r="D617" t="s">
        <v>88</v>
      </c>
      <c r="E617" t="s">
        <v>89</v>
      </c>
      <c r="F617">
        <v>3387537</v>
      </c>
      <c r="G617" t="s">
        <v>83</v>
      </c>
      <c r="H617">
        <v>2019</v>
      </c>
      <c r="I617">
        <v>8</v>
      </c>
      <c r="J617" s="85">
        <v>44144</v>
      </c>
      <c r="K617" t="s">
        <v>123</v>
      </c>
      <c r="L617" t="s">
        <v>84</v>
      </c>
      <c r="M617" t="s">
        <v>85</v>
      </c>
      <c r="N6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17" s="16">
        <f t="shared" si="20"/>
        <v>3387537</v>
      </c>
      <c r="P6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17" s="16" t="str">
        <f t="shared" si="21"/>
        <v xml:space="preserve">Компания_                                                                                           </v>
      </c>
    </row>
    <row r="618" spans="1:17" x14ac:dyDescent="0.25">
      <c r="A618" t="s">
        <v>124</v>
      </c>
      <c r="B618" t="s">
        <v>101</v>
      </c>
      <c r="C618" t="s">
        <v>107</v>
      </c>
      <c r="D618" t="s">
        <v>88</v>
      </c>
      <c r="E618" t="s">
        <v>89</v>
      </c>
      <c r="F618">
        <v>343954</v>
      </c>
      <c r="G618" t="s">
        <v>83</v>
      </c>
      <c r="H618">
        <v>2019</v>
      </c>
      <c r="I618">
        <v>8</v>
      </c>
      <c r="J618" s="85">
        <v>44144</v>
      </c>
      <c r="K618" t="s">
        <v>123</v>
      </c>
      <c r="L618" t="s">
        <v>84</v>
      </c>
      <c r="M618" t="s">
        <v>103</v>
      </c>
      <c r="N6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18" s="16">
        <f t="shared" si="20"/>
        <v>343954</v>
      </c>
      <c r="P6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18" s="16" t="str">
        <f t="shared" si="21"/>
        <v xml:space="preserve">Компания_                                                                                           </v>
      </c>
    </row>
    <row r="619" spans="1:17" x14ac:dyDescent="0.25">
      <c r="A619" t="s">
        <v>124</v>
      </c>
      <c r="B619" t="s">
        <v>101</v>
      </c>
      <c r="C619" t="s">
        <v>107</v>
      </c>
      <c r="D619" t="s">
        <v>88</v>
      </c>
      <c r="E619" t="s">
        <v>89</v>
      </c>
      <c r="F619">
        <v>3387537</v>
      </c>
      <c r="G619" t="s">
        <v>83</v>
      </c>
      <c r="H619">
        <v>2019</v>
      </c>
      <c r="I619">
        <v>8</v>
      </c>
      <c r="J619" s="85">
        <v>44152</v>
      </c>
      <c r="K619" t="s">
        <v>122</v>
      </c>
      <c r="L619" t="s">
        <v>84</v>
      </c>
      <c r="M619" t="s">
        <v>85</v>
      </c>
      <c r="N6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19" s="16">
        <f t="shared" si="20"/>
        <v>3387537</v>
      </c>
      <c r="P6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19" s="16" t="str">
        <f t="shared" si="21"/>
        <v xml:space="preserve">Компания_                                                                                           </v>
      </c>
    </row>
    <row r="620" spans="1:17" x14ac:dyDescent="0.25">
      <c r="A620" t="s">
        <v>124</v>
      </c>
      <c r="B620" t="s">
        <v>101</v>
      </c>
      <c r="C620" t="s">
        <v>107</v>
      </c>
      <c r="D620" t="s">
        <v>88</v>
      </c>
      <c r="E620" t="s">
        <v>89</v>
      </c>
      <c r="F620">
        <v>343954</v>
      </c>
      <c r="G620" t="s">
        <v>83</v>
      </c>
      <c r="H620">
        <v>2019</v>
      </c>
      <c r="I620">
        <v>8</v>
      </c>
      <c r="J620" s="85">
        <v>44152</v>
      </c>
      <c r="K620" t="s">
        <v>122</v>
      </c>
      <c r="L620" t="s">
        <v>84</v>
      </c>
      <c r="M620" t="s">
        <v>103</v>
      </c>
      <c r="N6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20" s="16">
        <f t="shared" si="20"/>
        <v>343954</v>
      </c>
      <c r="P6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20" s="16" t="str">
        <f t="shared" si="21"/>
        <v xml:space="preserve">Компания_                                                                                           </v>
      </c>
    </row>
    <row r="621" spans="1:17" x14ac:dyDescent="0.25">
      <c r="A621" t="s">
        <v>124</v>
      </c>
      <c r="B621" t="s">
        <v>101</v>
      </c>
      <c r="C621" t="s">
        <v>107</v>
      </c>
      <c r="D621" t="s">
        <v>88</v>
      </c>
      <c r="E621" t="s">
        <v>89</v>
      </c>
      <c r="F621">
        <v>3258120</v>
      </c>
      <c r="G621" t="s">
        <v>83</v>
      </c>
      <c r="H621">
        <v>2019</v>
      </c>
      <c r="I621">
        <v>9</v>
      </c>
      <c r="J621" s="85">
        <v>44144</v>
      </c>
      <c r="K621" t="s">
        <v>123</v>
      </c>
      <c r="L621" t="s">
        <v>84</v>
      </c>
      <c r="M621" t="s">
        <v>85</v>
      </c>
      <c r="N6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21" s="16">
        <f t="shared" si="20"/>
        <v>3258120</v>
      </c>
      <c r="P6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21" s="16" t="str">
        <f t="shared" si="21"/>
        <v xml:space="preserve">Компания_                                                                                           </v>
      </c>
    </row>
    <row r="622" spans="1:17" x14ac:dyDescent="0.25">
      <c r="A622" t="s">
        <v>124</v>
      </c>
      <c r="B622" t="s">
        <v>101</v>
      </c>
      <c r="C622" t="s">
        <v>107</v>
      </c>
      <c r="D622" t="s">
        <v>88</v>
      </c>
      <c r="E622" t="s">
        <v>89</v>
      </c>
      <c r="F622">
        <v>343825</v>
      </c>
      <c r="G622" t="s">
        <v>83</v>
      </c>
      <c r="H622">
        <v>2019</v>
      </c>
      <c r="I622">
        <v>9</v>
      </c>
      <c r="J622" s="85">
        <v>44144</v>
      </c>
      <c r="K622" t="s">
        <v>123</v>
      </c>
      <c r="L622" t="s">
        <v>84</v>
      </c>
      <c r="M622" t="s">
        <v>103</v>
      </c>
      <c r="N6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22" s="16">
        <f t="shared" si="20"/>
        <v>343825</v>
      </c>
      <c r="P6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22" s="16" t="str">
        <f t="shared" si="21"/>
        <v xml:space="preserve">Компания_                                                                                           </v>
      </c>
    </row>
    <row r="623" spans="1:17" x14ac:dyDescent="0.25">
      <c r="A623" t="s">
        <v>124</v>
      </c>
      <c r="B623" t="s">
        <v>101</v>
      </c>
      <c r="C623" t="s">
        <v>107</v>
      </c>
      <c r="D623" t="s">
        <v>88</v>
      </c>
      <c r="E623" t="s">
        <v>89</v>
      </c>
      <c r="F623">
        <v>3258120</v>
      </c>
      <c r="G623" t="s">
        <v>83</v>
      </c>
      <c r="H623">
        <v>2019</v>
      </c>
      <c r="I623">
        <v>9</v>
      </c>
      <c r="J623" s="85">
        <v>44152</v>
      </c>
      <c r="K623" t="s">
        <v>122</v>
      </c>
      <c r="L623" t="s">
        <v>84</v>
      </c>
      <c r="M623" t="s">
        <v>85</v>
      </c>
      <c r="N6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23" s="16">
        <f t="shared" si="20"/>
        <v>3258120</v>
      </c>
      <c r="P6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23" s="16" t="str">
        <f t="shared" si="21"/>
        <v xml:space="preserve">Компания_                                                                                           </v>
      </c>
    </row>
    <row r="624" spans="1:17" x14ac:dyDescent="0.25">
      <c r="A624" t="s">
        <v>124</v>
      </c>
      <c r="B624" t="s">
        <v>101</v>
      </c>
      <c r="C624" t="s">
        <v>107</v>
      </c>
      <c r="D624" t="s">
        <v>88</v>
      </c>
      <c r="E624" t="s">
        <v>89</v>
      </c>
      <c r="F624">
        <v>343825</v>
      </c>
      <c r="G624" t="s">
        <v>83</v>
      </c>
      <c r="H624">
        <v>2019</v>
      </c>
      <c r="I624">
        <v>9</v>
      </c>
      <c r="J624" s="85">
        <v>44152</v>
      </c>
      <c r="K624" t="s">
        <v>122</v>
      </c>
      <c r="L624" t="s">
        <v>84</v>
      </c>
      <c r="M624" t="s">
        <v>103</v>
      </c>
      <c r="N6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24" s="16">
        <f t="shared" si="20"/>
        <v>343825</v>
      </c>
      <c r="P6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24" s="16" t="str">
        <f t="shared" si="21"/>
        <v xml:space="preserve">Компания_                                                                                           </v>
      </c>
    </row>
    <row r="625" spans="1:17" x14ac:dyDescent="0.25">
      <c r="A625" t="s">
        <v>124</v>
      </c>
      <c r="B625" t="s">
        <v>101</v>
      </c>
      <c r="C625" t="s">
        <v>107</v>
      </c>
      <c r="D625" t="s">
        <v>88</v>
      </c>
      <c r="E625" t="s">
        <v>89</v>
      </c>
      <c r="F625">
        <v>3763517</v>
      </c>
      <c r="G625" t="s">
        <v>83</v>
      </c>
      <c r="H625">
        <v>2019</v>
      </c>
      <c r="I625">
        <v>10</v>
      </c>
      <c r="J625" s="85">
        <v>44144</v>
      </c>
      <c r="K625" t="s">
        <v>123</v>
      </c>
      <c r="L625" t="s">
        <v>84</v>
      </c>
      <c r="M625" t="s">
        <v>85</v>
      </c>
      <c r="N6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25" s="16">
        <f t="shared" si="20"/>
        <v>3763517</v>
      </c>
      <c r="P6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25" s="16" t="str">
        <f t="shared" si="21"/>
        <v xml:space="preserve">Компания_                                                                                           </v>
      </c>
    </row>
    <row r="626" spans="1:17" x14ac:dyDescent="0.25">
      <c r="A626" t="s">
        <v>124</v>
      </c>
      <c r="B626" t="s">
        <v>101</v>
      </c>
      <c r="C626" t="s">
        <v>107</v>
      </c>
      <c r="D626" t="s">
        <v>88</v>
      </c>
      <c r="E626" t="s">
        <v>89</v>
      </c>
      <c r="F626">
        <v>279848</v>
      </c>
      <c r="G626" t="s">
        <v>83</v>
      </c>
      <c r="H626">
        <v>2019</v>
      </c>
      <c r="I626">
        <v>10</v>
      </c>
      <c r="J626" s="85">
        <v>44144</v>
      </c>
      <c r="K626" t="s">
        <v>123</v>
      </c>
      <c r="L626" t="s">
        <v>84</v>
      </c>
      <c r="M626" t="s">
        <v>103</v>
      </c>
      <c r="N6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26" s="16">
        <f t="shared" si="20"/>
        <v>279848</v>
      </c>
      <c r="P6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26" s="16" t="str">
        <f t="shared" si="21"/>
        <v xml:space="preserve">Компания_                                                                                           </v>
      </c>
    </row>
    <row r="627" spans="1:17" x14ac:dyDescent="0.25">
      <c r="A627" t="s">
        <v>124</v>
      </c>
      <c r="B627" t="s">
        <v>101</v>
      </c>
      <c r="C627" t="s">
        <v>107</v>
      </c>
      <c r="D627" t="s">
        <v>88</v>
      </c>
      <c r="E627" t="s">
        <v>89</v>
      </c>
      <c r="F627">
        <v>3763517</v>
      </c>
      <c r="G627" t="s">
        <v>83</v>
      </c>
      <c r="H627">
        <v>2019</v>
      </c>
      <c r="I627">
        <v>10</v>
      </c>
      <c r="J627" s="85">
        <v>44152</v>
      </c>
      <c r="K627" t="s">
        <v>122</v>
      </c>
      <c r="L627" t="s">
        <v>84</v>
      </c>
      <c r="M627" t="s">
        <v>85</v>
      </c>
      <c r="N6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27" s="16">
        <f t="shared" si="20"/>
        <v>3763517</v>
      </c>
      <c r="P6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27" s="16" t="str">
        <f t="shared" si="21"/>
        <v xml:space="preserve">Компания_                                                                                           </v>
      </c>
    </row>
    <row r="628" spans="1:17" x14ac:dyDescent="0.25">
      <c r="A628" t="s">
        <v>124</v>
      </c>
      <c r="B628" t="s">
        <v>101</v>
      </c>
      <c r="C628" t="s">
        <v>107</v>
      </c>
      <c r="D628" t="s">
        <v>88</v>
      </c>
      <c r="E628" t="s">
        <v>89</v>
      </c>
      <c r="F628">
        <v>279848</v>
      </c>
      <c r="G628" t="s">
        <v>83</v>
      </c>
      <c r="H628">
        <v>2019</v>
      </c>
      <c r="I628">
        <v>10</v>
      </c>
      <c r="J628" s="85">
        <v>44152</v>
      </c>
      <c r="K628" t="s">
        <v>122</v>
      </c>
      <c r="L628" t="s">
        <v>84</v>
      </c>
      <c r="M628" t="s">
        <v>103</v>
      </c>
      <c r="N6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28" s="16">
        <f t="shared" si="20"/>
        <v>279848</v>
      </c>
      <c r="P6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28" s="16" t="str">
        <f t="shared" si="21"/>
        <v xml:space="preserve">Компания_                                                                                           </v>
      </c>
    </row>
    <row r="629" spans="1:17" x14ac:dyDescent="0.25">
      <c r="A629" t="s">
        <v>124</v>
      </c>
      <c r="B629" t="s">
        <v>101</v>
      </c>
      <c r="C629" t="s">
        <v>107</v>
      </c>
      <c r="D629" t="s">
        <v>88</v>
      </c>
      <c r="E629" t="s">
        <v>89</v>
      </c>
      <c r="F629">
        <v>3134634</v>
      </c>
      <c r="G629" t="s">
        <v>83</v>
      </c>
      <c r="H629">
        <v>2019</v>
      </c>
      <c r="I629">
        <v>11</v>
      </c>
      <c r="J629" s="85">
        <v>44144</v>
      </c>
      <c r="K629" t="s">
        <v>123</v>
      </c>
      <c r="L629" t="s">
        <v>84</v>
      </c>
      <c r="M629" t="s">
        <v>85</v>
      </c>
      <c r="N6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29" s="16">
        <f t="shared" si="20"/>
        <v>1410585.3</v>
      </c>
      <c r="P6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29" s="16" t="str">
        <f t="shared" si="21"/>
        <v xml:space="preserve">Компания_                                                                                           </v>
      </c>
    </row>
    <row r="630" spans="1:17" x14ac:dyDescent="0.25">
      <c r="A630" t="s">
        <v>124</v>
      </c>
      <c r="B630" t="s">
        <v>101</v>
      </c>
      <c r="C630" t="s">
        <v>107</v>
      </c>
      <c r="D630" t="s">
        <v>88</v>
      </c>
      <c r="E630" t="s">
        <v>89</v>
      </c>
      <c r="F630">
        <v>360258</v>
      </c>
      <c r="G630" t="s">
        <v>83</v>
      </c>
      <c r="H630">
        <v>2019</v>
      </c>
      <c r="I630">
        <v>11</v>
      </c>
      <c r="J630" s="85">
        <v>44144</v>
      </c>
      <c r="K630" t="s">
        <v>123</v>
      </c>
      <c r="L630" t="s">
        <v>84</v>
      </c>
      <c r="M630" t="s">
        <v>103</v>
      </c>
      <c r="N6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30" s="16">
        <f t="shared" si="20"/>
        <v>162116.1</v>
      </c>
      <c r="P6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30" s="16" t="str">
        <f t="shared" si="21"/>
        <v xml:space="preserve">Компания_                                                                                           </v>
      </c>
    </row>
    <row r="631" spans="1:17" x14ac:dyDescent="0.25">
      <c r="A631" t="s">
        <v>124</v>
      </c>
      <c r="B631" t="s">
        <v>101</v>
      </c>
      <c r="C631" t="s">
        <v>107</v>
      </c>
      <c r="D631" t="s">
        <v>88</v>
      </c>
      <c r="E631" t="s">
        <v>89</v>
      </c>
      <c r="F631">
        <v>3134634</v>
      </c>
      <c r="G631" t="s">
        <v>83</v>
      </c>
      <c r="H631">
        <v>2019</v>
      </c>
      <c r="I631">
        <v>11</v>
      </c>
      <c r="J631" s="85">
        <v>44152</v>
      </c>
      <c r="K631" t="s">
        <v>122</v>
      </c>
      <c r="L631" t="s">
        <v>84</v>
      </c>
      <c r="M631" t="s">
        <v>85</v>
      </c>
      <c r="N6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31" s="16">
        <f t="shared" si="20"/>
        <v>1410585.3</v>
      </c>
      <c r="P6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31" s="16" t="str">
        <f t="shared" si="21"/>
        <v xml:space="preserve">Компания_                                                                                           </v>
      </c>
    </row>
    <row r="632" spans="1:17" x14ac:dyDescent="0.25">
      <c r="A632" t="s">
        <v>124</v>
      </c>
      <c r="B632" t="s">
        <v>101</v>
      </c>
      <c r="C632" t="s">
        <v>107</v>
      </c>
      <c r="D632" t="s">
        <v>88</v>
      </c>
      <c r="E632" t="s">
        <v>89</v>
      </c>
      <c r="F632">
        <v>360258</v>
      </c>
      <c r="G632" t="s">
        <v>83</v>
      </c>
      <c r="H632">
        <v>2019</v>
      </c>
      <c r="I632">
        <v>11</v>
      </c>
      <c r="J632" s="85">
        <v>44152</v>
      </c>
      <c r="K632" t="s">
        <v>122</v>
      </c>
      <c r="L632" t="s">
        <v>84</v>
      </c>
      <c r="M632" t="s">
        <v>103</v>
      </c>
      <c r="N6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32" s="16">
        <f t="shared" si="20"/>
        <v>162116.1</v>
      </c>
      <c r="P6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32" s="16" t="str">
        <f t="shared" si="21"/>
        <v xml:space="preserve">Компания_                                                                                           </v>
      </c>
    </row>
    <row r="633" spans="1:17" x14ac:dyDescent="0.25">
      <c r="A633" t="s">
        <v>124</v>
      </c>
      <c r="B633" t="s">
        <v>101</v>
      </c>
      <c r="C633" t="s">
        <v>107</v>
      </c>
      <c r="D633" t="s">
        <v>88</v>
      </c>
      <c r="E633" t="s">
        <v>89</v>
      </c>
      <c r="F633">
        <v>3558735</v>
      </c>
      <c r="G633" t="s">
        <v>83</v>
      </c>
      <c r="H633">
        <v>2019</v>
      </c>
      <c r="I633">
        <v>12</v>
      </c>
      <c r="J633" s="85">
        <v>44144</v>
      </c>
      <c r="K633" t="s">
        <v>123</v>
      </c>
      <c r="L633" t="s">
        <v>84</v>
      </c>
      <c r="M633" t="s">
        <v>85</v>
      </c>
      <c r="N6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33" s="16">
        <f t="shared" si="20"/>
        <v>3558735</v>
      </c>
      <c r="P6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33" s="16" t="str">
        <f t="shared" si="21"/>
        <v xml:space="preserve">Компания_                                                                                           </v>
      </c>
    </row>
    <row r="634" spans="1:17" x14ac:dyDescent="0.25">
      <c r="A634" t="s">
        <v>124</v>
      </c>
      <c r="B634" t="s">
        <v>101</v>
      </c>
      <c r="C634" t="s">
        <v>107</v>
      </c>
      <c r="D634" t="s">
        <v>88</v>
      </c>
      <c r="E634" t="s">
        <v>89</v>
      </c>
      <c r="F634">
        <v>709478</v>
      </c>
      <c r="G634" t="s">
        <v>83</v>
      </c>
      <c r="H634">
        <v>2019</v>
      </c>
      <c r="I634">
        <v>12</v>
      </c>
      <c r="J634" s="85">
        <v>44144</v>
      </c>
      <c r="K634" t="s">
        <v>123</v>
      </c>
      <c r="L634" t="s">
        <v>84</v>
      </c>
      <c r="M634" t="s">
        <v>103</v>
      </c>
      <c r="N6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34" s="16">
        <f t="shared" si="20"/>
        <v>709478</v>
      </c>
      <c r="P6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34" s="16" t="str">
        <f t="shared" si="21"/>
        <v xml:space="preserve">Компания_                                                                                           </v>
      </c>
    </row>
    <row r="635" spans="1:17" x14ac:dyDescent="0.25">
      <c r="A635" t="s">
        <v>124</v>
      </c>
      <c r="B635" t="s">
        <v>101</v>
      </c>
      <c r="C635" t="s">
        <v>107</v>
      </c>
      <c r="D635" t="s">
        <v>88</v>
      </c>
      <c r="E635" t="s">
        <v>89</v>
      </c>
      <c r="F635">
        <v>3558735</v>
      </c>
      <c r="G635" t="s">
        <v>83</v>
      </c>
      <c r="H635">
        <v>2019</v>
      </c>
      <c r="I635">
        <v>12</v>
      </c>
      <c r="J635" s="85">
        <v>44152</v>
      </c>
      <c r="K635" t="s">
        <v>122</v>
      </c>
      <c r="L635" t="s">
        <v>84</v>
      </c>
      <c r="M635" t="s">
        <v>85</v>
      </c>
      <c r="N6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35" s="16">
        <f t="shared" si="20"/>
        <v>3558735</v>
      </c>
      <c r="P6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35" s="16" t="str">
        <f t="shared" si="21"/>
        <v xml:space="preserve">Компания_                                                                                           </v>
      </c>
    </row>
    <row r="636" spans="1:17" x14ac:dyDescent="0.25">
      <c r="A636" t="s">
        <v>124</v>
      </c>
      <c r="B636" t="s">
        <v>101</v>
      </c>
      <c r="C636" t="s">
        <v>107</v>
      </c>
      <c r="D636" t="s">
        <v>88</v>
      </c>
      <c r="E636" t="s">
        <v>89</v>
      </c>
      <c r="F636">
        <v>709478</v>
      </c>
      <c r="G636" t="s">
        <v>83</v>
      </c>
      <c r="H636">
        <v>2019</v>
      </c>
      <c r="I636">
        <v>12</v>
      </c>
      <c r="J636" s="85">
        <v>44152</v>
      </c>
      <c r="K636" t="s">
        <v>122</v>
      </c>
      <c r="L636" t="s">
        <v>84</v>
      </c>
      <c r="M636" t="s">
        <v>103</v>
      </c>
      <c r="N6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36" s="16">
        <f t="shared" si="20"/>
        <v>709478</v>
      </c>
      <c r="P6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36" s="16" t="str">
        <f t="shared" si="21"/>
        <v xml:space="preserve">Компания_                                                                                           </v>
      </c>
    </row>
    <row r="637" spans="1:17" x14ac:dyDescent="0.25">
      <c r="A637" t="s">
        <v>124</v>
      </c>
      <c r="B637" t="s">
        <v>101</v>
      </c>
      <c r="C637" t="s">
        <v>107</v>
      </c>
      <c r="D637" t="s">
        <v>88</v>
      </c>
      <c r="E637" t="s">
        <v>89</v>
      </c>
      <c r="F637">
        <v>2175266</v>
      </c>
      <c r="G637" t="s">
        <v>83</v>
      </c>
      <c r="H637">
        <v>2020</v>
      </c>
      <c r="I637">
        <v>1</v>
      </c>
      <c r="J637" s="85">
        <v>44144</v>
      </c>
      <c r="K637" t="s">
        <v>123</v>
      </c>
      <c r="L637" t="s">
        <v>84</v>
      </c>
      <c r="M637" t="s">
        <v>85</v>
      </c>
      <c r="N6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37" s="16">
        <f t="shared" si="20"/>
        <v>2175266</v>
      </c>
      <c r="P6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37" s="16" t="str">
        <f t="shared" si="21"/>
        <v xml:space="preserve">Компания_                                                                                           </v>
      </c>
    </row>
    <row r="638" spans="1:17" x14ac:dyDescent="0.25">
      <c r="A638" t="s">
        <v>124</v>
      </c>
      <c r="B638" t="s">
        <v>101</v>
      </c>
      <c r="C638" t="s">
        <v>107</v>
      </c>
      <c r="D638" t="s">
        <v>88</v>
      </c>
      <c r="E638" t="s">
        <v>89</v>
      </c>
      <c r="F638">
        <v>226783</v>
      </c>
      <c r="G638" t="s">
        <v>83</v>
      </c>
      <c r="H638">
        <v>2020</v>
      </c>
      <c r="I638">
        <v>1</v>
      </c>
      <c r="J638" s="85">
        <v>44144</v>
      </c>
      <c r="K638" t="s">
        <v>123</v>
      </c>
      <c r="L638" t="s">
        <v>84</v>
      </c>
      <c r="M638" t="s">
        <v>103</v>
      </c>
      <c r="N6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38" s="16">
        <f t="shared" si="20"/>
        <v>226783</v>
      </c>
      <c r="P6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38" s="16" t="str">
        <f t="shared" si="21"/>
        <v xml:space="preserve">Компания_                                                                                           </v>
      </c>
    </row>
    <row r="639" spans="1:17" x14ac:dyDescent="0.25">
      <c r="A639" t="s">
        <v>124</v>
      </c>
      <c r="B639" t="s">
        <v>101</v>
      </c>
      <c r="C639" t="s">
        <v>107</v>
      </c>
      <c r="D639" t="s">
        <v>88</v>
      </c>
      <c r="E639" t="s">
        <v>89</v>
      </c>
      <c r="F639">
        <v>2175266</v>
      </c>
      <c r="G639" t="s">
        <v>83</v>
      </c>
      <c r="H639">
        <v>2020</v>
      </c>
      <c r="I639">
        <v>1</v>
      </c>
      <c r="J639" s="85">
        <v>44152</v>
      </c>
      <c r="K639" t="s">
        <v>122</v>
      </c>
      <c r="L639" t="s">
        <v>84</v>
      </c>
      <c r="M639" t="s">
        <v>85</v>
      </c>
      <c r="N6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39" s="16">
        <f t="shared" si="20"/>
        <v>2175266</v>
      </c>
      <c r="P6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39" s="16" t="str">
        <f t="shared" si="21"/>
        <v xml:space="preserve">Компания_                                                                                           </v>
      </c>
    </row>
    <row r="640" spans="1:17" x14ac:dyDescent="0.25">
      <c r="A640" t="s">
        <v>124</v>
      </c>
      <c r="B640" t="s">
        <v>101</v>
      </c>
      <c r="C640" t="s">
        <v>107</v>
      </c>
      <c r="D640" t="s">
        <v>88</v>
      </c>
      <c r="E640" t="s">
        <v>89</v>
      </c>
      <c r="F640">
        <v>226783</v>
      </c>
      <c r="G640" t="s">
        <v>83</v>
      </c>
      <c r="H640">
        <v>2020</v>
      </c>
      <c r="I640">
        <v>1</v>
      </c>
      <c r="J640" s="85">
        <v>44152</v>
      </c>
      <c r="K640" t="s">
        <v>122</v>
      </c>
      <c r="L640" t="s">
        <v>84</v>
      </c>
      <c r="M640" t="s">
        <v>103</v>
      </c>
      <c r="N6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40" s="16">
        <f t="shared" si="20"/>
        <v>226783</v>
      </c>
      <c r="P6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40" s="16" t="str">
        <f t="shared" si="21"/>
        <v xml:space="preserve">Компания_                                                                                           </v>
      </c>
    </row>
    <row r="641" spans="1:17" x14ac:dyDescent="0.25">
      <c r="A641" t="s">
        <v>124</v>
      </c>
      <c r="B641" t="s">
        <v>101</v>
      </c>
      <c r="C641" t="s">
        <v>107</v>
      </c>
      <c r="D641" t="s">
        <v>88</v>
      </c>
      <c r="E641" t="s">
        <v>89</v>
      </c>
      <c r="F641">
        <v>2460680</v>
      </c>
      <c r="G641" t="s">
        <v>83</v>
      </c>
      <c r="H641">
        <v>2020</v>
      </c>
      <c r="I641">
        <v>2</v>
      </c>
      <c r="J641" s="85">
        <v>44144</v>
      </c>
      <c r="K641" t="s">
        <v>123</v>
      </c>
      <c r="L641" t="s">
        <v>84</v>
      </c>
      <c r="M641" t="s">
        <v>85</v>
      </c>
      <c r="N6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41" s="16">
        <f t="shared" si="20"/>
        <v>2460680</v>
      </c>
      <c r="P6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41" s="16" t="str">
        <f t="shared" si="21"/>
        <v xml:space="preserve">Компания_                                                                                           </v>
      </c>
    </row>
    <row r="642" spans="1:17" x14ac:dyDescent="0.25">
      <c r="A642" t="s">
        <v>124</v>
      </c>
      <c r="B642" t="s">
        <v>101</v>
      </c>
      <c r="C642" t="s">
        <v>107</v>
      </c>
      <c r="D642" t="s">
        <v>88</v>
      </c>
      <c r="E642" t="s">
        <v>89</v>
      </c>
      <c r="F642">
        <v>380730</v>
      </c>
      <c r="G642" t="s">
        <v>83</v>
      </c>
      <c r="H642">
        <v>2020</v>
      </c>
      <c r="I642">
        <v>2</v>
      </c>
      <c r="J642" s="85">
        <v>44144</v>
      </c>
      <c r="K642" t="s">
        <v>123</v>
      </c>
      <c r="L642" t="s">
        <v>84</v>
      </c>
      <c r="M642" t="s">
        <v>103</v>
      </c>
      <c r="N6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42" s="16">
        <f t="shared" si="20"/>
        <v>380730</v>
      </c>
      <c r="P6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42" s="16" t="str">
        <f t="shared" si="21"/>
        <v xml:space="preserve">Компания_                                                                                           </v>
      </c>
    </row>
    <row r="643" spans="1:17" x14ac:dyDescent="0.25">
      <c r="A643" t="s">
        <v>124</v>
      </c>
      <c r="B643" t="s">
        <v>101</v>
      </c>
      <c r="C643" t="s">
        <v>107</v>
      </c>
      <c r="D643" t="s">
        <v>88</v>
      </c>
      <c r="E643" t="s">
        <v>89</v>
      </c>
      <c r="F643">
        <v>2460680</v>
      </c>
      <c r="G643" t="s">
        <v>83</v>
      </c>
      <c r="H643">
        <v>2020</v>
      </c>
      <c r="I643">
        <v>2</v>
      </c>
      <c r="J643" s="85">
        <v>44152</v>
      </c>
      <c r="K643" t="s">
        <v>122</v>
      </c>
      <c r="L643" t="s">
        <v>84</v>
      </c>
      <c r="M643" t="s">
        <v>85</v>
      </c>
      <c r="N6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43" s="16">
        <f t="shared" si="20"/>
        <v>2460680</v>
      </c>
      <c r="P6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43" s="16" t="str">
        <f t="shared" si="21"/>
        <v xml:space="preserve">Компания_                                                                                           </v>
      </c>
    </row>
    <row r="644" spans="1:17" x14ac:dyDescent="0.25">
      <c r="A644" t="s">
        <v>124</v>
      </c>
      <c r="B644" t="s">
        <v>101</v>
      </c>
      <c r="C644" t="s">
        <v>107</v>
      </c>
      <c r="D644" t="s">
        <v>88</v>
      </c>
      <c r="E644" t="s">
        <v>89</v>
      </c>
      <c r="F644">
        <v>380730</v>
      </c>
      <c r="G644" t="s">
        <v>83</v>
      </c>
      <c r="H644">
        <v>2020</v>
      </c>
      <c r="I644">
        <v>2</v>
      </c>
      <c r="J644" s="85">
        <v>44152</v>
      </c>
      <c r="K644" t="s">
        <v>122</v>
      </c>
      <c r="L644" t="s">
        <v>84</v>
      </c>
      <c r="M644" t="s">
        <v>103</v>
      </c>
      <c r="N6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44" s="16">
        <f t="shared" si="20"/>
        <v>380730</v>
      </c>
      <c r="P6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44" s="16" t="str">
        <f t="shared" si="21"/>
        <v xml:space="preserve">Компания_                                                                                           </v>
      </c>
    </row>
    <row r="645" spans="1:17" x14ac:dyDescent="0.25">
      <c r="A645" t="s">
        <v>124</v>
      </c>
      <c r="B645" t="s">
        <v>101</v>
      </c>
      <c r="C645" t="s">
        <v>107</v>
      </c>
      <c r="D645" t="s">
        <v>88</v>
      </c>
      <c r="E645" t="s">
        <v>89</v>
      </c>
      <c r="F645">
        <v>2544544</v>
      </c>
      <c r="G645" t="s">
        <v>83</v>
      </c>
      <c r="H645">
        <v>2020</v>
      </c>
      <c r="I645">
        <v>3</v>
      </c>
      <c r="J645" s="85">
        <v>44144</v>
      </c>
      <c r="K645" t="s">
        <v>123</v>
      </c>
      <c r="L645" t="s">
        <v>84</v>
      </c>
      <c r="M645" t="s">
        <v>85</v>
      </c>
      <c r="N6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45" s="16">
        <f t="shared" ref="O645:O708" si="22">IF(AND(H645=2019,I645=11,L645="ММ               "),F645/20*4,IF(AND(H645=2019,I645=11),F645/20*9,F645))</f>
        <v>2544544</v>
      </c>
      <c r="P6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45" s="16" t="str">
        <f t="shared" ref="Q645:Q708" si="23">IF(E645="FSK            ","",A645)</f>
        <v xml:space="preserve">Компания_                                                                                           </v>
      </c>
    </row>
    <row r="646" spans="1:17" x14ac:dyDescent="0.25">
      <c r="A646" t="s">
        <v>124</v>
      </c>
      <c r="B646" t="s">
        <v>101</v>
      </c>
      <c r="C646" t="s">
        <v>107</v>
      </c>
      <c r="D646" t="s">
        <v>88</v>
      </c>
      <c r="E646" t="s">
        <v>89</v>
      </c>
      <c r="F646">
        <v>138546</v>
      </c>
      <c r="G646" t="s">
        <v>83</v>
      </c>
      <c r="H646">
        <v>2020</v>
      </c>
      <c r="I646">
        <v>3</v>
      </c>
      <c r="J646" s="85">
        <v>44144</v>
      </c>
      <c r="K646" t="s">
        <v>123</v>
      </c>
      <c r="L646" t="s">
        <v>84</v>
      </c>
      <c r="M646" t="s">
        <v>103</v>
      </c>
      <c r="N6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46" s="16">
        <f t="shared" si="22"/>
        <v>138546</v>
      </c>
      <c r="P6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46" s="16" t="str">
        <f t="shared" si="23"/>
        <v xml:space="preserve">Компания_                                                                                           </v>
      </c>
    </row>
    <row r="647" spans="1:17" x14ac:dyDescent="0.25">
      <c r="A647" t="s">
        <v>124</v>
      </c>
      <c r="B647" t="s">
        <v>101</v>
      </c>
      <c r="C647" t="s">
        <v>107</v>
      </c>
      <c r="D647" t="s">
        <v>88</v>
      </c>
      <c r="E647" t="s">
        <v>89</v>
      </c>
      <c r="F647">
        <v>2544544</v>
      </c>
      <c r="G647" t="s">
        <v>83</v>
      </c>
      <c r="H647">
        <v>2020</v>
      </c>
      <c r="I647">
        <v>3</v>
      </c>
      <c r="J647" s="85">
        <v>44152</v>
      </c>
      <c r="K647" t="s">
        <v>122</v>
      </c>
      <c r="L647" t="s">
        <v>84</v>
      </c>
      <c r="M647" t="s">
        <v>85</v>
      </c>
      <c r="N6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47" s="16">
        <f t="shared" si="22"/>
        <v>2544544</v>
      </c>
      <c r="P6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47" s="16" t="str">
        <f t="shared" si="23"/>
        <v xml:space="preserve">Компания_                                                                                           </v>
      </c>
    </row>
    <row r="648" spans="1:17" x14ac:dyDescent="0.25">
      <c r="A648" t="s">
        <v>124</v>
      </c>
      <c r="B648" t="s">
        <v>101</v>
      </c>
      <c r="C648" t="s">
        <v>107</v>
      </c>
      <c r="D648" t="s">
        <v>88</v>
      </c>
      <c r="E648" t="s">
        <v>89</v>
      </c>
      <c r="F648">
        <v>138546</v>
      </c>
      <c r="G648" t="s">
        <v>83</v>
      </c>
      <c r="H648">
        <v>2020</v>
      </c>
      <c r="I648">
        <v>3</v>
      </c>
      <c r="J648" s="85">
        <v>44152</v>
      </c>
      <c r="K648" t="s">
        <v>122</v>
      </c>
      <c r="L648" t="s">
        <v>84</v>
      </c>
      <c r="M648" t="s">
        <v>103</v>
      </c>
      <c r="N6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48" s="16">
        <f t="shared" si="22"/>
        <v>138546</v>
      </c>
      <c r="P6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48" s="16" t="str">
        <f t="shared" si="23"/>
        <v xml:space="preserve">Компания_                                                                                           </v>
      </c>
    </row>
    <row r="649" spans="1:17" x14ac:dyDescent="0.25">
      <c r="A649" t="s">
        <v>124</v>
      </c>
      <c r="B649" t="s">
        <v>101</v>
      </c>
      <c r="C649" t="s">
        <v>107</v>
      </c>
      <c r="D649" t="s">
        <v>88</v>
      </c>
      <c r="E649" t="s">
        <v>89</v>
      </c>
      <c r="F649">
        <v>2295706</v>
      </c>
      <c r="G649" t="s">
        <v>83</v>
      </c>
      <c r="H649">
        <v>2020</v>
      </c>
      <c r="I649">
        <v>4</v>
      </c>
      <c r="J649" s="85">
        <v>44144</v>
      </c>
      <c r="K649" t="s">
        <v>123</v>
      </c>
      <c r="L649" t="s">
        <v>84</v>
      </c>
      <c r="M649" t="s">
        <v>85</v>
      </c>
      <c r="N6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49" s="16">
        <f t="shared" si="22"/>
        <v>2295706</v>
      </c>
      <c r="P6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49" s="16" t="str">
        <f t="shared" si="23"/>
        <v xml:space="preserve">Компания_                                                                                           </v>
      </c>
    </row>
    <row r="650" spans="1:17" x14ac:dyDescent="0.25">
      <c r="A650" t="s">
        <v>124</v>
      </c>
      <c r="B650" t="s">
        <v>101</v>
      </c>
      <c r="C650" t="s">
        <v>107</v>
      </c>
      <c r="D650" t="s">
        <v>88</v>
      </c>
      <c r="E650" t="s">
        <v>89</v>
      </c>
      <c r="F650">
        <v>63827</v>
      </c>
      <c r="G650" t="s">
        <v>83</v>
      </c>
      <c r="H650">
        <v>2020</v>
      </c>
      <c r="I650">
        <v>4</v>
      </c>
      <c r="J650" s="85">
        <v>44144</v>
      </c>
      <c r="K650" t="s">
        <v>123</v>
      </c>
      <c r="L650" t="s">
        <v>84</v>
      </c>
      <c r="M650" t="s">
        <v>103</v>
      </c>
      <c r="N6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50" s="16">
        <f t="shared" si="22"/>
        <v>63827</v>
      </c>
      <c r="P6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50" s="16" t="str">
        <f t="shared" si="23"/>
        <v xml:space="preserve">Компания_                                                                                           </v>
      </c>
    </row>
    <row r="651" spans="1:17" x14ac:dyDescent="0.25">
      <c r="A651" t="s">
        <v>124</v>
      </c>
      <c r="B651" t="s">
        <v>101</v>
      </c>
      <c r="C651" t="s">
        <v>107</v>
      </c>
      <c r="D651" t="s">
        <v>88</v>
      </c>
      <c r="E651" t="s">
        <v>89</v>
      </c>
      <c r="F651">
        <v>2295706</v>
      </c>
      <c r="G651" t="s">
        <v>83</v>
      </c>
      <c r="H651">
        <v>2020</v>
      </c>
      <c r="I651">
        <v>4</v>
      </c>
      <c r="J651" s="85">
        <v>44152</v>
      </c>
      <c r="K651" t="s">
        <v>122</v>
      </c>
      <c r="L651" t="s">
        <v>84</v>
      </c>
      <c r="M651" t="s">
        <v>85</v>
      </c>
      <c r="N6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51" s="16">
        <f t="shared" si="22"/>
        <v>2295706</v>
      </c>
      <c r="P6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51" s="16" t="str">
        <f t="shared" si="23"/>
        <v xml:space="preserve">Компания_                                                                                           </v>
      </c>
    </row>
    <row r="652" spans="1:17" x14ac:dyDescent="0.25">
      <c r="A652" t="s">
        <v>124</v>
      </c>
      <c r="B652" t="s">
        <v>101</v>
      </c>
      <c r="C652" t="s">
        <v>107</v>
      </c>
      <c r="D652" t="s">
        <v>88</v>
      </c>
      <c r="E652" t="s">
        <v>89</v>
      </c>
      <c r="F652">
        <v>63827</v>
      </c>
      <c r="G652" t="s">
        <v>83</v>
      </c>
      <c r="H652">
        <v>2020</v>
      </c>
      <c r="I652">
        <v>4</v>
      </c>
      <c r="J652" s="85">
        <v>44152</v>
      </c>
      <c r="K652" t="s">
        <v>122</v>
      </c>
      <c r="L652" t="s">
        <v>84</v>
      </c>
      <c r="M652" t="s">
        <v>103</v>
      </c>
      <c r="N6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52" s="16">
        <f t="shared" si="22"/>
        <v>63827</v>
      </c>
      <c r="P6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52" s="16" t="str">
        <f t="shared" si="23"/>
        <v xml:space="preserve">Компания_                                                                                           </v>
      </c>
    </row>
    <row r="653" spans="1:17" x14ac:dyDescent="0.25">
      <c r="A653" t="s">
        <v>124</v>
      </c>
      <c r="B653" t="s">
        <v>101</v>
      </c>
      <c r="C653" t="s">
        <v>107</v>
      </c>
      <c r="D653" t="s">
        <v>88</v>
      </c>
      <c r="E653" t="s">
        <v>89</v>
      </c>
      <c r="F653">
        <v>2407657</v>
      </c>
      <c r="G653" t="s">
        <v>83</v>
      </c>
      <c r="H653">
        <v>2020</v>
      </c>
      <c r="I653">
        <v>5</v>
      </c>
      <c r="J653" s="85">
        <v>44144</v>
      </c>
      <c r="K653" t="s">
        <v>123</v>
      </c>
      <c r="L653" t="s">
        <v>84</v>
      </c>
      <c r="M653" t="s">
        <v>85</v>
      </c>
      <c r="N6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53" s="16">
        <f t="shared" si="22"/>
        <v>2407657</v>
      </c>
      <c r="P6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53" s="16" t="str">
        <f t="shared" si="23"/>
        <v xml:space="preserve">Компания_                                                                                           </v>
      </c>
    </row>
    <row r="654" spans="1:17" x14ac:dyDescent="0.25">
      <c r="A654" t="s">
        <v>124</v>
      </c>
      <c r="B654" t="s">
        <v>101</v>
      </c>
      <c r="C654" t="s">
        <v>107</v>
      </c>
      <c r="D654" t="s">
        <v>88</v>
      </c>
      <c r="E654" t="s">
        <v>89</v>
      </c>
      <c r="F654">
        <v>73621</v>
      </c>
      <c r="G654" t="s">
        <v>83</v>
      </c>
      <c r="H654">
        <v>2020</v>
      </c>
      <c r="I654">
        <v>5</v>
      </c>
      <c r="J654" s="85">
        <v>44144</v>
      </c>
      <c r="K654" t="s">
        <v>123</v>
      </c>
      <c r="L654" t="s">
        <v>84</v>
      </c>
      <c r="M654" t="s">
        <v>103</v>
      </c>
      <c r="N6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54" s="16">
        <f t="shared" si="22"/>
        <v>73621</v>
      </c>
      <c r="P6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54" s="16" t="str">
        <f t="shared" si="23"/>
        <v xml:space="preserve">Компания_                                                                                           </v>
      </c>
    </row>
    <row r="655" spans="1:17" x14ac:dyDescent="0.25">
      <c r="A655" t="s">
        <v>124</v>
      </c>
      <c r="B655" t="s">
        <v>101</v>
      </c>
      <c r="C655" t="s">
        <v>107</v>
      </c>
      <c r="D655" t="s">
        <v>88</v>
      </c>
      <c r="E655" t="s">
        <v>89</v>
      </c>
      <c r="F655">
        <v>2407657</v>
      </c>
      <c r="G655" t="s">
        <v>83</v>
      </c>
      <c r="H655">
        <v>2020</v>
      </c>
      <c r="I655">
        <v>5</v>
      </c>
      <c r="J655" s="85">
        <v>44152</v>
      </c>
      <c r="K655" t="s">
        <v>122</v>
      </c>
      <c r="L655" t="s">
        <v>84</v>
      </c>
      <c r="M655" t="s">
        <v>85</v>
      </c>
      <c r="N6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55" s="16">
        <f t="shared" si="22"/>
        <v>2407657</v>
      </c>
      <c r="P6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55" s="16" t="str">
        <f t="shared" si="23"/>
        <v xml:space="preserve">Компания_                                                                                           </v>
      </c>
    </row>
    <row r="656" spans="1:17" x14ac:dyDescent="0.25">
      <c r="A656" t="s">
        <v>124</v>
      </c>
      <c r="B656" t="s">
        <v>101</v>
      </c>
      <c r="C656" t="s">
        <v>107</v>
      </c>
      <c r="D656" t="s">
        <v>88</v>
      </c>
      <c r="E656" t="s">
        <v>89</v>
      </c>
      <c r="F656">
        <v>73621</v>
      </c>
      <c r="G656" t="s">
        <v>83</v>
      </c>
      <c r="H656">
        <v>2020</v>
      </c>
      <c r="I656">
        <v>5</v>
      </c>
      <c r="J656" s="85">
        <v>44152</v>
      </c>
      <c r="K656" t="s">
        <v>122</v>
      </c>
      <c r="L656" t="s">
        <v>84</v>
      </c>
      <c r="M656" t="s">
        <v>103</v>
      </c>
      <c r="N6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56" s="16">
        <f t="shared" si="22"/>
        <v>73621</v>
      </c>
      <c r="P6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56" s="16" t="str">
        <f t="shared" si="23"/>
        <v xml:space="preserve">Компания_                                                                                           </v>
      </c>
    </row>
    <row r="657" spans="1:17" x14ac:dyDescent="0.25">
      <c r="A657" t="s">
        <v>124</v>
      </c>
      <c r="B657" t="s">
        <v>101</v>
      </c>
      <c r="C657" t="s">
        <v>107</v>
      </c>
      <c r="D657" t="s">
        <v>88</v>
      </c>
      <c r="E657" t="s">
        <v>89</v>
      </c>
      <c r="F657">
        <v>3190990</v>
      </c>
      <c r="G657" t="s">
        <v>83</v>
      </c>
      <c r="H657">
        <v>2020</v>
      </c>
      <c r="I657">
        <v>6</v>
      </c>
      <c r="J657" s="85">
        <v>44144</v>
      </c>
      <c r="K657" t="s">
        <v>123</v>
      </c>
      <c r="L657" t="s">
        <v>84</v>
      </c>
      <c r="M657" t="s">
        <v>85</v>
      </c>
      <c r="N6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57" s="16">
        <f t="shared" si="22"/>
        <v>3190990</v>
      </c>
      <c r="P6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57" s="16" t="str">
        <f t="shared" si="23"/>
        <v xml:space="preserve">Компания_                                                                                           </v>
      </c>
    </row>
    <row r="658" spans="1:17" x14ac:dyDescent="0.25">
      <c r="A658" t="s">
        <v>124</v>
      </c>
      <c r="B658" t="s">
        <v>101</v>
      </c>
      <c r="C658" t="s">
        <v>107</v>
      </c>
      <c r="D658" t="s">
        <v>88</v>
      </c>
      <c r="E658" t="s">
        <v>89</v>
      </c>
      <c r="F658">
        <v>67590</v>
      </c>
      <c r="G658" t="s">
        <v>83</v>
      </c>
      <c r="H658">
        <v>2020</v>
      </c>
      <c r="I658">
        <v>6</v>
      </c>
      <c r="J658" s="85">
        <v>44144</v>
      </c>
      <c r="K658" t="s">
        <v>123</v>
      </c>
      <c r="L658" t="s">
        <v>84</v>
      </c>
      <c r="M658" t="s">
        <v>103</v>
      </c>
      <c r="N6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58" s="16">
        <f t="shared" si="22"/>
        <v>67590</v>
      </c>
      <c r="P6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58" s="16" t="str">
        <f t="shared" si="23"/>
        <v xml:space="preserve">Компания_                                                                                           </v>
      </c>
    </row>
    <row r="659" spans="1:17" x14ac:dyDescent="0.25">
      <c r="A659" t="s">
        <v>124</v>
      </c>
      <c r="B659" t="s">
        <v>101</v>
      </c>
      <c r="C659" t="s">
        <v>107</v>
      </c>
      <c r="D659" t="s">
        <v>88</v>
      </c>
      <c r="E659" t="s">
        <v>89</v>
      </c>
      <c r="F659">
        <v>3190990</v>
      </c>
      <c r="G659" t="s">
        <v>83</v>
      </c>
      <c r="H659">
        <v>2020</v>
      </c>
      <c r="I659">
        <v>6</v>
      </c>
      <c r="J659" s="85">
        <v>44152</v>
      </c>
      <c r="K659" t="s">
        <v>122</v>
      </c>
      <c r="L659" t="s">
        <v>84</v>
      </c>
      <c r="M659" t="s">
        <v>85</v>
      </c>
      <c r="N6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59" s="16">
        <f t="shared" si="22"/>
        <v>3190990</v>
      </c>
      <c r="P6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59" s="16" t="str">
        <f t="shared" si="23"/>
        <v xml:space="preserve">Компания_                                                                                           </v>
      </c>
    </row>
    <row r="660" spans="1:17" x14ac:dyDescent="0.25">
      <c r="A660" t="s">
        <v>124</v>
      </c>
      <c r="B660" t="s">
        <v>101</v>
      </c>
      <c r="C660" t="s">
        <v>107</v>
      </c>
      <c r="D660" t="s">
        <v>88</v>
      </c>
      <c r="E660" t="s">
        <v>89</v>
      </c>
      <c r="F660">
        <v>67590</v>
      </c>
      <c r="G660" t="s">
        <v>83</v>
      </c>
      <c r="H660">
        <v>2020</v>
      </c>
      <c r="I660">
        <v>6</v>
      </c>
      <c r="J660" s="85">
        <v>44152</v>
      </c>
      <c r="K660" t="s">
        <v>122</v>
      </c>
      <c r="L660" t="s">
        <v>84</v>
      </c>
      <c r="M660" t="s">
        <v>103</v>
      </c>
      <c r="N6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60" s="16">
        <f t="shared" si="22"/>
        <v>67590</v>
      </c>
      <c r="P6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60" s="16" t="str">
        <f t="shared" si="23"/>
        <v xml:space="preserve">Компания_                                                                                           </v>
      </c>
    </row>
    <row r="661" spans="1:17" x14ac:dyDescent="0.25">
      <c r="A661" t="s">
        <v>124</v>
      </c>
      <c r="B661" t="s">
        <v>101</v>
      </c>
      <c r="C661" t="s">
        <v>107</v>
      </c>
      <c r="D661" t="s">
        <v>88</v>
      </c>
      <c r="E661" t="s">
        <v>89</v>
      </c>
      <c r="F661">
        <v>3417071</v>
      </c>
      <c r="G661" t="s">
        <v>83</v>
      </c>
      <c r="H661">
        <v>2020</v>
      </c>
      <c r="I661">
        <v>7</v>
      </c>
      <c r="J661" s="85">
        <v>44144</v>
      </c>
      <c r="K661" t="s">
        <v>123</v>
      </c>
      <c r="L661" t="s">
        <v>84</v>
      </c>
      <c r="M661" t="s">
        <v>85</v>
      </c>
      <c r="N6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61" s="16">
        <f t="shared" si="22"/>
        <v>3417071</v>
      </c>
      <c r="P6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61" s="16" t="str">
        <f t="shared" si="23"/>
        <v xml:space="preserve">Компания_                                                                                           </v>
      </c>
    </row>
    <row r="662" spans="1:17" x14ac:dyDescent="0.25">
      <c r="A662" t="s">
        <v>124</v>
      </c>
      <c r="B662" t="s">
        <v>101</v>
      </c>
      <c r="C662" t="s">
        <v>107</v>
      </c>
      <c r="D662" t="s">
        <v>88</v>
      </c>
      <c r="E662" t="s">
        <v>89</v>
      </c>
      <c r="F662">
        <v>17853</v>
      </c>
      <c r="G662" t="s">
        <v>83</v>
      </c>
      <c r="H662">
        <v>2020</v>
      </c>
      <c r="I662">
        <v>7</v>
      </c>
      <c r="J662" s="85">
        <v>44144</v>
      </c>
      <c r="K662" t="s">
        <v>123</v>
      </c>
      <c r="L662" t="s">
        <v>84</v>
      </c>
      <c r="M662" t="s">
        <v>103</v>
      </c>
      <c r="N6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62" s="16">
        <f t="shared" si="22"/>
        <v>17853</v>
      </c>
      <c r="P6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62" s="16" t="str">
        <f t="shared" si="23"/>
        <v xml:space="preserve">Компания_                                                                                           </v>
      </c>
    </row>
    <row r="663" spans="1:17" x14ac:dyDescent="0.25">
      <c r="A663" t="s">
        <v>124</v>
      </c>
      <c r="B663" t="s">
        <v>101</v>
      </c>
      <c r="C663" t="s">
        <v>107</v>
      </c>
      <c r="D663" t="s">
        <v>88</v>
      </c>
      <c r="E663" t="s">
        <v>89</v>
      </c>
      <c r="F663">
        <v>3417071</v>
      </c>
      <c r="G663" t="s">
        <v>83</v>
      </c>
      <c r="H663">
        <v>2020</v>
      </c>
      <c r="I663">
        <v>7</v>
      </c>
      <c r="J663" s="85">
        <v>44152</v>
      </c>
      <c r="K663" t="s">
        <v>122</v>
      </c>
      <c r="L663" t="s">
        <v>84</v>
      </c>
      <c r="M663" t="s">
        <v>85</v>
      </c>
      <c r="N6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63" s="16">
        <f t="shared" si="22"/>
        <v>3417071</v>
      </c>
      <c r="P6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63" s="16" t="str">
        <f t="shared" si="23"/>
        <v xml:space="preserve">Компания_                                                                                           </v>
      </c>
    </row>
    <row r="664" spans="1:17" x14ac:dyDescent="0.25">
      <c r="A664" t="s">
        <v>124</v>
      </c>
      <c r="B664" t="s">
        <v>101</v>
      </c>
      <c r="C664" t="s">
        <v>107</v>
      </c>
      <c r="D664" t="s">
        <v>88</v>
      </c>
      <c r="E664" t="s">
        <v>89</v>
      </c>
      <c r="F664">
        <v>17853</v>
      </c>
      <c r="G664" t="s">
        <v>83</v>
      </c>
      <c r="H664">
        <v>2020</v>
      </c>
      <c r="I664">
        <v>7</v>
      </c>
      <c r="J664" s="85">
        <v>44152</v>
      </c>
      <c r="K664" t="s">
        <v>122</v>
      </c>
      <c r="L664" t="s">
        <v>84</v>
      </c>
      <c r="M664" t="s">
        <v>103</v>
      </c>
      <c r="N6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64" s="16">
        <f t="shared" si="22"/>
        <v>17853</v>
      </c>
      <c r="P6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64" s="16" t="str">
        <f t="shared" si="23"/>
        <v xml:space="preserve">Компания_                                                                                           </v>
      </c>
    </row>
    <row r="665" spans="1:17" x14ac:dyDescent="0.25">
      <c r="A665" t="s">
        <v>124</v>
      </c>
      <c r="B665" t="s">
        <v>101</v>
      </c>
      <c r="C665" t="s">
        <v>107</v>
      </c>
      <c r="D665" t="s">
        <v>88</v>
      </c>
      <c r="E665" t="s">
        <v>89</v>
      </c>
      <c r="F665">
        <v>3907504</v>
      </c>
      <c r="G665" t="s">
        <v>83</v>
      </c>
      <c r="H665">
        <v>2020</v>
      </c>
      <c r="I665">
        <v>8</v>
      </c>
      <c r="J665" s="85">
        <v>44144</v>
      </c>
      <c r="K665" t="s">
        <v>123</v>
      </c>
      <c r="L665" t="s">
        <v>84</v>
      </c>
      <c r="M665" t="s">
        <v>85</v>
      </c>
      <c r="N6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65" s="16">
        <f t="shared" si="22"/>
        <v>3907504</v>
      </c>
      <c r="P6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65" s="16" t="str">
        <f t="shared" si="23"/>
        <v xml:space="preserve">Компания_                                                                                           </v>
      </c>
    </row>
    <row r="666" spans="1:17" x14ac:dyDescent="0.25">
      <c r="A666" t="s">
        <v>124</v>
      </c>
      <c r="B666" t="s">
        <v>101</v>
      </c>
      <c r="C666" t="s">
        <v>107</v>
      </c>
      <c r="D666" t="s">
        <v>88</v>
      </c>
      <c r="E666" t="s">
        <v>89</v>
      </c>
      <c r="F666">
        <v>47917</v>
      </c>
      <c r="G666" t="s">
        <v>83</v>
      </c>
      <c r="H666">
        <v>2020</v>
      </c>
      <c r="I666">
        <v>8</v>
      </c>
      <c r="J666" s="85">
        <v>44144</v>
      </c>
      <c r="K666" t="s">
        <v>123</v>
      </c>
      <c r="L666" t="s">
        <v>84</v>
      </c>
      <c r="M666" t="s">
        <v>103</v>
      </c>
      <c r="N6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66" s="16">
        <f t="shared" si="22"/>
        <v>47917</v>
      </c>
      <c r="P6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66" s="16" t="str">
        <f t="shared" si="23"/>
        <v xml:space="preserve">Компания_                                                                                           </v>
      </c>
    </row>
    <row r="667" spans="1:17" x14ac:dyDescent="0.25">
      <c r="A667" t="s">
        <v>124</v>
      </c>
      <c r="B667" t="s">
        <v>101</v>
      </c>
      <c r="C667" t="s">
        <v>107</v>
      </c>
      <c r="D667" t="s">
        <v>88</v>
      </c>
      <c r="E667" t="s">
        <v>89</v>
      </c>
      <c r="F667">
        <v>3907504</v>
      </c>
      <c r="G667" t="s">
        <v>83</v>
      </c>
      <c r="H667">
        <v>2020</v>
      </c>
      <c r="I667">
        <v>8</v>
      </c>
      <c r="J667" s="85">
        <v>44152</v>
      </c>
      <c r="K667" t="s">
        <v>122</v>
      </c>
      <c r="L667" t="s">
        <v>84</v>
      </c>
      <c r="M667" t="s">
        <v>85</v>
      </c>
      <c r="N6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67" s="16">
        <f t="shared" si="22"/>
        <v>3907504</v>
      </c>
      <c r="P6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67" s="16" t="str">
        <f t="shared" si="23"/>
        <v xml:space="preserve">Компания_                                                                                           </v>
      </c>
    </row>
    <row r="668" spans="1:17" x14ac:dyDescent="0.25">
      <c r="A668" t="s">
        <v>124</v>
      </c>
      <c r="B668" t="s">
        <v>101</v>
      </c>
      <c r="C668" t="s">
        <v>107</v>
      </c>
      <c r="D668" t="s">
        <v>88</v>
      </c>
      <c r="E668" t="s">
        <v>89</v>
      </c>
      <c r="F668">
        <v>47917</v>
      </c>
      <c r="G668" t="s">
        <v>83</v>
      </c>
      <c r="H668">
        <v>2020</v>
      </c>
      <c r="I668">
        <v>8</v>
      </c>
      <c r="J668" s="85">
        <v>44152</v>
      </c>
      <c r="K668" t="s">
        <v>122</v>
      </c>
      <c r="L668" t="s">
        <v>84</v>
      </c>
      <c r="M668" t="s">
        <v>103</v>
      </c>
      <c r="N6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68" s="16">
        <f t="shared" si="22"/>
        <v>47917</v>
      </c>
      <c r="P6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68" s="16" t="str">
        <f t="shared" si="23"/>
        <v xml:space="preserve">Компания_                                                                                           </v>
      </c>
    </row>
    <row r="669" spans="1:17" x14ac:dyDescent="0.25">
      <c r="A669" t="s">
        <v>124</v>
      </c>
      <c r="B669" t="s">
        <v>101</v>
      </c>
      <c r="C669" t="s">
        <v>107</v>
      </c>
      <c r="D669" t="s">
        <v>88</v>
      </c>
      <c r="E669" t="s">
        <v>89</v>
      </c>
      <c r="F669">
        <v>3975233</v>
      </c>
      <c r="G669" t="s">
        <v>83</v>
      </c>
      <c r="H669">
        <v>2020</v>
      </c>
      <c r="I669">
        <v>9</v>
      </c>
      <c r="J669" s="85">
        <v>44144</v>
      </c>
      <c r="K669" t="s">
        <v>123</v>
      </c>
      <c r="L669" t="s">
        <v>84</v>
      </c>
      <c r="M669" t="s">
        <v>85</v>
      </c>
      <c r="N6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69" s="16">
        <f t="shared" si="22"/>
        <v>3975233</v>
      </c>
      <c r="P6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69" s="16" t="str">
        <f t="shared" si="23"/>
        <v xml:space="preserve">Компания_                                                                                           </v>
      </c>
    </row>
    <row r="670" spans="1:17" x14ac:dyDescent="0.25">
      <c r="A670" t="s">
        <v>124</v>
      </c>
      <c r="B670" t="s">
        <v>101</v>
      </c>
      <c r="C670" t="s">
        <v>107</v>
      </c>
      <c r="D670" t="s">
        <v>88</v>
      </c>
      <c r="E670" t="s">
        <v>89</v>
      </c>
      <c r="F670">
        <v>10725</v>
      </c>
      <c r="G670" t="s">
        <v>83</v>
      </c>
      <c r="H670">
        <v>2020</v>
      </c>
      <c r="I670">
        <v>9</v>
      </c>
      <c r="J670" s="85">
        <v>44144</v>
      </c>
      <c r="K670" t="s">
        <v>123</v>
      </c>
      <c r="L670" t="s">
        <v>84</v>
      </c>
      <c r="M670" t="s">
        <v>103</v>
      </c>
      <c r="N6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70" s="16">
        <f t="shared" si="22"/>
        <v>10725</v>
      </c>
      <c r="P6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70" s="16" t="str">
        <f t="shared" si="23"/>
        <v xml:space="preserve">Компания_                                                                                           </v>
      </c>
    </row>
    <row r="671" spans="1:17" x14ac:dyDescent="0.25">
      <c r="A671" t="s">
        <v>124</v>
      </c>
      <c r="B671" t="s">
        <v>101</v>
      </c>
      <c r="C671" t="s">
        <v>107</v>
      </c>
      <c r="D671" t="s">
        <v>88</v>
      </c>
      <c r="E671" t="s">
        <v>89</v>
      </c>
      <c r="F671">
        <v>3975233</v>
      </c>
      <c r="G671" t="s">
        <v>83</v>
      </c>
      <c r="H671">
        <v>2020</v>
      </c>
      <c r="I671">
        <v>9</v>
      </c>
      <c r="J671" s="85">
        <v>44152</v>
      </c>
      <c r="K671" t="s">
        <v>122</v>
      </c>
      <c r="L671" t="s">
        <v>84</v>
      </c>
      <c r="M671" t="s">
        <v>85</v>
      </c>
      <c r="N6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71" s="16">
        <f t="shared" si="22"/>
        <v>3975233</v>
      </c>
      <c r="P6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71" s="16" t="str">
        <f t="shared" si="23"/>
        <v xml:space="preserve">Компания_                                                                                           </v>
      </c>
    </row>
    <row r="672" spans="1:17" x14ac:dyDescent="0.25">
      <c r="A672" t="s">
        <v>124</v>
      </c>
      <c r="B672" t="s">
        <v>101</v>
      </c>
      <c r="C672" t="s">
        <v>107</v>
      </c>
      <c r="D672" t="s">
        <v>88</v>
      </c>
      <c r="E672" t="s">
        <v>89</v>
      </c>
      <c r="F672">
        <v>10725</v>
      </c>
      <c r="G672" t="s">
        <v>83</v>
      </c>
      <c r="H672">
        <v>2020</v>
      </c>
      <c r="I672">
        <v>9</v>
      </c>
      <c r="J672" s="85">
        <v>44152</v>
      </c>
      <c r="K672" t="s">
        <v>122</v>
      </c>
      <c r="L672" t="s">
        <v>84</v>
      </c>
      <c r="M672" t="s">
        <v>103</v>
      </c>
      <c r="N6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72" s="16">
        <f t="shared" si="22"/>
        <v>10725</v>
      </c>
      <c r="P6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72" s="16" t="str">
        <f t="shared" si="23"/>
        <v xml:space="preserve">Компания_                                                                                           </v>
      </c>
    </row>
    <row r="673" spans="1:17" x14ac:dyDescent="0.25">
      <c r="A673" t="s">
        <v>124</v>
      </c>
      <c r="B673" t="s">
        <v>101</v>
      </c>
      <c r="C673" t="s">
        <v>107</v>
      </c>
      <c r="D673" t="s">
        <v>88</v>
      </c>
      <c r="E673" t="s">
        <v>89</v>
      </c>
      <c r="F673">
        <v>3856855</v>
      </c>
      <c r="G673" t="s">
        <v>83</v>
      </c>
      <c r="H673">
        <v>2020</v>
      </c>
      <c r="I673">
        <v>10</v>
      </c>
      <c r="J673" s="85">
        <v>44144</v>
      </c>
      <c r="K673" t="s">
        <v>123</v>
      </c>
      <c r="L673" t="s">
        <v>84</v>
      </c>
      <c r="M673" t="s">
        <v>85</v>
      </c>
      <c r="N6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73" s="16">
        <f t="shared" si="22"/>
        <v>3856855</v>
      </c>
      <c r="P6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73" s="16" t="str">
        <f t="shared" si="23"/>
        <v xml:space="preserve">Компания_                                                                                           </v>
      </c>
    </row>
    <row r="674" spans="1:17" x14ac:dyDescent="0.25">
      <c r="A674" t="s">
        <v>124</v>
      </c>
      <c r="B674" t="s">
        <v>101</v>
      </c>
      <c r="C674" t="s">
        <v>107</v>
      </c>
      <c r="D674" t="s">
        <v>88</v>
      </c>
      <c r="E674" t="s">
        <v>89</v>
      </c>
      <c r="F674">
        <v>16707</v>
      </c>
      <c r="G674" t="s">
        <v>83</v>
      </c>
      <c r="H674">
        <v>2020</v>
      </c>
      <c r="I674">
        <v>10</v>
      </c>
      <c r="J674" s="85">
        <v>44144</v>
      </c>
      <c r="K674" t="s">
        <v>123</v>
      </c>
      <c r="L674" t="s">
        <v>84</v>
      </c>
      <c r="M674" t="s">
        <v>103</v>
      </c>
      <c r="N6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74" s="16">
        <f t="shared" si="22"/>
        <v>16707</v>
      </c>
      <c r="P6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74" s="16" t="str">
        <f t="shared" si="23"/>
        <v xml:space="preserve">Компания_                                                                                           </v>
      </c>
    </row>
    <row r="675" spans="1:17" x14ac:dyDescent="0.25">
      <c r="A675" t="s">
        <v>124</v>
      </c>
      <c r="B675" t="s">
        <v>101</v>
      </c>
      <c r="C675" t="s">
        <v>107</v>
      </c>
      <c r="D675" t="s">
        <v>88</v>
      </c>
      <c r="E675" t="s">
        <v>89</v>
      </c>
      <c r="F675">
        <v>3834852</v>
      </c>
      <c r="G675" t="s">
        <v>83</v>
      </c>
      <c r="H675">
        <v>2020</v>
      </c>
      <c r="I675">
        <v>10</v>
      </c>
      <c r="J675" s="85">
        <v>44152</v>
      </c>
      <c r="K675" t="s">
        <v>122</v>
      </c>
      <c r="L675" t="s">
        <v>84</v>
      </c>
      <c r="M675" t="s">
        <v>85</v>
      </c>
      <c r="N6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75" s="16">
        <f t="shared" si="22"/>
        <v>3834852</v>
      </c>
      <c r="P6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75" s="16" t="str">
        <f t="shared" si="23"/>
        <v xml:space="preserve">Компания_                                                                                           </v>
      </c>
    </row>
    <row r="676" spans="1:17" x14ac:dyDescent="0.25">
      <c r="A676" t="s">
        <v>124</v>
      </c>
      <c r="B676" t="s">
        <v>101</v>
      </c>
      <c r="C676" t="s">
        <v>107</v>
      </c>
      <c r="D676" t="s">
        <v>88</v>
      </c>
      <c r="E676" t="s">
        <v>89</v>
      </c>
      <c r="F676">
        <v>16707</v>
      </c>
      <c r="G676" t="s">
        <v>83</v>
      </c>
      <c r="H676">
        <v>2020</v>
      </c>
      <c r="I676">
        <v>10</v>
      </c>
      <c r="J676" s="85">
        <v>44152</v>
      </c>
      <c r="K676" t="s">
        <v>122</v>
      </c>
      <c r="L676" t="s">
        <v>84</v>
      </c>
      <c r="M676" t="s">
        <v>103</v>
      </c>
      <c r="N6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76" s="16">
        <f t="shared" si="22"/>
        <v>16707</v>
      </c>
      <c r="P6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76" s="16" t="str">
        <f t="shared" si="23"/>
        <v xml:space="preserve">Компания_                                                                                           </v>
      </c>
    </row>
    <row r="677" spans="1:17" x14ac:dyDescent="0.25">
      <c r="A677" t="s">
        <v>124</v>
      </c>
      <c r="B677" t="s">
        <v>101</v>
      </c>
      <c r="C677" t="s">
        <v>107</v>
      </c>
      <c r="D677" t="s">
        <v>88</v>
      </c>
      <c r="E677" t="s">
        <v>89</v>
      </c>
      <c r="F677">
        <v>700866</v>
      </c>
      <c r="G677" t="s">
        <v>83</v>
      </c>
      <c r="H677">
        <v>2020</v>
      </c>
      <c r="I677">
        <v>11</v>
      </c>
      <c r="J677" s="85">
        <v>44144</v>
      </c>
      <c r="K677" t="s">
        <v>123</v>
      </c>
      <c r="L677" t="s">
        <v>84</v>
      </c>
      <c r="M677" t="s">
        <v>85</v>
      </c>
      <c r="N6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77" s="16">
        <f t="shared" si="22"/>
        <v>700866</v>
      </c>
      <c r="P6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77" s="16" t="str">
        <f t="shared" si="23"/>
        <v xml:space="preserve">Компания_                                                                                           </v>
      </c>
    </row>
    <row r="678" spans="1:17" x14ac:dyDescent="0.25">
      <c r="A678" t="s">
        <v>124</v>
      </c>
      <c r="B678" t="s">
        <v>101</v>
      </c>
      <c r="C678" t="s">
        <v>107</v>
      </c>
      <c r="D678" t="s">
        <v>88</v>
      </c>
      <c r="E678" t="s">
        <v>89</v>
      </c>
      <c r="F678">
        <v>13484</v>
      </c>
      <c r="G678" t="s">
        <v>83</v>
      </c>
      <c r="H678">
        <v>2020</v>
      </c>
      <c r="I678">
        <v>11</v>
      </c>
      <c r="J678" s="85">
        <v>44144</v>
      </c>
      <c r="K678" t="s">
        <v>123</v>
      </c>
      <c r="L678" t="s">
        <v>84</v>
      </c>
      <c r="M678" t="s">
        <v>103</v>
      </c>
      <c r="N6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78" s="16">
        <f t="shared" si="22"/>
        <v>13484</v>
      </c>
      <c r="P6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78" s="16" t="str">
        <f t="shared" si="23"/>
        <v xml:space="preserve">Компания_                                                                                           </v>
      </c>
    </row>
    <row r="679" spans="1:17" x14ac:dyDescent="0.25">
      <c r="A679" t="s">
        <v>124</v>
      </c>
      <c r="B679" t="s">
        <v>101</v>
      </c>
      <c r="C679" t="s">
        <v>107</v>
      </c>
      <c r="D679" t="s">
        <v>88</v>
      </c>
      <c r="E679" t="s">
        <v>89</v>
      </c>
      <c r="F679">
        <v>1445235</v>
      </c>
      <c r="G679" t="s">
        <v>83</v>
      </c>
      <c r="H679">
        <v>2020</v>
      </c>
      <c r="I679">
        <v>11</v>
      </c>
      <c r="J679" s="85">
        <v>44152</v>
      </c>
      <c r="K679" t="s">
        <v>122</v>
      </c>
      <c r="L679" t="s">
        <v>84</v>
      </c>
      <c r="M679" t="s">
        <v>85</v>
      </c>
      <c r="N6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79" s="16">
        <f t="shared" si="22"/>
        <v>1445235</v>
      </c>
      <c r="P6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79" s="16" t="str">
        <f t="shared" si="23"/>
        <v xml:space="preserve">Компания_                                                                                           </v>
      </c>
    </row>
    <row r="680" spans="1:17" x14ac:dyDescent="0.25">
      <c r="A680" t="s">
        <v>124</v>
      </c>
      <c r="B680" t="s">
        <v>101</v>
      </c>
      <c r="C680" t="s">
        <v>107</v>
      </c>
      <c r="D680" t="s">
        <v>88</v>
      </c>
      <c r="E680" t="s">
        <v>89</v>
      </c>
      <c r="F680">
        <v>20226</v>
      </c>
      <c r="G680" t="s">
        <v>83</v>
      </c>
      <c r="H680">
        <v>2020</v>
      </c>
      <c r="I680">
        <v>11</v>
      </c>
      <c r="J680" s="85">
        <v>44152</v>
      </c>
      <c r="K680" t="s">
        <v>122</v>
      </c>
      <c r="L680" t="s">
        <v>84</v>
      </c>
      <c r="M680" t="s">
        <v>103</v>
      </c>
      <c r="N6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80" s="16">
        <f t="shared" si="22"/>
        <v>20226</v>
      </c>
      <c r="P6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680" s="16" t="str">
        <f t="shared" si="23"/>
        <v xml:space="preserve">Компания_                                                                                           </v>
      </c>
    </row>
    <row r="681" spans="1:17" x14ac:dyDescent="0.25">
      <c r="A681" t="s">
        <v>124</v>
      </c>
      <c r="B681" t="s">
        <v>101</v>
      </c>
      <c r="C681" t="s">
        <v>102</v>
      </c>
      <c r="D681" t="s">
        <v>97</v>
      </c>
      <c r="E681" t="s">
        <v>89</v>
      </c>
      <c r="F681">
        <v>304116</v>
      </c>
      <c r="G681" t="s">
        <v>83</v>
      </c>
      <c r="H681">
        <v>2019</v>
      </c>
      <c r="I681">
        <v>1</v>
      </c>
      <c r="J681" s="85">
        <v>44144</v>
      </c>
      <c r="K681" t="s">
        <v>123</v>
      </c>
      <c r="L681" t="s">
        <v>84</v>
      </c>
      <c r="M681" t="s">
        <v>85</v>
      </c>
      <c r="N6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81" s="16">
        <f t="shared" si="22"/>
        <v>304116</v>
      </c>
      <c r="P6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81" s="16" t="str">
        <f t="shared" si="23"/>
        <v xml:space="preserve">Компания_                                                                                           </v>
      </c>
    </row>
    <row r="682" spans="1:17" x14ac:dyDescent="0.25">
      <c r="A682" t="s">
        <v>124</v>
      </c>
      <c r="B682" t="s">
        <v>101</v>
      </c>
      <c r="C682" t="s">
        <v>102</v>
      </c>
      <c r="D682" t="s">
        <v>97</v>
      </c>
      <c r="E682" t="s">
        <v>89</v>
      </c>
      <c r="F682">
        <v>2063987</v>
      </c>
      <c r="G682" t="s">
        <v>83</v>
      </c>
      <c r="H682">
        <v>2019</v>
      </c>
      <c r="I682">
        <v>1</v>
      </c>
      <c r="J682" s="85">
        <v>44152</v>
      </c>
      <c r="K682" t="s">
        <v>122</v>
      </c>
      <c r="L682" t="s">
        <v>84</v>
      </c>
      <c r="M682" t="s">
        <v>85</v>
      </c>
      <c r="N6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82" s="16">
        <f t="shared" si="22"/>
        <v>2063987</v>
      </c>
      <c r="P6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82" s="16" t="str">
        <f t="shared" si="23"/>
        <v xml:space="preserve">Компания_                                                                                           </v>
      </c>
    </row>
    <row r="683" spans="1:17" x14ac:dyDescent="0.25">
      <c r="A683" t="s">
        <v>124</v>
      </c>
      <c r="B683" t="s">
        <v>101</v>
      </c>
      <c r="C683" t="s">
        <v>102</v>
      </c>
      <c r="D683" t="s">
        <v>97</v>
      </c>
      <c r="E683" t="s">
        <v>89</v>
      </c>
      <c r="F683">
        <v>253671</v>
      </c>
      <c r="G683" t="s">
        <v>83</v>
      </c>
      <c r="H683">
        <v>2019</v>
      </c>
      <c r="I683">
        <v>1</v>
      </c>
      <c r="J683" s="85">
        <v>44152</v>
      </c>
      <c r="K683" t="s">
        <v>122</v>
      </c>
      <c r="L683" t="s">
        <v>84</v>
      </c>
      <c r="M683" t="s">
        <v>103</v>
      </c>
      <c r="N6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83" s="16">
        <f t="shared" si="22"/>
        <v>253671</v>
      </c>
      <c r="P6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83" s="16" t="str">
        <f t="shared" si="23"/>
        <v xml:space="preserve">Компания_                                                                                           </v>
      </c>
    </row>
    <row r="684" spans="1:17" x14ac:dyDescent="0.25">
      <c r="A684" t="s">
        <v>124</v>
      </c>
      <c r="B684" t="s">
        <v>101</v>
      </c>
      <c r="C684" t="s">
        <v>102</v>
      </c>
      <c r="D684" t="s">
        <v>97</v>
      </c>
      <c r="E684" t="s">
        <v>89</v>
      </c>
      <c r="F684">
        <v>448814</v>
      </c>
      <c r="G684" t="s">
        <v>83</v>
      </c>
      <c r="H684">
        <v>2019</v>
      </c>
      <c r="I684">
        <v>2</v>
      </c>
      <c r="J684" s="85">
        <v>44144</v>
      </c>
      <c r="K684" t="s">
        <v>123</v>
      </c>
      <c r="L684" t="s">
        <v>84</v>
      </c>
      <c r="M684" t="s">
        <v>85</v>
      </c>
      <c r="N6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84" s="16">
        <f t="shared" si="22"/>
        <v>448814</v>
      </c>
      <c r="P6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84" s="16" t="str">
        <f t="shared" si="23"/>
        <v xml:space="preserve">Компания_                                                                                           </v>
      </c>
    </row>
    <row r="685" spans="1:17" x14ac:dyDescent="0.25">
      <c r="A685" t="s">
        <v>124</v>
      </c>
      <c r="B685" t="s">
        <v>101</v>
      </c>
      <c r="C685" t="s">
        <v>102</v>
      </c>
      <c r="D685" t="s">
        <v>97</v>
      </c>
      <c r="E685" t="s">
        <v>89</v>
      </c>
      <c r="F685">
        <v>2758941</v>
      </c>
      <c r="G685" t="s">
        <v>83</v>
      </c>
      <c r="H685">
        <v>2019</v>
      </c>
      <c r="I685">
        <v>2</v>
      </c>
      <c r="J685" s="85">
        <v>44152</v>
      </c>
      <c r="K685" t="s">
        <v>122</v>
      </c>
      <c r="L685" t="s">
        <v>84</v>
      </c>
      <c r="M685" t="s">
        <v>85</v>
      </c>
      <c r="N6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85" s="16">
        <f t="shared" si="22"/>
        <v>2758941</v>
      </c>
      <c r="P6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85" s="16" t="str">
        <f t="shared" si="23"/>
        <v xml:space="preserve">Компания_                                                                                           </v>
      </c>
    </row>
    <row r="686" spans="1:17" x14ac:dyDescent="0.25">
      <c r="A686" t="s">
        <v>124</v>
      </c>
      <c r="B686" t="s">
        <v>101</v>
      </c>
      <c r="C686" t="s">
        <v>102</v>
      </c>
      <c r="D686" t="s">
        <v>97</v>
      </c>
      <c r="E686" t="s">
        <v>89</v>
      </c>
      <c r="F686">
        <v>289023</v>
      </c>
      <c r="G686" t="s">
        <v>83</v>
      </c>
      <c r="H686">
        <v>2019</v>
      </c>
      <c r="I686">
        <v>2</v>
      </c>
      <c r="J686" s="85">
        <v>44152</v>
      </c>
      <c r="K686" t="s">
        <v>122</v>
      </c>
      <c r="L686" t="s">
        <v>84</v>
      </c>
      <c r="M686" t="s">
        <v>103</v>
      </c>
      <c r="N6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86" s="16">
        <f t="shared" si="22"/>
        <v>289023</v>
      </c>
      <c r="P6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86" s="16" t="str">
        <f t="shared" si="23"/>
        <v xml:space="preserve">Компания_                                                                                           </v>
      </c>
    </row>
    <row r="687" spans="1:17" x14ac:dyDescent="0.25">
      <c r="A687" t="s">
        <v>124</v>
      </c>
      <c r="B687" t="s">
        <v>101</v>
      </c>
      <c r="C687" t="s">
        <v>102</v>
      </c>
      <c r="D687" t="s">
        <v>97</v>
      </c>
      <c r="E687" t="s">
        <v>89</v>
      </c>
      <c r="F687">
        <v>323764</v>
      </c>
      <c r="G687" t="s">
        <v>83</v>
      </c>
      <c r="H687">
        <v>2019</v>
      </c>
      <c r="I687">
        <v>3</v>
      </c>
      <c r="J687" s="85">
        <v>44144</v>
      </c>
      <c r="K687" t="s">
        <v>123</v>
      </c>
      <c r="L687" t="s">
        <v>84</v>
      </c>
      <c r="M687" t="s">
        <v>85</v>
      </c>
      <c r="N6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87" s="16">
        <f t="shared" si="22"/>
        <v>323764</v>
      </c>
      <c r="P6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87" s="16" t="str">
        <f t="shared" si="23"/>
        <v xml:space="preserve">Компания_                                                                                           </v>
      </c>
    </row>
    <row r="688" spans="1:17" x14ac:dyDescent="0.25">
      <c r="A688" t="s">
        <v>124</v>
      </c>
      <c r="B688" t="s">
        <v>101</v>
      </c>
      <c r="C688" t="s">
        <v>102</v>
      </c>
      <c r="D688" t="s">
        <v>97</v>
      </c>
      <c r="E688" t="s">
        <v>89</v>
      </c>
      <c r="F688">
        <v>2582664</v>
      </c>
      <c r="G688" t="s">
        <v>83</v>
      </c>
      <c r="H688">
        <v>2019</v>
      </c>
      <c r="I688">
        <v>3</v>
      </c>
      <c r="J688" s="85">
        <v>44152</v>
      </c>
      <c r="K688" t="s">
        <v>122</v>
      </c>
      <c r="L688" t="s">
        <v>84</v>
      </c>
      <c r="M688" t="s">
        <v>85</v>
      </c>
      <c r="N6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88" s="16">
        <f t="shared" si="22"/>
        <v>2582664</v>
      </c>
      <c r="P6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88" s="16" t="str">
        <f t="shared" si="23"/>
        <v xml:space="preserve">Компания_                                                                                           </v>
      </c>
    </row>
    <row r="689" spans="1:17" x14ac:dyDescent="0.25">
      <c r="A689" t="s">
        <v>124</v>
      </c>
      <c r="B689" t="s">
        <v>101</v>
      </c>
      <c r="C689" t="s">
        <v>102</v>
      </c>
      <c r="D689" t="s">
        <v>97</v>
      </c>
      <c r="E689" t="s">
        <v>89</v>
      </c>
      <c r="F689">
        <v>347980</v>
      </c>
      <c r="G689" t="s">
        <v>83</v>
      </c>
      <c r="H689">
        <v>2019</v>
      </c>
      <c r="I689">
        <v>3</v>
      </c>
      <c r="J689" s="85">
        <v>44152</v>
      </c>
      <c r="K689" t="s">
        <v>122</v>
      </c>
      <c r="L689" t="s">
        <v>84</v>
      </c>
      <c r="M689" t="s">
        <v>103</v>
      </c>
      <c r="N6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89" s="16">
        <f t="shared" si="22"/>
        <v>347980</v>
      </c>
      <c r="P6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89" s="16" t="str">
        <f t="shared" si="23"/>
        <v xml:space="preserve">Компания_                                                                                           </v>
      </c>
    </row>
    <row r="690" spans="1:17" x14ac:dyDescent="0.25">
      <c r="A690" t="s">
        <v>124</v>
      </c>
      <c r="B690" t="s">
        <v>101</v>
      </c>
      <c r="C690" t="s">
        <v>102</v>
      </c>
      <c r="D690" t="s">
        <v>97</v>
      </c>
      <c r="E690" t="s">
        <v>89</v>
      </c>
      <c r="F690">
        <v>362226</v>
      </c>
      <c r="G690" t="s">
        <v>83</v>
      </c>
      <c r="H690">
        <v>2019</v>
      </c>
      <c r="I690">
        <v>4</v>
      </c>
      <c r="J690" s="85">
        <v>44144</v>
      </c>
      <c r="K690" t="s">
        <v>123</v>
      </c>
      <c r="L690" t="s">
        <v>84</v>
      </c>
      <c r="M690" t="s">
        <v>85</v>
      </c>
      <c r="N6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90" s="16">
        <f t="shared" si="22"/>
        <v>362226</v>
      </c>
      <c r="P6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90" s="16" t="str">
        <f t="shared" si="23"/>
        <v xml:space="preserve">Компания_                                                                                           </v>
      </c>
    </row>
    <row r="691" spans="1:17" x14ac:dyDescent="0.25">
      <c r="A691" t="s">
        <v>124</v>
      </c>
      <c r="B691" t="s">
        <v>101</v>
      </c>
      <c r="C691" t="s">
        <v>102</v>
      </c>
      <c r="D691" t="s">
        <v>97</v>
      </c>
      <c r="E691" t="s">
        <v>89</v>
      </c>
      <c r="F691">
        <v>3171872</v>
      </c>
      <c r="G691" t="s">
        <v>83</v>
      </c>
      <c r="H691">
        <v>2019</v>
      </c>
      <c r="I691">
        <v>4</v>
      </c>
      <c r="J691" s="85">
        <v>44152</v>
      </c>
      <c r="K691" t="s">
        <v>122</v>
      </c>
      <c r="L691" t="s">
        <v>84</v>
      </c>
      <c r="M691" t="s">
        <v>85</v>
      </c>
      <c r="N6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91" s="16">
        <f t="shared" si="22"/>
        <v>3171872</v>
      </c>
      <c r="P6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91" s="16" t="str">
        <f t="shared" si="23"/>
        <v xml:space="preserve">Компания_                                                                                           </v>
      </c>
    </row>
    <row r="692" spans="1:17" x14ac:dyDescent="0.25">
      <c r="A692" t="s">
        <v>124</v>
      </c>
      <c r="B692" t="s">
        <v>101</v>
      </c>
      <c r="C692" t="s">
        <v>102</v>
      </c>
      <c r="D692" t="s">
        <v>97</v>
      </c>
      <c r="E692" t="s">
        <v>89</v>
      </c>
      <c r="F692">
        <v>359424</v>
      </c>
      <c r="G692" t="s">
        <v>83</v>
      </c>
      <c r="H692">
        <v>2019</v>
      </c>
      <c r="I692">
        <v>4</v>
      </c>
      <c r="J692" s="85">
        <v>44152</v>
      </c>
      <c r="K692" t="s">
        <v>122</v>
      </c>
      <c r="L692" t="s">
        <v>84</v>
      </c>
      <c r="M692" t="s">
        <v>103</v>
      </c>
      <c r="N6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92" s="16">
        <f t="shared" si="22"/>
        <v>359424</v>
      </c>
      <c r="P6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92" s="16" t="str">
        <f t="shared" si="23"/>
        <v xml:space="preserve">Компания_                                                                                           </v>
      </c>
    </row>
    <row r="693" spans="1:17" x14ac:dyDescent="0.25">
      <c r="A693" t="s">
        <v>124</v>
      </c>
      <c r="B693" t="s">
        <v>101</v>
      </c>
      <c r="C693" t="s">
        <v>102</v>
      </c>
      <c r="D693" t="s">
        <v>97</v>
      </c>
      <c r="E693" t="s">
        <v>89</v>
      </c>
      <c r="F693">
        <v>274743</v>
      </c>
      <c r="G693" t="s">
        <v>83</v>
      </c>
      <c r="H693">
        <v>2019</v>
      </c>
      <c r="I693">
        <v>5</v>
      </c>
      <c r="J693" s="85">
        <v>44144</v>
      </c>
      <c r="K693" t="s">
        <v>123</v>
      </c>
      <c r="L693" t="s">
        <v>84</v>
      </c>
      <c r="M693" t="s">
        <v>85</v>
      </c>
      <c r="N6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93" s="16">
        <f t="shared" si="22"/>
        <v>274743</v>
      </c>
      <c r="P6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93" s="16" t="str">
        <f t="shared" si="23"/>
        <v xml:space="preserve">Компания_                                                                                           </v>
      </c>
    </row>
    <row r="694" spans="1:17" x14ac:dyDescent="0.25">
      <c r="A694" t="s">
        <v>124</v>
      </c>
      <c r="B694" t="s">
        <v>101</v>
      </c>
      <c r="C694" t="s">
        <v>102</v>
      </c>
      <c r="D694" t="s">
        <v>97</v>
      </c>
      <c r="E694" t="s">
        <v>89</v>
      </c>
      <c r="F694">
        <v>2750372</v>
      </c>
      <c r="G694" t="s">
        <v>83</v>
      </c>
      <c r="H694">
        <v>2019</v>
      </c>
      <c r="I694">
        <v>5</v>
      </c>
      <c r="J694" s="85">
        <v>44152</v>
      </c>
      <c r="K694" t="s">
        <v>122</v>
      </c>
      <c r="L694" t="s">
        <v>84</v>
      </c>
      <c r="M694" t="s">
        <v>85</v>
      </c>
      <c r="N6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94" s="16">
        <f t="shared" si="22"/>
        <v>2750372</v>
      </c>
      <c r="P6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94" s="16" t="str">
        <f t="shared" si="23"/>
        <v xml:space="preserve">Компания_                                                                                           </v>
      </c>
    </row>
    <row r="695" spans="1:17" x14ac:dyDescent="0.25">
      <c r="A695" t="s">
        <v>124</v>
      </c>
      <c r="B695" t="s">
        <v>101</v>
      </c>
      <c r="C695" t="s">
        <v>102</v>
      </c>
      <c r="D695" t="s">
        <v>97</v>
      </c>
      <c r="E695" t="s">
        <v>89</v>
      </c>
      <c r="F695">
        <v>305915</v>
      </c>
      <c r="G695" t="s">
        <v>83</v>
      </c>
      <c r="H695">
        <v>2019</v>
      </c>
      <c r="I695">
        <v>5</v>
      </c>
      <c r="J695" s="85">
        <v>44152</v>
      </c>
      <c r="K695" t="s">
        <v>122</v>
      </c>
      <c r="L695" t="s">
        <v>84</v>
      </c>
      <c r="M695" t="s">
        <v>103</v>
      </c>
      <c r="N6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95" s="16">
        <f t="shared" si="22"/>
        <v>305915</v>
      </c>
      <c r="P6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95" s="16" t="str">
        <f t="shared" si="23"/>
        <v xml:space="preserve">Компания_                                                                                           </v>
      </c>
    </row>
    <row r="696" spans="1:17" x14ac:dyDescent="0.25">
      <c r="A696" t="s">
        <v>124</v>
      </c>
      <c r="B696" t="s">
        <v>101</v>
      </c>
      <c r="C696" t="s">
        <v>102</v>
      </c>
      <c r="D696" t="s">
        <v>97</v>
      </c>
      <c r="E696" t="s">
        <v>89</v>
      </c>
      <c r="F696">
        <v>414447</v>
      </c>
      <c r="G696" t="s">
        <v>83</v>
      </c>
      <c r="H696">
        <v>2019</v>
      </c>
      <c r="I696">
        <v>6</v>
      </c>
      <c r="J696" s="85">
        <v>44144</v>
      </c>
      <c r="K696" t="s">
        <v>123</v>
      </c>
      <c r="L696" t="s">
        <v>84</v>
      </c>
      <c r="M696" t="s">
        <v>85</v>
      </c>
      <c r="N6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96" s="16">
        <f t="shared" si="22"/>
        <v>414447</v>
      </c>
      <c r="P6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96" s="16" t="str">
        <f t="shared" si="23"/>
        <v xml:space="preserve">Компания_                                                                                           </v>
      </c>
    </row>
    <row r="697" spans="1:17" x14ac:dyDescent="0.25">
      <c r="A697" t="s">
        <v>124</v>
      </c>
      <c r="B697" t="s">
        <v>101</v>
      </c>
      <c r="C697" t="s">
        <v>102</v>
      </c>
      <c r="D697" t="s">
        <v>97</v>
      </c>
      <c r="E697" t="s">
        <v>89</v>
      </c>
      <c r="F697">
        <v>2870118</v>
      </c>
      <c r="G697" t="s">
        <v>83</v>
      </c>
      <c r="H697">
        <v>2019</v>
      </c>
      <c r="I697">
        <v>6</v>
      </c>
      <c r="J697" s="85">
        <v>44152</v>
      </c>
      <c r="K697" t="s">
        <v>122</v>
      </c>
      <c r="L697" t="s">
        <v>84</v>
      </c>
      <c r="M697" t="s">
        <v>85</v>
      </c>
      <c r="N6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97" s="16">
        <f t="shared" si="22"/>
        <v>2870118</v>
      </c>
      <c r="P6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97" s="16" t="str">
        <f t="shared" si="23"/>
        <v xml:space="preserve">Компания_                                                                                           </v>
      </c>
    </row>
    <row r="698" spans="1:17" x14ac:dyDescent="0.25">
      <c r="A698" t="s">
        <v>124</v>
      </c>
      <c r="B698" t="s">
        <v>101</v>
      </c>
      <c r="C698" t="s">
        <v>102</v>
      </c>
      <c r="D698" t="s">
        <v>97</v>
      </c>
      <c r="E698" t="s">
        <v>89</v>
      </c>
      <c r="F698">
        <v>410695</v>
      </c>
      <c r="G698" t="s">
        <v>83</v>
      </c>
      <c r="H698">
        <v>2019</v>
      </c>
      <c r="I698">
        <v>6</v>
      </c>
      <c r="J698" s="85">
        <v>44152</v>
      </c>
      <c r="K698" t="s">
        <v>122</v>
      </c>
      <c r="L698" t="s">
        <v>84</v>
      </c>
      <c r="M698" t="s">
        <v>103</v>
      </c>
      <c r="N6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98" s="16">
        <f t="shared" si="22"/>
        <v>410695</v>
      </c>
      <c r="P6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98" s="16" t="str">
        <f t="shared" si="23"/>
        <v xml:space="preserve">Компания_                                                                                           </v>
      </c>
    </row>
    <row r="699" spans="1:17" x14ac:dyDescent="0.25">
      <c r="A699" t="s">
        <v>124</v>
      </c>
      <c r="B699" t="s">
        <v>101</v>
      </c>
      <c r="C699" t="s">
        <v>102</v>
      </c>
      <c r="D699" t="s">
        <v>97</v>
      </c>
      <c r="E699" t="s">
        <v>89</v>
      </c>
      <c r="F699">
        <v>3617939</v>
      </c>
      <c r="G699" t="s">
        <v>83</v>
      </c>
      <c r="H699">
        <v>2019</v>
      </c>
      <c r="I699">
        <v>7</v>
      </c>
      <c r="J699" s="85">
        <v>44144</v>
      </c>
      <c r="K699" t="s">
        <v>123</v>
      </c>
      <c r="L699" t="s">
        <v>84</v>
      </c>
      <c r="M699" t="s">
        <v>85</v>
      </c>
      <c r="N6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699" s="16">
        <f t="shared" si="22"/>
        <v>3617939</v>
      </c>
      <c r="P6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699" s="16" t="str">
        <f t="shared" si="23"/>
        <v xml:space="preserve">Компания_                                                                                           </v>
      </c>
    </row>
    <row r="700" spans="1:17" x14ac:dyDescent="0.25">
      <c r="A700" t="s">
        <v>124</v>
      </c>
      <c r="B700" t="s">
        <v>101</v>
      </c>
      <c r="C700" t="s">
        <v>102</v>
      </c>
      <c r="D700" t="s">
        <v>97</v>
      </c>
      <c r="E700" t="s">
        <v>89</v>
      </c>
      <c r="F700">
        <v>452112</v>
      </c>
      <c r="G700" t="s">
        <v>83</v>
      </c>
      <c r="H700">
        <v>2019</v>
      </c>
      <c r="I700">
        <v>7</v>
      </c>
      <c r="J700" s="85">
        <v>44144</v>
      </c>
      <c r="K700" t="s">
        <v>123</v>
      </c>
      <c r="L700" t="s">
        <v>84</v>
      </c>
      <c r="M700" t="s">
        <v>103</v>
      </c>
      <c r="N7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00" s="16">
        <f t="shared" si="22"/>
        <v>452112</v>
      </c>
      <c r="P7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00" s="16" t="str">
        <f t="shared" si="23"/>
        <v xml:space="preserve">Компания_                                                                                           </v>
      </c>
    </row>
    <row r="701" spans="1:17" x14ac:dyDescent="0.25">
      <c r="A701" t="s">
        <v>124</v>
      </c>
      <c r="B701" t="s">
        <v>101</v>
      </c>
      <c r="C701" t="s">
        <v>102</v>
      </c>
      <c r="D701" t="s">
        <v>97</v>
      </c>
      <c r="E701" t="s">
        <v>89</v>
      </c>
      <c r="F701">
        <v>3617939</v>
      </c>
      <c r="G701" t="s">
        <v>83</v>
      </c>
      <c r="H701">
        <v>2019</v>
      </c>
      <c r="I701">
        <v>7</v>
      </c>
      <c r="J701" s="85">
        <v>44152</v>
      </c>
      <c r="K701" t="s">
        <v>122</v>
      </c>
      <c r="L701" t="s">
        <v>84</v>
      </c>
      <c r="M701" t="s">
        <v>85</v>
      </c>
      <c r="N7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01" s="16">
        <f t="shared" si="22"/>
        <v>3617939</v>
      </c>
      <c r="P7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01" s="16" t="str">
        <f t="shared" si="23"/>
        <v xml:space="preserve">Компания_                                                                                           </v>
      </c>
    </row>
    <row r="702" spans="1:17" x14ac:dyDescent="0.25">
      <c r="A702" t="s">
        <v>124</v>
      </c>
      <c r="B702" t="s">
        <v>101</v>
      </c>
      <c r="C702" t="s">
        <v>102</v>
      </c>
      <c r="D702" t="s">
        <v>97</v>
      </c>
      <c r="E702" t="s">
        <v>89</v>
      </c>
      <c r="F702">
        <v>452112</v>
      </c>
      <c r="G702" t="s">
        <v>83</v>
      </c>
      <c r="H702">
        <v>2019</v>
      </c>
      <c r="I702">
        <v>7</v>
      </c>
      <c r="J702" s="85">
        <v>44152</v>
      </c>
      <c r="K702" t="s">
        <v>122</v>
      </c>
      <c r="L702" t="s">
        <v>84</v>
      </c>
      <c r="M702" t="s">
        <v>103</v>
      </c>
      <c r="N7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02" s="16">
        <f t="shared" si="22"/>
        <v>452112</v>
      </c>
      <c r="P7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02" s="16" t="str">
        <f t="shared" si="23"/>
        <v xml:space="preserve">Компания_                                                                                           </v>
      </c>
    </row>
    <row r="703" spans="1:17" x14ac:dyDescent="0.25">
      <c r="A703" t="s">
        <v>124</v>
      </c>
      <c r="B703" t="s">
        <v>101</v>
      </c>
      <c r="C703" t="s">
        <v>102</v>
      </c>
      <c r="D703" t="s">
        <v>97</v>
      </c>
      <c r="E703" t="s">
        <v>89</v>
      </c>
      <c r="F703">
        <v>3491545</v>
      </c>
      <c r="G703" t="s">
        <v>83</v>
      </c>
      <c r="H703">
        <v>2019</v>
      </c>
      <c r="I703">
        <v>8</v>
      </c>
      <c r="J703" s="85">
        <v>44144</v>
      </c>
      <c r="K703" t="s">
        <v>123</v>
      </c>
      <c r="L703" t="s">
        <v>84</v>
      </c>
      <c r="M703" t="s">
        <v>85</v>
      </c>
      <c r="N7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03" s="16">
        <f t="shared" si="22"/>
        <v>3491545</v>
      </c>
      <c r="P7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03" s="16" t="str">
        <f t="shared" si="23"/>
        <v xml:space="preserve">Компания_                                                                                           </v>
      </c>
    </row>
    <row r="704" spans="1:17" x14ac:dyDescent="0.25">
      <c r="A704" t="s">
        <v>124</v>
      </c>
      <c r="B704" t="s">
        <v>101</v>
      </c>
      <c r="C704" t="s">
        <v>102</v>
      </c>
      <c r="D704" t="s">
        <v>97</v>
      </c>
      <c r="E704" t="s">
        <v>89</v>
      </c>
      <c r="F704">
        <v>386937</v>
      </c>
      <c r="G704" t="s">
        <v>83</v>
      </c>
      <c r="H704">
        <v>2019</v>
      </c>
      <c r="I704">
        <v>8</v>
      </c>
      <c r="J704" s="85">
        <v>44144</v>
      </c>
      <c r="K704" t="s">
        <v>123</v>
      </c>
      <c r="L704" t="s">
        <v>84</v>
      </c>
      <c r="M704" t="s">
        <v>103</v>
      </c>
      <c r="N7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04" s="16">
        <f t="shared" si="22"/>
        <v>386937</v>
      </c>
      <c r="P7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04" s="16" t="str">
        <f t="shared" si="23"/>
        <v xml:space="preserve">Компания_                                                                                           </v>
      </c>
    </row>
    <row r="705" spans="1:17" x14ac:dyDescent="0.25">
      <c r="A705" t="s">
        <v>124</v>
      </c>
      <c r="B705" t="s">
        <v>101</v>
      </c>
      <c r="C705" t="s">
        <v>102</v>
      </c>
      <c r="D705" t="s">
        <v>97</v>
      </c>
      <c r="E705" t="s">
        <v>89</v>
      </c>
      <c r="F705">
        <v>3491545</v>
      </c>
      <c r="G705" t="s">
        <v>83</v>
      </c>
      <c r="H705">
        <v>2019</v>
      </c>
      <c r="I705">
        <v>8</v>
      </c>
      <c r="J705" s="85">
        <v>44152</v>
      </c>
      <c r="K705" t="s">
        <v>122</v>
      </c>
      <c r="L705" t="s">
        <v>84</v>
      </c>
      <c r="M705" t="s">
        <v>85</v>
      </c>
      <c r="N7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05" s="16">
        <f t="shared" si="22"/>
        <v>3491545</v>
      </c>
      <c r="P7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05" s="16" t="str">
        <f t="shared" si="23"/>
        <v xml:space="preserve">Компания_                                                                                           </v>
      </c>
    </row>
    <row r="706" spans="1:17" x14ac:dyDescent="0.25">
      <c r="A706" t="s">
        <v>124</v>
      </c>
      <c r="B706" t="s">
        <v>101</v>
      </c>
      <c r="C706" t="s">
        <v>102</v>
      </c>
      <c r="D706" t="s">
        <v>97</v>
      </c>
      <c r="E706" t="s">
        <v>89</v>
      </c>
      <c r="F706">
        <v>386937</v>
      </c>
      <c r="G706" t="s">
        <v>83</v>
      </c>
      <c r="H706">
        <v>2019</v>
      </c>
      <c r="I706">
        <v>8</v>
      </c>
      <c r="J706" s="85">
        <v>44152</v>
      </c>
      <c r="K706" t="s">
        <v>122</v>
      </c>
      <c r="L706" t="s">
        <v>84</v>
      </c>
      <c r="M706" t="s">
        <v>103</v>
      </c>
      <c r="N7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06" s="16">
        <f t="shared" si="22"/>
        <v>386937</v>
      </c>
      <c r="P7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06" s="16" t="str">
        <f t="shared" si="23"/>
        <v xml:space="preserve">Компания_                                                                                           </v>
      </c>
    </row>
    <row r="707" spans="1:17" x14ac:dyDescent="0.25">
      <c r="A707" t="s">
        <v>124</v>
      </c>
      <c r="B707" t="s">
        <v>101</v>
      </c>
      <c r="C707" t="s">
        <v>102</v>
      </c>
      <c r="D707" t="s">
        <v>97</v>
      </c>
      <c r="E707" t="s">
        <v>89</v>
      </c>
      <c r="F707">
        <v>3313256</v>
      </c>
      <c r="G707" t="s">
        <v>83</v>
      </c>
      <c r="H707">
        <v>2019</v>
      </c>
      <c r="I707">
        <v>9</v>
      </c>
      <c r="J707" s="85">
        <v>44144</v>
      </c>
      <c r="K707" t="s">
        <v>123</v>
      </c>
      <c r="L707" t="s">
        <v>84</v>
      </c>
      <c r="M707" t="s">
        <v>85</v>
      </c>
      <c r="N7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07" s="16">
        <f t="shared" si="22"/>
        <v>3313256</v>
      </c>
      <c r="P7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07" s="16" t="str">
        <f t="shared" si="23"/>
        <v xml:space="preserve">Компания_                                                                                           </v>
      </c>
    </row>
    <row r="708" spans="1:17" x14ac:dyDescent="0.25">
      <c r="A708" t="s">
        <v>124</v>
      </c>
      <c r="B708" t="s">
        <v>101</v>
      </c>
      <c r="C708" t="s">
        <v>102</v>
      </c>
      <c r="D708" t="s">
        <v>97</v>
      </c>
      <c r="E708" t="s">
        <v>89</v>
      </c>
      <c r="F708">
        <v>429883</v>
      </c>
      <c r="G708" t="s">
        <v>83</v>
      </c>
      <c r="H708">
        <v>2019</v>
      </c>
      <c r="I708">
        <v>9</v>
      </c>
      <c r="J708" s="85">
        <v>44144</v>
      </c>
      <c r="K708" t="s">
        <v>123</v>
      </c>
      <c r="L708" t="s">
        <v>84</v>
      </c>
      <c r="M708" t="s">
        <v>103</v>
      </c>
      <c r="N7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08" s="16">
        <f t="shared" si="22"/>
        <v>429883</v>
      </c>
      <c r="P7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08" s="16" t="str">
        <f t="shared" si="23"/>
        <v xml:space="preserve">Компания_                                                                                           </v>
      </c>
    </row>
    <row r="709" spans="1:17" x14ac:dyDescent="0.25">
      <c r="A709" t="s">
        <v>124</v>
      </c>
      <c r="B709" t="s">
        <v>101</v>
      </c>
      <c r="C709" t="s">
        <v>102</v>
      </c>
      <c r="D709" t="s">
        <v>97</v>
      </c>
      <c r="E709" t="s">
        <v>89</v>
      </c>
      <c r="F709">
        <v>3313256</v>
      </c>
      <c r="G709" t="s">
        <v>83</v>
      </c>
      <c r="H709">
        <v>2019</v>
      </c>
      <c r="I709">
        <v>9</v>
      </c>
      <c r="J709" s="85">
        <v>44152</v>
      </c>
      <c r="K709" t="s">
        <v>122</v>
      </c>
      <c r="L709" t="s">
        <v>84</v>
      </c>
      <c r="M709" t="s">
        <v>85</v>
      </c>
      <c r="N7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09" s="16">
        <f t="shared" ref="O709:O772" si="24">IF(AND(H709=2019,I709=11,L709="ММ               "),F709/20*4,IF(AND(H709=2019,I709=11),F709/20*9,F709))</f>
        <v>3313256</v>
      </c>
      <c r="P7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09" s="16" t="str">
        <f t="shared" ref="Q709:Q772" si="25">IF(E709="FSK            ","",A709)</f>
        <v xml:space="preserve">Компания_                                                                                           </v>
      </c>
    </row>
    <row r="710" spans="1:17" x14ac:dyDescent="0.25">
      <c r="A710" t="s">
        <v>124</v>
      </c>
      <c r="B710" t="s">
        <v>101</v>
      </c>
      <c r="C710" t="s">
        <v>102</v>
      </c>
      <c r="D710" t="s">
        <v>97</v>
      </c>
      <c r="E710" t="s">
        <v>89</v>
      </c>
      <c r="F710">
        <v>429883</v>
      </c>
      <c r="G710" t="s">
        <v>83</v>
      </c>
      <c r="H710">
        <v>2019</v>
      </c>
      <c r="I710">
        <v>9</v>
      </c>
      <c r="J710" s="85">
        <v>44152</v>
      </c>
      <c r="K710" t="s">
        <v>122</v>
      </c>
      <c r="L710" t="s">
        <v>84</v>
      </c>
      <c r="M710" t="s">
        <v>103</v>
      </c>
      <c r="N7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10" s="16">
        <f t="shared" si="24"/>
        <v>429883</v>
      </c>
      <c r="P7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10" s="16" t="str">
        <f t="shared" si="25"/>
        <v xml:space="preserve">Компания_                                                                                           </v>
      </c>
    </row>
    <row r="711" spans="1:17" x14ac:dyDescent="0.25">
      <c r="A711" t="s">
        <v>124</v>
      </c>
      <c r="B711" t="s">
        <v>101</v>
      </c>
      <c r="C711" t="s">
        <v>102</v>
      </c>
      <c r="D711" t="s">
        <v>97</v>
      </c>
      <c r="E711" t="s">
        <v>89</v>
      </c>
      <c r="F711">
        <v>3561930</v>
      </c>
      <c r="G711" t="s">
        <v>83</v>
      </c>
      <c r="H711">
        <v>2019</v>
      </c>
      <c r="I711">
        <v>10</v>
      </c>
      <c r="J711" s="85">
        <v>44144</v>
      </c>
      <c r="K711" t="s">
        <v>123</v>
      </c>
      <c r="L711" t="s">
        <v>84</v>
      </c>
      <c r="M711" t="s">
        <v>85</v>
      </c>
      <c r="N7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11" s="16">
        <f t="shared" si="24"/>
        <v>3561930</v>
      </c>
      <c r="P7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11" s="16" t="str">
        <f t="shared" si="25"/>
        <v xml:space="preserve">Компания_                                                                                           </v>
      </c>
    </row>
    <row r="712" spans="1:17" x14ac:dyDescent="0.25">
      <c r="A712" t="s">
        <v>124</v>
      </c>
      <c r="B712" t="s">
        <v>101</v>
      </c>
      <c r="C712" t="s">
        <v>102</v>
      </c>
      <c r="D712" t="s">
        <v>97</v>
      </c>
      <c r="E712" t="s">
        <v>89</v>
      </c>
      <c r="F712">
        <v>549404</v>
      </c>
      <c r="G712" t="s">
        <v>83</v>
      </c>
      <c r="H712">
        <v>2019</v>
      </c>
      <c r="I712">
        <v>10</v>
      </c>
      <c r="J712" s="85">
        <v>44144</v>
      </c>
      <c r="K712" t="s">
        <v>123</v>
      </c>
      <c r="L712" t="s">
        <v>84</v>
      </c>
      <c r="M712" t="s">
        <v>103</v>
      </c>
      <c r="N7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12" s="16">
        <f t="shared" si="24"/>
        <v>549404</v>
      </c>
      <c r="P7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12" s="16" t="str">
        <f t="shared" si="25"/>
        <v xml:space="preserve">Компания_                                                                                           </v>
      </c>
    </row>
    <row r="713" spans="1:17" x14ac:dyDescent="0.25">
      <c r="A713" t="s">
        <v>124</v>
      </c>
      <c r="B713" t="s">
        <v>101</v>
      </c>
      <c r="C713" t="s">
        <v>102</v>
      </c>
      <c r="D713" t="s">
        <v>97</v>
      </c>
      <c r="E713" t="s">
        <v>89</v>
      </c>
      <c r="F713">
        <v>3561930</v>
      </c>
      <c r="G713" t="s">
        <v>83</v>
      </c>
      <c r="H713">
        <v>2019</v>
      </c>
      <c r="I713">
        <v>10</v>
      </c>
      <c r="J713" s="85">
        <v>44152</v>
      </c>
      <c r="K713" t="s">
        <v>122</v>
      </c>
      <c r="L713" t="s">
        <v>84</v>
      </c>
      <c r="M713" t="s">
        <v>85</v>
      </c>
      <c r="N7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13" s="16">
        <f t="shared" si="24"/>
        <v>3561930</v>
      </c>
      <c r="P7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13" s="16" t="str">
        <f t="shared" si="25"/>
        <v xml:space="preserve">Компания_                                                                                           </v>
      </c>
    </row>
    <row r="714" spans="1:17" x14ac:dyDescent="0.25">
      <c r="A714" t="s">
        <v>124</v>
      </c>
      <c r="B714" t="s">
        <v>101</v>
      </c>
      <c r="C714" t="s">
        <v>102</v>
      </c>
      <c r="D714" t="s">
        <v>97</v>
      </c>
      <c r="E714" t="s">
        <v>89</v>
      </c>
      <c r="F714">
        <v>549404</v>
      </c>
      <c r="G714" t="s">
        <v>83</v>
      </c>
      <c r="H714">
        <v>2019</v>
      </c>
      <c r="I714">
        <v>10</v>
      </c>
      <c r="J714" s="85">
        <v>44152</v>
      </c>
      <c r="K714" t="s">
        <v>122</v>
      </c>
      <c r="L714" t="s">
        <v>84</v>
      </c>
      <c r="M714" t="s">
        <v>103</v>
      </c>
      <c r="N7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14" s="16">
        <f t="shared" si="24"/>
        <v>549404</v>
      </c>
      <c r="P7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14" s="16" t="str">
        <f t="shared" si="25"/>
        <v xml:space="preserve">Компания_                                                                                           </v>
      </c>
    </row>
    <row r="715" spans="1:17" x14ac:dyDescent="0.25">
      <c r="A715" t="s">
        <v>124</v>
      </c>
      <c r="B715" t="s">
        <v>101</v>
      </c>
      <c r="C715" t="s">
        <v>102</v>
      </c>
      <c r="D715" t="s">
        <v>97</v>
      </c>
      <c r="E715" t="s">
        <v>89</v>
      </c>
      <c r="F715">
        <v>3397875</v>
      </c>
      <c r="G715" t="s">
        <v>83</v>
      </c>
      <c r="H715">
        <v>2019</v>
      </c>
      <c r="I715">
        <v>11</v>
      </c>
      <c r="J715" s="85">
        <v>44144</v>
      </c>
      <c r="K715" t="s">
        <v>123</v>
      </c>
      <c r="L715" t="s">
        <v>84</v>
      </c>
      <c r="M715" t="s">
        <v>85</v>
      </c>
      <c r="N7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15" s="16">
        <f t="shared" si="24"/>
        <v>1529043.75</v>
      </c>
      <c r="P7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15" s="16" t="str">
        <f t="shared" si="25"/>
        <v xml:space="preserve">Компания_                                                                                           </v>
      </c>
    </row>
    <row r="716" spans="1:17" x14ac:dyDescent="0.25">
      <c r="A716" t="s">
        <v>124</v>
      </c>
      <c r="B716" t="s">
        <v>101</v>
      </c>
      <c r="C716" t="s">
        <v>102</v>
      </c>
      <c r="D716" t="s">
        <v>97</v>
      </c>
      <c r="E716" t="s">
        <v>89</v>
      </c>
      <c r="F716">
        <v>497165</v>
      </c>
      <c r="G716" t="s">
        <v>83</v>
      </c>
      <c r="H716">
        <v>2019</v>
      </c>
      <c r="I716">
        <v>11</v>
      </c>
      <c r="J716" s="85">
        <v>44144</v>
      </c>
      <c r="K716" t="s">
        <v>123</v>
      </c>
      <c r="L716" t="s">
        <v>84</v>
      </c>
      <c r="M716" t="s">
        <v>103</v>
      </c>
      <c r="N7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16" s="16">
        <f t="shared" si="24"/>
        <v>223724.25</v>
      </c>
      <c r="P7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16" s="16" t="str">
        <f t="shared" si="25"/>
        <v xml:space="preserve">Компания_                                                                                           </v>
      </c>
    </row>
    <row r="717" spans="1:17" x14ac:dyDescent="0.25">
      <c r="A717" t="s">
        <v>124</v>
      </c>
      <c r="B717" t="s">
        <v>101</v>
      </c>
      <c r="C717" t="s">
        <v>102</v>
      </c>
      <c r="D717" t="s">
        <v>97</v>
      </c>
      <c r="E717" t="s">
        <v>89</v>
      </c>
      <c r="F717">
        <v>3397875</v>
      </c>
      <c r="G717" t="s">
        <v>83</v>
      </c>
      <c r="H717">
        <v>2019</v>
      </c>
      <c r="I717">
        <v>11</v>
      </c>
      <c r="J717" s="85">
        <v>44152</v>
      </c>
      <c r="K717" t="s">
        <v>122</v>
      </c>
      <c r="L717" t="s">
        <v>84</v>
      </c>
      <c r="M717" t="s">
        <v>85</v>
      </c>
      <c r="N7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17" s="16">
        <f t="shared" si="24"/>
        <v>1529043.75</v>
      </c>
      <c r="P7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17" s="16" t="str">
        <f t="shared" si="25"/>
        <v xml:space="preserve">Компания_                                                                                           </v>
      </c>
    </row>
    <row r="718" spans="1:17" x14ac:dyDescent="0.25">
      <c r="A718" t="s">
        <v>124</v>
      </c>
      <c r="B718" t="s">
        <v>101</v>
      </c>
      <c r="C718" t="s">
        <v>102</v>
      </c>
      <c r="D718" t="s">
        <v>97</v>
      </c>
      <c r="E718" t="s">
        <v>89</v>
      </c>
      <c r="F718">
        <v>497165</v>
      </c>
      <c r="G718" t="s">
        <v>83</v>
      </c>
      <c r="H718">
        <v>2019</v>
      </c>
      <c r="I718">
        <v>11</v>
      </c>
      <c r="J718" s="85">
        <v>44152</v>
      </c>
      <c r="K718" t="s">
        <v>122</v>
      </c>
      <c r="L718" t="s">
        <v>84</v>
      </c>
      <c r="M718" t="s">
        <v>103</v>
      </c>
      <c r="N7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18" s="16">
        <f t="shared" si="24"/>
        <v>223724.25</v>
      </c>
      <c r="P7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18" s="16" t="str">
        <f t="shared" si="25"/>
        <v xml:space="preserve">Компания_                                                                                           </v>
      </c>
    </row>
    <row r="719" spans="1:17" x14ac:dyDescent="0.25">
      <c r="A719" t="s">
        <v>124</v>
      </c>
      <c r="B719" t="s">
        <v>101</v>
      </c>
      <c r="C719" t="s">
        <v>102</v>
      </c>
      <c r="D719" t="s">
        <v>97</v>
      </c>
      <c r="E719" t="s">
        <v>89</v>
      </c>
      <c r="F719">
        <v>3193820</v>
      </c>
      <c r="G719" t="s">
        <v>83</v>
      </c>
      <c r="H719">
        <v>2019</v>
      </c>
      <c r="I719">
        <v>12</v>
      </c>
      <c r="J719" s="85">
        <v>44144</v>
      </c>
      <c r="K719" t="s">
        <v>123</v>
      </c>
      <c r="L719" t="s">
        <v>84</v>
      </c>
      <c r="M719" t="s">
        <v>85</v>
      </c>
      <c r="N7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19" s="16">
        <f t="shared" si="24"/>
        <v>3193820</v>
      </c>
      <c r="P7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19" s="16" t="str">
        <f t="shared" si="25"/>
        <v xml:space="preserve">Компания_                                                                                           </v>
      </c>
    </row>
    <row r="720" spans="1:17" x14ac:dyDescent="0.25">
      <c r="A720" t="s">
        <v>124</v>
      </c>
      <c r="B720" t="s">
        <v>101</v>
      </c>
      <c r="C720" t="s">
        <v>102</v>
      </c>
      <c r="D720" t="s">
        <v>97</v>
      </c>
      <c r="E720" t="s">
        <v>89</v>
      </c>
      <c r="F720">
        <v>582706</v>
      </c>
      <c r="G720" t="s">
        <v>83</v>
      </c>
      <c r="H720">
        <v>2019</v>
      </c>
      <c r="I720">
        <v>12</v>
      </c>
      <c r="J720" s="85">
        <v>44144</v>
      </c>
      <c r="K720" t="s">
        <v>123</v>
      </c>
      <c r="L720" t="s">
        <v>84</v>
      </c>
      <c r="M720" t="s">
        <v>103</v>
      </c>
      <c r="N7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20" s="16">
        <f t="shared" si="24"/>
        <v>582706</v>
      </c>
      <c r="P7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20" s="16" t="str">
        <f t="shared" si="25"/>
        <v xml:space="preserve">Компания_                                                                                           </v>
      </c>
    </row>
    <row r="721" spans="1:17" x14ac:dyDescent="0.25">
      <c r="A721" t="s">
        <v>124</v>
      </c>
      <c r="B721" t="s">
        <v>101</v>
      </c>
      <c r="C721" t="s">
        <v>102</v>
      </c>
      <c r="D721" t="s">
        <v>97</v>
      </c>
      <c r="E721" t="s">
        <v>89</v>
      </c>
      <c r="F721">
        <v>3193820</v>
      </c>
      <c r="G721" t="s">
        <v>83</v>
      </c>
      <c r="H721">
        <v>2019</v>
      </c>
      <c r="I721">
        <v>12</v>
      </c>
      <c r="J721" s="85">
        <v>44152</v>
      </c>
      <c r="K721" t="s">
        <v>122</v>
      </c>
      <c r="L721" t="s">
        <v>84</v>
      </c>
      <c r="M721" t="s">
        <v>85</v>
      </c>
      <c r="N7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21" s="16">
        <f t="shared" si="24"/>
        <v>3193820</v>
      </c>
      <c r="P7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21" s="16" t="str">
        <f t="shared" si="25"/>
        <v xml:space="preserve">Компания_                                                                                           </v>
      </c>
    </row>
    <row r="722" spans="1:17" x14ac:dyDescent="0.25">
      <c r="A722" t="s">
        <v>124</v>
      </c>
      <c r="B722" t="s">
        <v>101</v>
      </c>
      <c r="C722" t="s">
        <v>102</v>
      </c>
      <c r="D722" t="s">
        <v>97</v>
      </c>
      <c r="E722" t="s">
        <v>89</v>
      </c>
      <c r="F722">
        <v>582706</v>
      </c>
      <c r="G722" t="s">
        <v>83</v>
      </c>
      <c r="H722">
        <v>2019</v>
      </c>
      <c r="I722">
        <v>12</v>
      </c>
      <c r="J722" s="85">
        <v>44152</v>
      </c>
      <c r="K722" t="s">
        <v>122</v>
      </c>
      <c r="L722" t="s">
        <v>84</v>
      </c>
      <c r="M722" t="s">
        <v>103</v>
      </c>
      <c r="N7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22" s="16">
        <f t="shared" si="24"/>
        <v>582706</v>
      </c>
      <c r="P7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22" s="16" t="str">
        <f t="shared" si="25"/>
        <v xml:space="preserve">Компания_                                                                                           </v>
      </c>
    </row>
    <row r="723" spans="1:17" x14ac:dyDescent="0.25">
      <c r="A723" t="s">
        <v>124</v>
      </c>
      <c r="B723" t="s">
        <v>101</v>
      </c>
      <c r="C723" t="s">
        <v>102</v>
      </c>
      <c r="D723" t="s">
        <v>97</v>
      </c>
      <c r="E723" t="s">
        <v>89</v>
      </c>
      <c r="F723">
        <v>2682760</v>
      </c>
      <c r="G723" t="s">
        <v>83</v>
      </c>
      <c r="H723">
        <v>2020</v>
      </c>
      <c r="I723">
        <v>1</v>
      </c>
      <c r="J723" s="85">
        <v>44144</v>
      </c>
      <c r="K723" t="s">
        <v>123</v>
      </c>
      <c r="L723" t="s">
        <v>84</v>
      </c>
      <c r="M723" t="s">
        <v>85</v>
      </c>
      <c r="N7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23" s="16">
        <f t="shared" si="24"/>
        <v>2682760</v>
      </c>
      <c r="P7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23" s="16" t="str">
        <f t="shared" si="25"/>
        <v xml:space="preserve">Компания_                                                                                           </v>
      </c>
    </row>
    <row r="724" spans="1:17" x14ac:dyDescent="0.25">
      <c r="A724" t="s">
        <v>124</v>
      </c>
      <c r="B724" t="s">
        <v>101</v>
      </c>
      <c r="C724" t="s">
        <v>102</v>
      </c>
      <c r="D724" t="s">
        <v>97</v>
      </c>
      <c r="E724" t="s">
        <v>89</v>
      </c>
      <c r="F724">
        <v>350865</v>
      </c>
      <c r="G724" t="s">
        <v>83</v>
      </c>
      <c r="H724">
        <v>2020</v>
      </c>
      <c r="I724">
        <v>1</v>
      </c>
      <c r="J724" s="85">
        <v>44144</v>
      </c>
      <c r="K724" t="s">
        <v>123</v>
      </c>
      <c r="L724" t="s">
        <v>84</v>
      </c>
      <c r="M724" t="s">
        <v>103</v>
      </c>
      <c r="N7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24" s="16">
        <f t="shared" si="24"/>
        <v>350865</v>
      </c>
      <c r="P7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24" s="16" t="str">
        <f t="shared" si="25"/>
        <v xml:space="preserve">Компания_                                                                                           </v>
      </c>
    </row>
    <row r="725" spans="1:17" x14ac:dyDescent="0.25">
      <c r="A725" t="s">
        <v>124</v>
      </c>
      <c r="B725" t="s">
        <v>101</v>
      </c>
      <c r="C725" t="s">
        <v>102</v>
      </c>
      <c r="D725" t="s">
        <v>97</v>
      </c>
      <c r="E725" t="s">
        <v>89</v>
      </c>
      <c r="F725">
        <v>2682760</v>
      </c>
      <c r="G725" t="s">
        <v>83</v>
      </c>
      <c r="H725">
        <v>2020</v>
      </c>
      <c r="I725">
        <v>1</v>
      </c>
      <c r="J725" s="85">
        <v>44152</v>
      </c>
      <c r="K725" t="s">
        <v>122</v>
      </c>
      <c r="L725" t="s">
        <v>84</v>
      </c>
      <c r="M725" t="s">
        <v>85</v>
      </c>
      <c r="N7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25" s="16">
        <f t="shared" si="24"/>
        <v>2682760</v>
      </c>
      <c r="P7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25" s="16" t="str">
        <f t="shared" si="25"/>
        <v xml:space="preserve">Компания_                                                                                           </v>
      </c>
    </row>
    <row r="726" spans="1:17" x14ac:dyDescent="0.25">
      <c r="A726" t="s">
        <v>124</v>
      </c>
      <c r="B726" t="s">
        <v>101</v>
      </c>
      <c r="C726" t="s">
        <v>102</v>
      </c>
      <c r="D726" t="s">
        <v>97</v>
      </c>
      <c r="E726" t="s">
        <v>89</v>
      </c>
      <c r="F726">
        <v>350865</v>
      </c>
      <c r="G726" t="s">
        <v>83</v>
      </c>
      <c r="H726">
        <v>2020</v>
      </c>
      <c r="I726">
        <v>1</v>
      </c>
      <c r="J726" s="85">
        <v>44152</v>
      </c>
      <c r="K726" t="s">
        <v>122</v>
      </c>
      <c r="L726" t="s">
        <v>84</v>
      </c>
      <c r="M726" t="s">
        <v>103</v>
      </c>
      <c r="N7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26" s="16">
        <f t="shared" si="24"/>
        <v>350865</v>
      </c>
      <c r="P7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26" s="16" t="str">
        <f t="shared" si="25"/>
        <v xml:space="preserve">Компания_                                                                                           </v>
      </c>
    </row>
    <row r="727" spans="1:17" x14ac:dyDescent="0.25">
      <c r="A727" t="s">
        <v>124</v>
      </c>
      <c r="B727" t="s">
        <v>101</v>
      </c>
      <c r="C727" t="s">
        <v>102</v>
      </c>
      <c r="D727" t="s">
        <v>97</v>
      </c>
      <c r="E727" t="s">
        <v>89</v>
      </c>
      <c r="F727">
        <v>2747056</v>
      </c>
      <c r="G727" t="s">
        <v>83</v>
      </c>
      <c r="H727">
        <v>2020</v>
      </c>
      <c r="I727">
        <v>2</v>
      </c>
      <c r="J727" s="85">
        <v>44144</v>
      </c>
      <c r="K727" t="s">
        <v>123</v>
      </c>
      <c r="L727" t="s">
        <v>84</v>
      </c>
      <c r="M727" t="s">
        <v>85</v>
      </c>
      <c r="N7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27" s="16">
        <f t="shared" si="24"/>
        <v>2747056</v>
      </c>
      <c r="P7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27" s="16" t="str">
        <f t="shared" si="25"/>
        <v xml:space="preserve">Компания_                                                                                           </v>
      </c>
    </row>
    <row r="728" spans="1:17" x14ac:dyDescent="0.25">
      <c r="A728" t="s">
        <v>124</v>
      </c>
      <c r="B728" t="s">
        <v>101</v>
      </c>
      <c r="C728" t="s">
        <v>102</v>
      </c>
      <c r="D728" t="s">
        <v>97</v>
      </c>
      <c r="E728" t="s">
        <v>89</v>
      </c>
      <c r="F728">
        <v>383234</v>
      </c>
      <c r="G728" t="s">
        <v>83</v>
      </c>
      <c r="H728">
        <v>2020</v>
      </c>
      <c r="I728">
        <v>2</v>
      </c>
      <c r="J728" s="85">
        <v>44144</v>
      </c>
      <c r="K728" t="s">
        <v>123</v>
      </c>
      <c r="L728" t="s">
        <v>84</v>
      </c>
      <c r="M728" t="s">
        <v>103</v>
      </c>
      <c r="N7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28" s="16">
        <f t="shared" si="24"/>
        <v>383234</v>
      </c>
      <c r="P7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28" s="16" t="str">
        <f t="shared" si="25"/>
        <v xml:space="preserve">Компания_                                                                                           </v>
      </c>
    </row>
    <row r="729" spans="1:17" x14ac:dyDescent="0.25">
      <c r="A729" t="s">
        <v>124</v>
      </c>
      <c r="B729" t="s">
        <v>101</v>
      </c>
      <c r="C729" t="s">
        <v>102</v>
      </c>
      <c r="D729" t="s">
        <v>97</v>
      </c>
      <c r="E729" t="s">
        <v>89</v>
      </c>
      <c r="F729">
        <v>2747056</v>
      </c>
      <c r="G729" t="s">
        <v>83</v>
      </c>
      <c r="H729">
        <v>2020</v>
      </c>
      <c r="I729">
        <v>2</v>
      </c>
      <c r="J729" s="85">
        <v>44152</v>
      </c>
      <c r="K729" t="s">
        <v>122</v>
      </c>
      <c r="L729" t="s">
        <v>84</v>
      </c>
      <c r="M729" t="s">
        <v>85</v>
      </c>
      <c r="N7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29" s="16">
        <f t="shared" si="24"/>
        <v>2747056</v>
      </c>
      <c r="P7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29" s="16" t="str">
        <f t="shared" si="25"/>
        <v xml:space="preserve">Компания_                                                                                           </v>
      </c>
    </row>
    <row r="730" spans="1:17" x14ac:dyDescent="0.25">
      <c r="A730" t="s">
        <v>124</v>
      </c>
      <c r="B730" t="s">
        <v>101</v>
      </c>
      <c r="C730" t="s">
        <v>102</v>
      </c>
      <c r="D730" t="s">
        <v>97</v>
      </c>
      <c r="E730" t="s">
        <v>89</v>
      </c>
      <c r="F730">
        <v>383234</v>
      </c>
      <c r="G730" t="s">
        <v>83</v>
      </c>
      <c r="H730">
        <v>2020</v>
      </c>
      <c r="I730">
        <v>2</v>
      </c>
      <c r="J730" s="85">
        <v>44152</v>
      </c>
      <c r="K730" t="s">
        <v>122</v>
      </c>
      <c r="L730" t="s">
        <v>84</v>
      </c>
      <c r="M730" t="s">
        <v>103</v>
      </c>
      <c r="N7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30" s="16">
        <f t="shared" si="24"/>
        <v>383234</v>
      </c>
      <c r="P7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30" s="16" t="str">
        <f t="shared" si="25"/>
        <v xml:space="preserve">Компания_                                                                                           </v>
      </c>
    </row>
    <row r="731" spans="1:17" x14ac:dyDescent="0.25">
      <c r="A731" t="s">
        <v>124</v>
      </c>
      <c r="B731" t="s">
        <v>101</v>
      </c>
      <c r="C731" t="s">
        <v>102</v>
      </c>
      <c r="D731" t="s">
        <v>97</v>
      </c>
      <c r="E731" t="s">
        <v>89</v>
      </c>
      <c r="F731">
        <v>2447097</v>
      </c>
      <c r="G731" t="s">
        <v>83</v>
      </c>
      <c r="H731">
        <v>2020</v>
      </c>
      <c r="I731">
        <v>3</v>
      </c>
      <c r="J731" s="85">
        <v>44144</v>
      </c>
      <c r="K731" t="s">
        <v>123</v>
      </c>
      <c r="L731" t="s">
        <v>84</v>
      </c>
      <c r="M731" t="s">
        <v>85</v>
      </c>
      <c r="N7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31" s="16">
        <f t="shared" si="24"/>
        <v>2447097</v>
      </c>
      <c r="P7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31" s="16" t="str">
        <f t="shared" si="25"/>
        <v xml:space="preserve">Компания_                                                                                           </v>
      </c>
    </row>
    <row r="732" spans="1:17" x14ac:dyDescent="0.25">
      <c r="A732" t="s">
        <v>124</v>
      </c>
      <c r="B732" t="s">
        <v>101</v>
      </c>
      <c r="C732" t="s">
        <v>102</v>
      </c>
      <c r="D732" t="s">
        <v>97</v>
      </c>
      <c r="E732" t="s">
        <v>89</v>
      </c>
      <c r="F732">
        <v>363260</v>
      </c>
      <c r="G732" t="s">
        <v>83</v>
      </c>
      <c r="H732">
        <v>2020</v>
      </c>
      <c r="I732">
        <v>3</v>
      </c>
      <c r="J732" s="85">
        <v>44144</v>
      </c>
      <c r="K732" t="s">
        <v>123</v>
      </c>
      <c r="L732" t="s">
        <v>84</v>
      </c>
      <c r="M732" t="s">
        <v>103</v>
      </c>
      <c r="N7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32" s="16">
        <f t="shared" si="24"/>
        <v>363260</v>
      </c>
      <c r="P7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32" s="16" t="str">
        <f t="shared" si="25"/>
        <v xml:space="preserve">Компания_                                                                                           </v>
      </c>
    </row>
    <row r="733" spans="1:17" x14ac:dyDescent="0.25">
      <c r="A733" t="s">
        <v>124</v>
      </c>
      <c r="B733" t="s">
        <v>101</v>
      </c>
      <c r="C733" t="s">
        <v>102</v>
      </c>
      <c r="D733" t="s">
        <v>97</v>
      </c>
      <c r="E733" t="s">
        <v>89</v>
      </c>
      <c r="F733">
        <v>2447097</v>
      </c>
      <c r="G733" t="s">
        <v>83</v>
      </c>
      <c r="H733">
        <v>2020</v>
      </c>
      <c r="I733">
        <v>3</v>
      </c>
      <c r="J733" s="85">
        <v>44152</v>
      </c>
      <c r="K733" t="s">
        <v>122</v>
      </c>
      <c r="L733" t="s">
        <v>84</v>
      </c>
      <c r="M733" t="s">
        <v>85</v>
      </c>
      <c r="N7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33" s="16">
        <f t="shared" si="24"/>
        <v>2447097</v>
      </c>
      <c r="P7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33" s="16" t="str">
        <f t="shared" si="25"/>
        <v xml:space="preserve">Компания_                                                                                           </v>
      </c>
    </row>
    <row r="734" spans="1:17" x14ac:dyDescent="0.25">
      <c r="A734" t="s">
        <v>124</v>
      </c>
      <c r="B734" t="s">
        <v>101</v>
      </c>
      <c r="C734" t="s">
        <v>102</v>
      </c>
      <c r="D734" t="s">
        <v>97</v>
      </c>
      <c r="E734" t="s">
        <v>89</v>
      </c>
      <c r="F734">
        <v>363260</v>
      </c>
      <c r="G734" t="s">
        <v>83</v>
      </c>
      <c r="H734">
        <v>2020</v>
      </c>
      <c r="I734">
        <v>3</v>
      </c>
      <c r="J734" s="85">
        <v>44152</v>
      </c>
      <c r="K734" t="s">
        <v>122</v>
      </c>
      <c r="L734" t="s">
        <v>84</v>
      </c>
      <c r="M734" t="s">
        <v>103</v>
      </c>
      <c r="N7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34" s="16">
        <f t="shared" si="24"/>
        <v>363260</v>
      </c>
      <c r="P7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34" s="16" t="str">
        <f t="shared" si="25"/>
        <v xml:space="preserve">Компания_                                                                                           </v>
      </c>
    </row>
    <row r="735" spans="1:17" x14ac:dyDescent="0.25">
      <c r="A735" t="s">
        <v>124</v>
      </c>
      <c r="B735" t="s">
        <v>101</v>
      </c>
      <c r="C735" t="s">
        <v>102</v>
      </c>
      <c r="D735" t="s">
        <v>97</v>
      </c>
      <c r="E735" t="s">
        <v>89</v>
      </c>
      <c r="F735">
        <v>1996903</v>
      </c>
      <c r="G735" t="s">
        <v>83</v>
      </c>
      <c r="H735">
        <v>2020</v>
      </c>
      <c r="I735">
        <v>4</v>
      </c>
      <c r="J735" s="85">
        <v>44144</v>
      </c>
      <c r="K735" t="s">
        <v>123</v>
      </c>
      <c r="L735" t="s">
        <v>84</v>
      </c>
      <c r="M735" t="s">
        <v>85</v>
      </c>
      <c r="N7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35" s="16">
        <f t="shared" si="24"/>
        <v>1996903</v>
      </c>
      <c r="P7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35" s="16" t="str">
        <f t="shared" si="25"/>
        <v xml:space="preserve">Компания_                                                                                           </v>
      </c>
    </row>
    <row r="736" spans="1:17" x14ac:dyDescent="0.25">
      <c r="A736" t="s">
        <v>124</v>
      </c>
      <c r="B736" t="s">
        <v>101</v>
      </c>
      <c r="C736" t="s">
        <v>102</v>
      </c>
      <c r="D736" t="s">
        <v>97</v>
      </c>
      <c r="E736" t="s">
        <v>89</v>
      </c>
      <c r="F736">
        <v>273757</v>
      </c>
      <c r="G736" t="s">
        <v>83</v>
      </c>
      <c r="H736">
        <v>2020</v>
      </c>
      <c r="I736">
        <v>4</v>
      </c>
      <c r="J736" s="85">
        <v>44144</v>
      </c>
      <c r="K736" t="s">
        <v>123</v>
      </c>
      <c r="L736" t="s">
        <v>84</v>
      </c>
      <c r="M736" t="s">
        <v>103</v>
      </c>
      <c r="N7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36" s="16">
        <f t="shared" si="24"/>
        <v>273757</v>
      </c>
      <c r="P7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36" s="16" t="str">
        <f t="shared" si="25"/>
        <v xml:space="preserve">Компания_                                                                                           </v>
      </c>
    </row>
    <row r="737" spans="1:17" x14ac:dyDescent="0.25">
      <c r="A737" t="s">
        <v>124</v>
      </c>
      <c r="B737" t="s">
        <v>101</v>
      </c>
      <c r="C737" t="s">
        <v>102</v>
      </c>
      <c r="D737" t="s">
        <v>97</v>
      </c>
      <c r="E737" t="s">
        <v>89</v>
      </c>
      <c r="F737">
        <v>1996903</v>
      </c>
      <c r="G737" t="s">
        <v>83</v>
      </c>
      <c r="H737">
        <v>2020</v>
      </c>
      <c r="I737">
        <v>4</v>
      </c>
      <c r="J737" s="85">
        <v>44152</v>
      </c>
      <c r="K737" t="s">
        <v>122</v>
      </c>
      <c r="L737" t="s">
        <v>84</v>
      </c>
      <c r="M737" t="s">
        <v>85</v>
      </c>
      <c r="N7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37" s="16">
        <f t="shared" si="24"/>
        <v>1996903</v>
      </c>
      <c r="P7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37" s="16" t="str">
        <f t="shared" si="25"/>
        <v xml:space="preserve">Компания_                                                                                           </v>
      </c>
    </row>
    <row r="738" spans="1:17" x14ac:dyDescent="0.25">
      <c r="A738" t="s">
        <v>124</v>
      </c>
      <c r="B738" t="s">
        <v>101</v>
      </c>
      <c r="C738" t="s">
        <v>102</v>
      </c>
      <c r="D738" t="s">
        <v>97</v>
      </c>
      <c r="E738" t="s">
        <v>89</v>
      </c>
      <c r="F738">
        <v>273757</v>
      </c>
      <c r="G738" t="s">
        <v>83</v>
      </c>
      <c r="H738">
        <v>2020</v>
      </c>
      <c r="I738">
        <v>4</v>
      </c>
      <c r="J738" s="85">
        <v>44152</v>
      </c>
      <c r="K738" t="s">
        <v>122</v>
      </c>
      <c r="L738" t="s">
        <v>84</v>
      </c>
      <c r="M738" t="s">
        <v>103</v>
      </c>
      <c r="N7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38" s="16">
        <f t="shared" si="24"/>
        <v>273757</v>
      </c>
      <c r="P7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38" s="16" t="str">
        <f t="shared" si="25"/>
        <v xml:space="preserve">Компания_                                                                                           </v>
      </c>
    </row>
    <row r="739" spans="1:17" x14ac:dyDescent="0.25">
      <c r="A739" t="s">
        <v>124</v>
      </c>
      <c r="B739" t="s">
        <v>101</v>
      </c>
      <c r="C739" t="s">
        <v>102</v>
      </c>
      <c r="D739" t="s">
        <v>97</v>
      </c>
      <c r="E739" t="s">
        <v>89</v>
      </c>
      <c r="F739">
        <v>2653871</v>
      </c>
      <c r="G739" t="s">
        <v>83</v>
      </c>
      <c r="H739">
        <v>2020</v>
      </c>
      <c r="I739">
        <v>5</v>
      </c>
      <c r="J739" s="85">
        <v>44144</v>
      </c>
      <c r="K739" t="s">
        <v>123</v>
      </c>
      <c r="L739" t="s">
        <v>84</v>
      </c>
      <c r="M739" t="s">
        <v>85</v>
      </c>
      <c r="N7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39" s="16">
        <f t="shared" si="24"/>
        <v>2653871</v>
      </c>
      <c r="P7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39" s="16" t="str">
        <f t="shared" si="25"/>
        <v xml:space="preserve">Компания_                                                                                           </v>
      </c>
    </row>
    <row r="740" spans="1:17" x14ac:dyDescent="0.25">
      <c r="A740" t="s">
        <v>124</v>
      </c>
      <c r="B740" t="s">
        <v>101</v>
      </c>
      <c r="C740" t="s">
        <v>102</v>
      </c>
      <c r="D740" t="s">
        <v>97</v>
      </c>
      <c r="E740" t="s">
        <v>89</v>
      </c>
      <c r="F740">
        <v>342775</v>
      </c>
      <c r="G740" t="s">
        <v>83</v>
      </c>
      <c r="H740">
        <v>2020</v>
      </c>
      <c r="I740">
        <v>5</v>
      </c>
      <c r="J740" s="85">
        <v>44144</v>
      </c>
      <c r="K740" t="s">
        <v>123</v>
      </c>
      <c r="L740" t="s">
        <v>84</v>
      </c>
      <c r="M740" t="s">
        <v>103</v>
      </c>
      <c r="N7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40" s="16">
        <f t="shared" si="24"/>
        <v>342775</v>
      </c>
      <c r="P7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40" s="16" t="str">
        <f t="shared" si="25"/>
        <v xml:space="preserve">Компания_                                                                                           </v>
      </c>
    </row>
    <row r="741" spans="1:17" x14ac:dyDescent="0.25">
      <c r="A741" t="s">
        <v>124</v>
      </c>
      <c r="B741" t="s">
        <v>101</v>
      </c>
      <c r="C741" t="s">
        <v>102</v>
      </c>
      <c r="D741" t="s">
        <v>97</v>
      </c>
      <c r="E741" t="s">
        <v>89</v>
      </c>
      <c r="F741">
        <v>2653871</v>
      </c>
      <c r="G741" t="s">
        <v>83</v>
      </c>
      <c r="H741">
        <v>2020</v>
      </c>
      <c r="I741">
        <v>5</v>
      </c>
      <c r="J741" s="85">
        <v>44152</v>
      </c>
      <c r="K741" t="s">
        <v>122</v>
      </c>
      <c r="L741" t="s">
        <v>84</v>
      </c>
      <c r="M741" t="s">
        <v>85</v>
      </c>
      <c r="N7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41" s="16">
        <f t="shared" si="24"/>
        <v>2653871</v>
      </c>
      <c r="P7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41" s="16" t="str">
        <f t="shared" si="25"/>
        <v xml:space="preserve">Компания_                                                                                           </v>
      </c>
    </row>
    <row r="742" spans="1:17" x14ac:dyDescent="0.25">
      <c r="A742" t="s">
        <v>124</v>
      </c>
      <c r="B742" t="s">
        <v>101</v>
      </c>
      <c r="C742" t="s">
        <v>102</v>
      </c>
      <c r="D742" t="s">
        <v>97</v>
      </c>
      <c r="E742" t="s">
        <v>89</v>
      </c>
      <c r="F742">
        <v>342775</v>
      </c>
      <c r="G742" t="s">
        <v>83</v>
      </c>
      <c r="H742">
        <v>2020</v>
      </c>
      <c r="I742">
        <v>5</v>
      </c>
      <c r="J742" s="85">
        <v>44152</v>
      </c>
      <c r="K742" t="s">
        <v>122</v>
      </c>
      <c r="L742" t="s">
        <v>84</v>
      </c>
      <c r="M742" t="s">
        <v>103</v>
      </c>
      <c r="N7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42" s="16">
        <f t="shared" si="24"/>
        <v>342775</v>
      </c>
      <c r="P7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42" s="16" t="str">
        <f t="shared" si="25"/>
        <v xml:space="preserve">Компания_                                                                                           </v>
      </c>
    </row>
    <row r="743" spans="1:17" x14ac:dyDescent="0.25">
      <c r="A743" t="s">
        <v>124</v>
      </c>
      <c r="B743" t="s">
        <v>101</v>
      </c>
      <c r="C743" t="s">
        <v>102</v>
      </c>
      <c r="D743" t="s">
        <v>97</v>
      </c>
      <c r="E743" t="s">
        <v>89</v>
      </c>
      <c r="F743">
        <v>3586257</v>
      </c>
      <c r="G743" t="s">
        <v>83</v>
      </c>
      <c r="H743">
        <v>2020</v>
      </c>
      <c r="I743">
        <v>6</v>
      </c>
      <c r="J743" s="85">
        <v>44144</v>
      </c>
      <c r="K743" t="s">
        <v>123</v>
      </c>
      <c r="L743" t="s">
        <v>84</v>
      </c>
      <c r="M743" t="s">
        <v>85</v>
      </c>
      <c r="N7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43" s="16">
        <f t="shared" si="24"/>
        <v>3586257</v>
      </c>
      <c r="P7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43" s="16" t="str">
        <f t="shared" si="25"/>
        <v xml:space="preserve">Компания_                                                                                           </v>
      </c>
    </row>
    <row r="744" spans="1:17" x14ac:dyDescent="0.25">
      <c r="A744" t="s">
        <v>124</v>
      </c>
      <c r="B744" t="s">
        <v>101</v>
      </c>
      <c r="C744" t="s">
        <v>102</v>
      </c>
      <c r="D744" t="s">
        <v>97</v>
      </c>
      <c r="E744" t="s">
        <v>89</v>
      </c>
      <c r="F744">
        <v>425724</v>
      </c>
      <c r="G744" t="s">
        <v>83</v>
      </c>
      <c r="H744">
        <v>2020</v>
      </c>
      <c r="I744">
        <v>6</v>
      </c>
      <c r="J744" s="85">
        <v>44144</v>
      </c>
      <c r="K744" t="s">
        <v>123</v>
      </c>
      <c r="L744" t="s">
        <v>84</v>
      </c>
      <c r="M744" t="s">
        <v>103</v>
      </c>
      <c r="N7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44" s="16">
        <f t="shared" si="24"/>
        <v>425724</v>
      </c>
      <c r="P7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44" s="16" t="str">
        <f t="shared" si="25"/>
        <v xml:space="preserve">Компания_                                                                                           </v>
      </c>
    </row>
    <row r="745" spans="1:17" x14ac:dyDescent="0.25">
      <c r="A745" t="s">
        <v>124</v>
      </c>
      <c r="B745" t="s">
        <v>101</v>
      </c>
      <c r="C745" t="s">
        <v>102</v>
      </c>
      <c r="D745" t="s">
        <v>97</v>
      </c>
      <c r="E745" t="s">
        <v>89</v>
      </c>
      <c r="F745">
        <v>3586257</v>
      </c>
      <c r="G745" t="s">
        <v>83</v>
      </c>
      <c r="H745">
        <v>2020</v>
      </c>
      <c r="I745">
        <v>6</v>
      </c>
      <c r="J745" s="85">
        <v>44152</v>
      </c>
      <c r="K745" t="s">
        <v>122</v>
      </c>
      <c r="L745" t="s">
        <v>84</v>
      </c>
      <c r="M745" t="s">
        <v>85</v>
      </c>
      <c r="N7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45" s="16">
        <f t="shared" si="24"/>
        <v>3586257</v>
      </c>
      <c r="P7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45" s="16" t="str">
        <f t="shared" si="25"/>
        <v xml:space="preserve">Компания_                                                                                           </v>
      </c>
    </row>
    <row r="746" spans="1:17" x14ac:dyDescent="0.25">
      <c r="A746" t="s">
        <v>124</v>
      </c>
      <c r="B746" t="s">
        <v>101</v>
      </c>
      <c r="C746" t="s">
        <v>102</v>
      </c>
      <c r="D746" t="s">
        <v>97</v>
      </c>
      <c r="E746" t="s">
        <v>89</v>
      </c>
      <c r="F746">
        <v>425724</v>
      </c>
      <c r="G746" t="s">
        <v>83</v>
      </c>
      <c r="H746">
        <v>2020</v>
      </c>
      <c r="I746">
        <v>6</v>
      </c>
      <c r="J746" s="85">
        <v>44152</v>
      </c>
      <c r="K746" t="s">
        <v>122</v>
      </c>
      <c r="L746" t="s">
        <v>84</v>
      </c>
      <c r="M746" t="s">
        <v>103</v>
      </c>
      <c r="N7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46" s="16">
        <f t="shared" si="24"/>
        <v>425724</v>
      </c>
      <c r="P7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46" s="16" t="str">
        <f t="shared" si="25"/>
        <v xml:space="preserve">Компания_                                                                                           </v>
      </c>
    </row>
    <row r="747" spans="1:17" x14ac:dyDescent="0.25">
      <c r="A747" t="s">
        <v>124</v>
      </c>
      <c r="B747" t="s">
        <v>101</v>
      </c>
      <c r="C747" t="s">
        <v>102</v>
      </c>
      <c r="D747" t="s">
        <v>97</v>
      </c>
      <c r="E747" t="s">
        <v>89</v>
      </c>
      <c r="F747">
        <v>3682542</v>
      </c>
      <c r="G747" t="s">
        <v>83</v>
      </c>
      <c r="H747">
        <v>2020</v>
      </c>
      <c r="I747">
        <v>7</v>
      </c>
      <c r="J747" s="85">
        <v>44144</v>
      </c>
      <c r="K747" t="s">
        <v>123</v>
      </c>
      <c r="L747" t="s">
        <v>84</v>
      </c>
      <c r="M747" t="s">
        <v>85</v>
      </c>
      <c r="N7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47" s="16">
        <f t="shared" si="24"/>
        <v>3682542</v>
      </c>
      <c r="P7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47" s="16" t="str">
        <f t="shared" si="25"/>
        <v xml:space="preserve">Компания_                                                                                           </v>
      </c>
    </row>
    <row r="748" spans="1:17" x14ac:dyDescent="0.25">
      <c r="A748" t="s">
        <v>124</v>
      </c>
      <c r="B748" t="s">
        <v>101</v>
      </c>
      <c r="C748" t="s">
        <v>102</v>
      </c>
      <c r="D748" t="s">
        <v>97</v>
      </c>
      <c r="E748" t="s">
        <v>89</v>
      </c>
      <c r="F748">
        <v>491746</v>
      </c>
      <c r="G748" t="s">
        <v>83</v>
      </c>
      <c r="H748">
        <v>2020</v>
      </c>
      <c r="I748">
        <v>7</v>
      </c>
      <c r="J748" s="85">
        <v>44144</v>
      </c>
      <c r="K748" t="s">
        <v>123</v>
      </c>
      <c r="L748" t="s">
        <v>84</v>
      </c>
      <c r="M748" t="s">
        <v>103</v>
      </c>
      <c r="N7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48" s="16">
        <f t="shared" si="24"/>
        <v>491746</v>
      </c>
      <c r="P7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48" s="16" t="str">
        <f t="shared" si="25"/>
        <v xml:space="preserve">Компания_                                                                                           </v>
      </c>
    </row>
    <row r="749" spans="1:17" x14ac:dyDescent="0.25">
      <c r="A749" t="s">
        <v>124</v>
      </c>
      <c r="B749" t="s">
        <v>101</v>
      </c>
      <c r="C749" t="s">
        <v>102</v>
      </c>
      <c r="D749" t="s">
        <v>97</v>
      </c>
      <c r="E749" t="s">
        <v>89</v>
      </c>
      <c r="F749">
        <v>3682542</v>
      </c>
      <c r="G749" t="s">
        <v>83</v>
      </c>
      <c r="H749">
        <v>2020</v>
      </c>
      <c r="I749">
        <v>7</v>
      </c>
      <c r="J749" s="85">
        <v>44152</v>
      </c>
      <c r="K749" t="s">
        <v>122</v>
      </c>
      <c r="L749" t="s">
        <v>84</v>
      </c>
      <c r="M749" t="s">
        <v>85</v>
      </c>
      <c r="N7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49" s="16">
        <f t="shared" si="24"/>
        <v>3682542</v>
      </c>
      <c r="P7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49" s="16" t="str">
        <f t="shared" si="25"/>
        <v xml:space="preserve">Компания_                                                                                           </v>
      </c>
    </row>
    <row r="750" spans="1:17" x14ac:dyDescent="0.25">
      <c r="A750" t="s">
        <v>124</v>
      </c>
      <c r="B750" t="s">
        <v>101</v>
      </c>
      <c r="C750" t="s">
        <v>102</v>
      </c>
      <c r="D750" t="s">
        <v>97</v>
      </c>
      <c r="E750" t="s">
        <v>89</v>
      </c>
      <c r="F750">
        <v>491746</v>
      </c>
      <c r="G750" t="s">
        <v>83</v>
      </c>
      <c r="H750">
        <v>2020</v>
      </c>
      <c r="I750">
        <v>7</v>
      </c>
      <c r="J750" s="85">
        <v>44152</v>
      </c>
      <c r="K750" t="s">
        <v>122</v>
      </c>
      <c r="L750" t="s">
        <v>84</v>
      </c>
      <c r="M750" t="s">
        <v>103</v>
      </c>
      <c r="N7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50" s="16">
        <f t="shared" si="24"/>
        <v>491746</v>
      </c>
      <c r="P7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50" s="16" t="str">
        <f t="shared" si="25"/>
        <v xml:space="preserve">Компания_                                                                                           </v>
      </c>
    </row>
    <row r="751" spans="1:17" x14ac:dyDescent="0.25">
      <c r="A751" t="s">
        <v>124</v>
      </c>
      <c r="B751" t="s">
        <v>101</v>
      </c>
      <c r="C751" t="s">
        <v>102</v>
      </c>
      <c r="D751" t="s">
        <v>97</v>
      </c>
      <c r="E751" t="s">
        <v>89</v>
      </c>
      <c r="F751">
        <v>3446095</v>
      </c>
      <c r="G751" t="s">
        <v>83</v>
      </c>
      <c r="H751">
        <v>2020</v>
      </c>
      <c r="I751">
        <v>8</v>
      </c>
      <c r="J751" s="85">
        <v>44144</v>
      </c>
      <c r="K751" t="s">
        <v>123</v>
      </c>
      <c r="L751" t="s">
        <v>84</v>
      </c>
      <c r="M751" t="s">
        <v>85</v>
      </c>
      <c r="N7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51" s="16">
        <f t="shared" si="24"/>
        <v>3446095</v>
      </c>
      <c r="P7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51" s="16" t="str">
        <f t="shared" si="25"/>
        <v xml:space="preserve">Компания_                                                                                           </v>
      </c>
    </row>
    <row r="752" spans="1:17" x14ac:dyDescent="0.25">
      <c r="A752" t="s">
        <v>124</v>
      </c>
      <c r="B752" t="s">
        <v>101</v>
      </c>
      <c r="C752" t="s">
        <v>102</v>
      </c>
      <c r="D752" t="s">
        <v>97</v>
      </c>
      <c r="E752" t="s">
        <v>89</v>
      </c>
      <c r="F752">
        <v>410239</v>
      </c>
      <c r="G752" t="s">
        <v>83</v>
      </c>
      <c r="H752">
        <v>2020</v>
      </c>
      <c r="I752">
        <v>8</v>
      </c>
      <c r="J752" s="85">
        <v>44144</v>
      </c>
      <c r="K752" t="s">
        <v>123</v>
      </c>
      <c r="L752" t="s">
        <v>84</v>
      </c>
      <c r="M752" t="s">
        <v>103</v>
      </c>
      <c r="N7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52" s="16">
        <f t="shared" si="24"/>
        <v>410239</v>
      </c>
      <c r="P7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52" s="16" t="str">
        <f t="shared" si="25"/>
        <v xml:space="preserve">Компания_                                                                                           </v>
      </c>
    </row>
    <row r="753" spans="1:17" x14ac:dyDescent="0.25">
      <c r="A753" t="s">
        <v>124</v>
      </c>
      <c r="B753" t="s">
        <v>101</v>
      </c>
      <c r="C753" t="s">
        <v>102</v>
      </c>
      <c r="D753" t="s">
        <v>97</v>
      </c>
      <c r="E753" t="s">
        <v>89</v>
      </c>
      <c r="F753">
        <v>3446095</v>
      </c>
      <c r="G753" t="s">
        <v>83</v>
      </c>
      <c r="H753">
        <v>2020</v>
      </c>
      <c r="I753">
        <v>8</v>
      </c>
      <c r="J753" s="85">
        <v>44152</v>
      </c>
      <c r="K753" t="s">
        <v>122</v>
      </c>
      <c r="L753" t="s">
        <v>84</v>
      </c>
      <c r="M753" t="s">
        <v>85</v>
      </c>
      <c r="N7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53" s="16">
        <f t="shared" si="24"/>
        <v>3446095</v>
      </c>
      <c r="P7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53" s="16" t="str">
        <f t="shared" si="25"/>
        <v xml:space="preserve">Компания_                                                                                           </v>
      </c>
    </row>
    <row r="754" spans="1:17" x14ac:dyDescent="0.25">
      <c r="A754" t="s">
        <v>124</v>
      </c>
      <c r="B754" t="s">
        <v>101</v>
      </c>
      <c r="C754" t="s">
        <v>102</v>
      </c>
      <c r="D754" t="s">
        <v>97</v>
      </c>
      <c r="E754" t="s">
        <v>89</v>
      </c>
      <c r="F754">
        <v>410239</v>
      </c>
      <c r="G754" t="s">
        <v>83</v>
      </c>
      <c r="H754">
        <v>2020</v>
      </c>
      <c r="I754">
        <v>8</v>
      </c>
      <c r="J754" s="85">
        <v>44152</v>
      </c>
      <c r="K754" t="s">
        <v>122</v>
      </c>
      <c r="L754" t="s">
        <v>84</v>
      </c>
      <c r="M754" t="s">
        <v>103</v>
      </c>
      <c r="N7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54" s="16">
        <f t="shared" si="24"/>
        <v>410239</v>
      </c>
      <c r="P7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54" s="16" t="str">
        <f t="shared" si="25"/>
        <v xml:space="preserve">Компания_                                                                                           </v>
      </c>
    </row>
    <row r="755" spans="1:17" x14ac:dyDescent="0.25">
      <c r="A755" t="s">
        <v>124</v>
      </c>
      <c r="B755" t="s">
        <v>101</v>
      </c>
      <c r="C755" t="s">
        <v>102</v>
      </c>
      <c r="D755" t="s">
        <v>97</v>
      </c>
      <c r="E755" t="s">
        <v>89</v>
      </c>
      <c r="F755">
        <v>3352954</v>
      </c>
      <c r="G755" t="s">
        <v>83</v>
      </c>
      <c r="H755">
        <v>2020</v>
      </c>
      <c r="I755">
        <v>9</v>
      </c>
      <c r="J755" s="85">
        <v>44144</v>
      </c>
      <c r="K755" t="s">
        <v>123</v>
      </c>
      <c r="L755" t="s">
        <v>84</v>
      </c>
      <c r="M755" t="s">
        <v>85</v>
      </c>
      <c r="N7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55" s="16">
        <f t="shared" si="24"/>
        <v>3352954</v>
      </c>
      <c r="P7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55" s="16" t="str">
        <f t="shared" si="25"/>
        <v xml:space="preserve">Компания_                                                                                           </v>
      </c>
    </row>
    <row r="756" spans="1:17" x14ac:dyDescent="0.25">
      <c r="A756" t="s">
        <v>124</v>
      </c>
      <c r="B756" t="s">
        <v>101</v>
      </c>
      <c r="C756" t="s">
        <v>102</v>
      </c>
      <c r="D756" t="s">
        <v>97</v>
      </c>
      <c r="E756" t="s">
        <v>89</v>
      </c>
      <c r="F756">
        <v>356885</v>
      </c>
      <c r="G756" t="s">
        <v>83</v>
      </c>
      <c r="H756">
        <v>2020</v>
      </c>
      <c r="I756">
        <v>9</v>
      </c>
      <c r="J756" s="85">
        <v>44144</v>
      </c>
      <c r="K756" t="s">
        <v>123</v>
      </c>
      <c r="L756" t="s">
        <v>84</v>
      </c>
      <c r="M756" t="s">
        <v>103</v>
      </c>
      <c r="N7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56" s="16">
        <f t="shared" si="24"/>
        <v>356885</v>
      </c>
      <c r="P7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56" s="16" t="str">
        <f t="shared" si="25"/>
        <v xml:space="preserve">Компания_                                                                                           </v>
      </c>
    </row>
    <row r="757" spans="1:17" x14ac:dyDescent="0.25">
      <c r="A757" t="s">
        <v>124</v>
      </c>
      <c r="B757" t="s">
        <v>101</v>
      </c>
      <c r="C757" t="s">
        <v>102</v>
      </c>
      <c r="D757" t="s">
        <v>97</v>
      </c>
      <c r="E757" t="s">
        <v>89</v>
      </c>
      <c r="F757">
        <v>3352954</v>
      </c>
      <c r="G757" t="s">
        <v>83</v>
      </c>
      <c r="H757">
        <v>2020</v>
      </c>
      <c r="I757">
        <v>9</v>
      </c>
      <c r="J757" s="85">
        <v>44152</v>
      </c>
      <c r="K757" t="s">
        <v>122</v>
      </c>
      <c r="L757" t="s">
        <v>84</v>
      </c>
      <c r="M757" t="s">
        <v>85</v>
      </c>
      <c r="N7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57" s="16">
        <f t="shared" si="24"/>
        <v>3352954</v>
      </c>
      <c r="P7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57" s="16" t="str">
        <f t="shared" si="25"/>
        <v xml:space="preserve">Компания_                                                                                           </v>
      </c>
    </row>
    <row r="758" spans="1:17" x14ac:dyDescent="0.25">
      <c r="A758" t="s">
        <v>124</v>
      </c>
      <c r="B758" t="s">
        <v>101</v>
      </c>
      <c r="C758" t="s">
        <v>102</v>
      </c>
      <c r="D758" t="s">
        <v>97</v>
      </c>
      <c r="E758" t="s">
        <v>89</v>
      </c>
      <c r="F758">
        <v>356885</v>
      </c>
      <c r="G758" t="s">
        <v>83</v>
      </c>
      <c r="H758">
        <v>2020</v>
      </c>
      <c r="I758">
        <v>9</v>
      </c>
      <c r="J758" s="85">
        <v>44152</v>
      </c>
      <c r="K758" t="s">
        <v>122</v>
      </c>
      <c r="L758" t="s">
        <v>84</v>
      </c>
      <c r="M758" t="s">
        <v>103</v>
      </c>
      <c r="N7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58" s="16">
        <f t="shared" si="24"/>
        <v>356885</v>
      </c>
      <c r="P7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58" s="16" t="str">
        <f t="shared" si="25"/>
        <v xml:space="preserve">Компания_                                                                                           </v>
      </c>
    </row>
    <row r="759" spans="1:17" x14ac:dyDescent="0.25">
      <c r="A759" t="s">
        <v>124</v>
      </c>
      <c r="B759" t="s">
        <v>101</v>
      </c>
      <c r="C759" t="s">
        <v>102</v>
      </c>
      <c r="D759" t="s">
        <v>97</v>
      </c>
      <c r="E759" t="s">
        <v>89</v>
      </c>
      <c r="F759">
        <v>4167614</v>
      </c>
      <c r="G759" t="s">
        <v>83</v>
      </c>
      <c r="H759">
        <v>2020</v>
      </c>
      <c r="I759">
        <v>10</v>
      </c>
      <c r="J759" s="85">
        <v>44144</v>
      </c>
      <c r="K759" t="s">
        <v>123</v>
      </c>
      <c r="L759" t="s">
        <v>84</v>
      </c>
      <c r="M759" t="s">
        <v>85</v>
      </c>
      <c r="N7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59" s="16">
        <f t="shared" si="24"/>
        <v>4167614</v>
      </c>
      <c r="P7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59" s="16" t="str">
        <f t="shared" si="25"/>
        <v xml:space="preserve">Компания_                                                                                           </v>
      </c>
    </row>
    <row r="760" spans="1:17" x14ac:dyDescent="0.25">
      <c r="A760" t="s">
        <v>124</v>
      </c>
      <c r="B760" t="s">
        <v>101</v>
      </c>
      <c r="C760" t="s">
        <v>102</v>
      </c>
      <c r="D760" t="s">
        <v>97</v>
      </c>
      <c r="E760" t="s">
        <v>89</v>
      </c>
      <c r="F760">
        <v>331397</v>
      </c>
      <c r="G760" t="s">
        <v>83</v>
      </c>
      <c r="H760">
        <v>2020</v>
      </c>
      <c r="I760">
        <v>10</v>
      </c>
      <c r="J760" s="85">
        <v>44144</v>
      </c>
      <c r="K760" t="s">
        <v>123</v>
      </c>
      <c r="L760" t="s">
        <v>84</v>
      </c>
      <c r="M760" t="s">
        <v>103</v>
      </c>
      <c r="N7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60" s="16">
        <f t="shared" si="24"/>
        <v>331397</v>
      </c>
      <c r="P7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60" s="16" t="str">
        <f t="shared" si="25"/>
        <v xml:space="preserve">Компания_                                                                                           </v>
      </c>
    </row>
    <row r="761" spans="1:17" x14ac:dyDescent="0.25">
      <c r="A761" t="s">
        <v>124</v>
      </c>
      <c r="B761" t="s">
        <v>101</v>
      </c>
      <c r="C761" t="s">
        <v>102</v>
      </c>
      <c r="D761" t="s">
        <v>97</v>
      </c>
      <c r="E761" t="s">
        <v>89</v>
      </c>
      <c r="F761">
        <v>4167614</v>
      </c>
      <c r="G761" t="s">
        <v>83</v>
      </c>
      <c r="H761">
        <v>2020</v>
      </c>
      <c r="I761">
        <v>10</v>
      </c>
      <c r="J761" s="85">
        <v>44152</v>
      </c>
      <c r="K761" t="s">
        <v>122</v>
      </c>
      <c r="L761" t="s">
        <v>84</v>
      </c>
      <c r="M761" t="s">
        <v>85</v>
      </c>
      <c r="N7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61" s="16">
        <f t="shared" si="24"/>
        <v>4167614</v>
      </c>
      <c r="P7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61" s="16" t="str">
        <f t="shared" si="25"/>
        <v xml:space="preserve">Компания_                                                                                           </v>
      </c>
    </row>
    <row r="762" spans="1:17" x14ac:dyDescent="0.25">
      <c r="A762" t="s">
        <v>124</v>
      </c>
      <c r="B762" t="s">
        <v>101</v>
      </c>
      <c r="C762" t="s">
        <v>102</v>
      </c>
      <c r="D762" t="s">
        <v>97</v>
      </c>
      <c r="E762" t="s">
        <v>89</v>
      </c>
      <c r="F762">
        <v>331397</v>
      </c>
      <c r="G762" t="s">
        <v>83</v>
      </c>
      <c r="H762">
        <v>2020</v>
      </c>
      <c r="I762">
        <v>10</v>
      </c>
      <c r="J762" s="85">
        <v>44152</v>
      </c>
      <c r="K762" t="s">
        <v>122</v>
      </c>
      <c r="L762" t="s">
        <v>84</v>
      </c>
      <c r="M762" t="s">
        <v>103</v>
      </c>
      <c r="N7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62" s="16">
        <f t="shared" si="24"/>
        <v>331397</v>
      </c>
      <c r="P7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62" s="16" t="str">
        <f t="shared" si="25"/>
        <v xml:space="preserve">Компания_                                                                                           </v>
      </c>
    </row>
    <row r="763" spans="1:17" x14ac:dyDescent="0.25">
      <c r="A763" t="s">
        <v>124</v>
      </c>
      <c r="B763" t="s">
        <v>101</v>
      </c>
      <c r="C763" t="s">
        <v>102</v>
      </c>
      <c r="D763" t="s">
        <v>97</v>
      </c>
      <c r="E763" t="s">
        <v>89</v>
      </c>
      <c r="F763">
        <v>768807</v>
      </c>
      <c r="G763" t="s">
        <v>83</v>
      </c>
      <c r="H763">
        <v>2020</v>
      </c>
      <c r="I763">
        <v>11</v>
      </c>
      <c r="J763" s="85">
        <v>44144</v>
      </c>
      <c r="K763" t="s">
        <v>123</v>
      </c>
      <c r="L763" t="s">
        <v>84</v>
      </c>
      <c r="M763" t="s">
        <v>85</v>
      </c>
      <c r="N7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63" s="16">
        <f t="shared" si="24"/>
        <v>768807</v>
      </c>
      <c r="P7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63" s="16" t="str">
        <f t="shared" si="25"/>
        <v xml:space="preserve">Компания_                                                                                           </v>
      </c>
    </row>
    <row r="764" spans="1:17" x14ac:dyDescent="0.25">
      <c r="A764" t="s">
        <v>124</v>
      </c>
      <c r="B764" t="s">
        <v>101</v>
      </c>
      <c r="C764" t="s">
        <v>102</v>
      </c>
      <c r="D764" t="s">
        <v>97</v>
      </c>
      <c r="E764" t="s">
        <v>89</v>
      </c>
      <c r="F764">
        <v>65910</v>
      </c>
      <c r="G764" t="s">
        <v>83</v>
      </c>
      <c r="H764">
        <v>2020</v>
      </c>
      <c r="I764">
        <v>11</v>
      </c>
      <c r="J764" s="85">
        <v>44144</v>
      </c>
      <c r="K764" t="s">
        <v>123</v>
      </c>
      <c r="L764" t="s">
        <v>84</v>
      </c>
      <c r="M764" t="s">
        <v>103</v>
      </c>
      <c r="N7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64" s="16">
        <f t="shared" si="24"/>
        <v>65910</v>
      </c>
      <c r="P7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64" s="16" t="str">
        <f t="shared" si="25"/>
        <v xml:space="preserve">Компания_                                                                                           </v>
      </c>
    </row>
    <row r="765" spans="1:17" x14ac:dyDescent="0.25">
      <c r="A765" t="s">
        <v>124</v>
      </c>
      <c r="B765" t="s">
        <v>101</v>
      </c>
      <c r="C765" t="s">
        <v>102</v>
      </c>
      <c r="D765" t="s">
        <v>97</v>
      </c>
      <c r="E765" t="s">
        <v>89</v>
      </c>
      <c r="F765">
        <v>1605642</v>
      </c>
      <c r="G765" t="s">
        <v>83</v>
      </c>
      <c r="H765">
        <v>2020</v>
      </c>
      <c r="I765">
        <v>11</v>
      </c>
      <c r="J765" s="85">
        <v>44152</v>
      </c>
      <c r="K765" t="s">
        <v>122</v>
      </c>
      <c r="L765" t="s">
        <v>84</v>
      </c>
      <c r="M765" t="s">
        <v>85</v>
      </c>
      <c r="N7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65" s="16">
        <f t="shared" si="24"/>
        <v>1605642</v>
      </c>
      <c r="P7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65" s="16" t="str">
        <f t="shared" si="25"/>
        <v xml:space="preserve">Компания_                                                                                           </v>
      </c>
    </row>
    <row r="766" spans="1:17" x14ac:dyDescent="0.25">
      <c r="A766" t="s">
        <v>124</v>
      </c>
      <c r="B766" t="s">
        <v>101</v>
      </c>
      <c r="C766" t="s">
        <v>102</v>
      </c>
      <c r="D766" t="s">
        <v>97</v>
      </c>
      <c r="E766" t="s">
        <v>89</v>
      </c>
      <c r="F766">
        <v>183765</v>
      </c>
      <c r="G766" t="s">
        <v>83</v>
      </c>
      <c r="H766">
        <v>2020</v>
      </c>
      <c r="I766">
        <v>11</v>
      </c>
      <c r="J766" s="85">
        <v>44152</v>
      </c>
      <c r="K766" t="s">
        <v>122</v>
      </c>
      <c r="L766" t="s">
        <v>84</v>
      </c>
      <c r="M766" t="s">
        <v>103</v>
      </c>
      <c r="N7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66" s="16">
        <f t="shared" si="24"/>
        <v>183765</v>
      </c>
      <c r="P7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766" s="16" t="str">
        <f t="shared" si="25"/>
        <v xml:space="preserve">Компания_                                                                                           </v>
      </c>
    </row>
    <row r="767" spans="1:17" x14ac:dyDescent="0.25">
      <c r="A767" t="s">
        <v>124</v>
      </c>
      <c r="B767" t="s">
        <v>101</v>
      </c>
      <c r="C767" t="s">
        <v>108</v>
      </c>
      <c r="D767" t="s">
        <v>98</v>
      </c>
      <c r="E767" t="s">
        <v>89</v>
      </c>
      <c r="F767">
        <v>70742</v>
      </c>
      <c r="G767" t="s">
        <v>83</v>
      </c>
      <c r="H767">
        <v>2019</v>
      </c>
      <c r="I767">
        <v>1</v>
      </c>
      <c r="J767" s="85">
        <v>44144</v>
      </c>
      <c r="K767" t="s">
        <v>123</v>
      </c>
      <c r="L767" t="s">
        <v>84</v>
      </c>
      <c r="M767" t="s">
        <v>85</v>
      </c>
      <c r="N7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67" s="16">
        <f t="shared" si="24"/>
        <v>70742</v>
      </c>
      <c r="P7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67" s="16" t="str">
        <f t="shared" si="25"/>
        <v xml:space="preserve">Компания_                                                                                           </v>
      </c>
    </row>
    <row r="768" spans="1:17" x14ac:dyDescent="0.25">
      <c r="A768" t="s">
        <v>124</v>
      </c>
      <c r="B768" t="s">
        <v>101</v>
      </c>
      <c r="C768" t="s">
        <v>108</v>
      </c>
      <c r="D768" t="s">
        <v>98</v>
      </c>
      <c r="E768" t="s">
        <v>89</v>
      </c>
      <c r="F768">
        <v>2705842</v>
      </c>
      <c r="G768" t="s">
        <v>83</v>
      </c>
      <c r="H768">
        <v>2019</v>
      </c>
      <c r="I768">
        <v>1</v>
      </c>
      <c r="J768" s="85">
        <v>44152</v>
      </c>
      <c r="K768" t="s">
        <v>122</v>
      </c>
      <c r="L768" t="s">
        <v>84</v>
      </c>
      <c r="M768" t="s">
        <v>85</v>
      </c>
      <c r="N7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68" s="16">
        <f t="shared" si="24"/>
        <v>2705842</v>
      </c>
      <c r="P7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68" s="16" t="str">
        <f t="shared" si="25"/>
        <v xml:space="preserve">Компания_                                                                                           </v>
      </c>
    </row>
    <row r="769" spans="1:17" x14ac:dyDescent="0.25">
      <c r="A769" t="s">
        <v>124</v>
      </c>
      <c r="B769" t="s">
        <v>101</v>
      </c>
      <c r="C769" t="s">
        <v>108</v>
      </c>
      <c r="D769" t="s">
        <v>98</v>
      </c>
      <c r="E769" t="s">
        <v>89</v>
      </c>
      <c r="F769">
        <v>31553</v>
      </c>
      <c r="G769" t="s">
        <v>83</v>
      </c>
      <c r="H769">
        <v>2019</v>
      </c>
      <c r="I769">
        <v>2</v>
      </c>
      <c r="J769" s="85">
        <v>44144</v>
      </c>
      <c r="K769" t="s">
        <v>123</v>
      </c>
      <c r="L769" t="s">
        <v>84</v>
      </c>
      <c r="M769" t="s">
        <v>85</v>
      </c>
      <c r="N7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69" s="16">
        <f t="shared" si="24"/>
        <v>31553</v>
      </c>
      <c r="P7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69" s="16" t="str">
        <f t="shared" si="25"/>
        <v xml:space="preserve">Компания_                                                                                           </v>
      </c>
    </row>
    <row r="770" spans="1:17" x14ac:dyDescent="0.25">
      <c r="A770" t="s">
        <v>124</v>
      </c>
      <c r="B770" t="s">
        <v>101</v>
      </c>
      <c r="C770" t="s">
        <v>108</v>
      </c>
      <c r="D770" t="s">
        <v>98</v>
      </c>
      <c r="E770" t="s">
        <v>89</v>
      </c>
      <c r="F770">
        <v>3231588</v>
      </c>
      <c r="G770" t="s">
        <v>83</v>
      </c>
      <c r="H770">
        <v>2019</v>
      </c>
      <c r="I770">
        <v>2</v>
      </c>
      <c r="J770" s="85">
        <v>44152</v>
      </c>
      <c r="K770" t="s">
        <v>122</v>
      </c>
      <c r="L770" t="s">
        <v>84</v>
      </c>
      <c r="M770" t="s">
        <v>85</v>
      </c>
      <c r="N7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70" s="16">
        <f t="shared" si="24"/>
        <v>3231588</v>
      </c>
      <c r="P7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70" s="16" t="str">
        <f t="shared" si="25"/>
        <v xml:space="preserve">Компания_                                                                                           </v>
      </c>
    </row>
    <row r="771" spans="1:17" x14ac:dyDescent="0.25">
      <c r="A771" t="s">
        <v>124</v>
      </c>
      <c r="B771" t="s">
        <v>101</v>
      </c>
      <c r="C771" t="s">
        <v>108</v>
      </c>
      <c r="D771" t="s">
        <v>98</v>
      </c>
      <c r="E771" t="s">
        <v>89</v>
      </c>
      <c r="F771">
        <v>126965</v>
      </c>
      <c r="G771" t="s">
        <v>83</v>
      </c>
      <c r="H771">
        <v>2019</v>
      </c>
      <c r="I771">
        <v>3</v>
      </c>
      <c r="J771" s="85">
        <v>44144</v>
      </c>
      <c r="K771" t="s">
        <v>123</v>
      </c>
      <c r="L771" t="s">
        <v>84</v>
      </c>
      <c r="M771" t="s">
        <v>85</v>
      </c>
      <c r="N7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71" s="16">
        <f t="shared" si="24"/>
        <v>126965</v>
      </c>
      <c r="P7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71" s="16" t="str">
        <f t="shared" si="25"/>
        <v xml:space="preserve">Компания_                                                                                           </v>
      </c>
    </row>
    <row r="772" spans="1:17" x14ac:dyDescent="0.25">
      <c r="A772" t="s">
        <v>124</v>
      </c>
      <c r="B772" t="s">
        <v>101</v>
      </c>
      <c r="C772" t="s">
        <v>108</v>
      </c>
      <c r="D772" t="s">
        <v>98</v>
      </c>
      <c r="E772" t="s">
        <v>89</v>
      </c>
      <c r="F772">
        <v>3451058</v>
      </c>
      <c r="G772" t="s">
        <v>83</v>
      </c>
      <c r="H772">
        <v>2019</v>
      </c>
      <c r="I772">
        <v>3</v>
      </c>
      <c r="J772" s="85">
        <v>44152</v>
      </c>
      <c r="K772" t="s">
        <v>122</v>
      </c>
      <c r="L772" t="s">
        <v>84</v>
      </c>
      <c r="M772" t="s">
        <v>85</v>
      </c>
      <c r="N7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72" s="16">
        <f t="shared" si="24"/>
        <v>3451058</v>
      </c>
      <c r="P7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72" s="16" t="str">
        <f t="shared" si="25"/>
        <v xml:space="preserve">Компания_                                                                                           </v>
      </c>
    </row>
    <row r="773" spans="1:17" x14ac:dyDescent="0.25">
      <c r="A773" t="s">
        <v>124</v>
      </c>
      <c r="B773" t="s">
        <v>101</v>
      </c>
      <c r="C773" t="s">
        <v>108</v>
      </c>
      <c r="D773" t="s">
        <v>98</v>
      </c>
      <c r="E773" t="s">
        <v>89</v>
      </c>
      <c r="F773">
        <v>115460</v>
      </c>
      <c r="G773" t="s">
        <v>83</v>
      </c>
      <c r="H773">
        <v>2019</v>
      </c>
      <c r="I773">
        <v>4</v>
      </c>
      <c r="J773" s="85">
        <v>44144</v>
      </c>
      <c r="K773" t="s">
        <v>123</v>
      </c>
      <c r="L773" t="s">
        <v>84</v>
      </c>
      <c r="M773" t="s">
        <v>85</v>
      </c>
      <c r="N7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73" s="16">
        <f t="shared" ref="O773:O836" si="26">IF(AND(H773=2019,I773=11,L773="ММ               "),F773/20*4,IF(AND(H773=2019,I773=11),F773/20*9,F773))</f>
        <v>115460</v>
      </c>
      <c r="P7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73" s="16" t="str">
        <f t="shared" ref="Q773:Q836" si="27">IF(E773="FSK            ","",A773)</f>
        <v xml:space="preserve">Компания_                                                                                           </v>
      </c>
    </row>
    <row r="774" spans="1:17" x14ac:dyDescent="0.25">
      <c r="A774" t="s">
        <v>124</v>
      </c>
      <c r="B774" t="s">
        <v>101</v>
      </c>
      <c r="C774" t="s">
        <v>108</v>
      </c>
      <c r="D774" t="s">
        <v>98</v>
      </c>
      <c r="E774" t="s">
        <v>89</v>
      </c>
      <c r="F774">
        <v>3621783</v>
      </c>
      <c r="G774" t="s">
        <v>83</v>
      </c>
      <c r="H774">
        <v>2019</v>
      </c>
      <c r="I774">
        <v>4</v>
      </c>
      <c r="J774" s="85">
        <v>44152</v>
      </c>
      <c r="K774" t="s">
        <v>122</v>
      </c>
      <c r="L774" t="s">
        <v>84</v>
      </c>
      <c r="M774" t="s">
        <v>85</v>
      </c>
      <c r="N7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74" s="16">
        <f t="shared" si="26"/>
        <v>3621783</v>
      </c>
      <c r="P7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74" s="16" t="str">
        <f t="shared" si="27"/>
        <v xml:space="preserve">Компания_                                                                                           </v>
      </c>
    </row>
    <row r="775" spans="1:17" x14ac:dyDescent="0.25">
      <c r="A775" t="s">
        <v>124</v>
      </c>
      <c r="B775" t="s">
        <v>101</v>
      </c>
      <c r="C775" t="s">
        <v>108</v>
      </c>
      <c r="D775" t="s">
        <v>98</v>
      </c>
      <c r="E775" t="s">
        <v>89</v>
      </c>
      <c r="F775">
        <v>199615</v>
      </c>
      <c r="G775" t="s">
        <v>83</v>
      </c>
      <c r="H775">
        <v>2019</v>
      </c>
      <c r="I775">
        <v>5</v>
      </c>
      <c r="J775" s="85">
        <v>44144</v>
      </c>
      <c r="K775" t="s">
        <v>123</v>
      </c>
      <c r="L775" t="s">
        <v>84</v>
      </c>
      <c r="M775" t="s">
        <v>85</v>
      </c>
      <c r="N7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75" s="16">
        <f t="shared" si="26"/>
        <v>199615</v>
      </c>
      <c r="P7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75" s="16" t="str">
        <f t="shared" si="27"/>
        <v xml:space="preserve">Компания_                                                                                           </v>
      </c>
    </row>
    <row r="776" spans="1:17" x14ac:dyDescent="0.25">
      <c r="A776" t="s">
        <v>124</v>
      </c>
      <c r="B776" t="s">
        <v>101</v>
      </c>
      <c r="C776" t="s">
        <v>108</v>
      </c>
      <c r="D776" t="s">
        <v>98</v>
      </c>
      <c r="E776" t="s">
        <v>89</v>
      </c>
      <c r="F776">
        <v>3841573</v>
      </c>
      <c r="G776" t="s">
        <v>83</v>
      </c>
      <c r="H776">
        <v>2019</v>
      </c>
      <c r="I776">
        <v>5</v>
      </c>
      <c r="J776" s="85">
        <v>44152</v>
      </c>
      <c r="K776" t="s">
        <v>122</v>
      </c>
      <c r="L776" t="s">
        <v>84</v>
      </c>
      <c r="M776" t="s">
        <v>85</v>
      </c>
      <c r="N7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76" s="16">
        <f t="shared" si="26"/>
        <v>3841573</v>
      </c>
      <c r="P7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76" s="16" t="str">
        <f t="shared" si="27"/>
        <v xml:space="preserve">Компания_                                                                                           </v>
      </c>
    </row>
    <row r="777" spans="1:17" x14ac:dyDescent="0.25">
      <c r="A777" t="s">
        <v>124</v>
      </c>
      <c r="B777" t="s">
        <v>101</v>
      </c>
      <c r="C777" t="s">
        <v>108</v>
      </c>
      <c r="D777" t="s">
        <v>98</v>
      </c>
      <c r="E777" t="s">
        <v>89</v>
      </c>
      <c r="F777">
        <v>272052</v>
      </c>
      <c r="G777" t="s">
        <v>83</v>
      </c>
      <c r="H777">
        <v>2019</v>
      </c>
      <c r="I777">
        <v>6</v>
      </c>
      <c r="J777" s="85">
        <v>44144</v>
      </c>
      <c r="K777" t="s">
        <v>123</v>
      </c>
      <c r="L777" t="s">
        <v>84</v>
      </c>
      <c r="M777" t="s">
        <v>85</v>
      </c>
      <c r="N7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77" s="16">
        <f t="shared" si="26"/>
        <v>272052</v>
      </c>
      <c r="P7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77" s="16" t="str">
        <f t="shared" si="27"/>
        <v xml:space="preserve">Компания_                                                                                           </v>
      </c>
    </row>
    <row r="778" spans="1:17" x14ac:dyDescent="0.25">
      <c r="A778" t="s">
        <v>124</v>
      </c>
      <c r="B778" t="s">
        <v>101</v>
      </c>
      <c r="C778" t="s">
        <v>108</v>
      </c>
      <c r="D778" t="s">
        <v>98</v>
      </c>
      <c r="E778" t="s">
        <v>89</v>
      </c>
      <c r="F778">
        <v>3855272</v>
      </c>
      <c r="G778" t="s">
        <v>83</v>
      </c>
      <c r="H778">
        <v>2019</v>
      </c>
      <c r="I778">
        <v>6</v>
      </c>
      <c r="J778" s="85">
        <v>44152</v>
      </c>
      <c r="K778" t="s">
        <v>122</v>
      </c>
      <c r="L778" t="s">
        <v>84</v>
      </c>
      <c r="M778" t="s">
        <v>85</v>
      </c>
      <c r="N7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78" s="16">
        <f t="shared" si="26"/>
        <v>3855272</v>
      </c>
      <c r="P7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78" s="16" t="str">
        <f t="shared" si="27"/>
        <v xml:space="preserve">Компания_                                                                                           </v>
      </c>
    </row>
    <row r="779" spans="1:17" x14ac:dyDescent="0.25">
      <c r="A779" t="s">
        <v>124</v>
      </c>
      <c r="B779" t="s">
        <v>101</v>
      </c>
      <c r="C779" t="s">
        <v>108</v>
      </c>
      <c r="D779" t="s">
        <v>98</v>
      </c>
      <c r="E779" t="s">
        <v>89</v>
      </c>
      <c r="F779">
        <v>4421050</v>
      </c>
      <c r="G779" t="s">
        <v>83</v>
      </c>
      <c r="H779">
        <v>2019</v>
      </c>
      <c r="I779">
        <v>7</v>
      </c>
      <c r="J779" s="85">
        <v>44144</v>
      </c>
      <c r="K779" t="s">
        <v>123</v>
      </c>
      <c r="L779" t="s">
        <v>84</v>
      </c>
      <c r="M779" t="s">
        <v>85</v>
      </c>
      <c r="N7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79" s="16">
        <f t="shared" si="26"/>
        <v>4421050</v>
      </c>
      <c r="P7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79" s="16" t="str">
        <f t="shared" si="27"/>
        <v xml:space="preserve">Компания_                                                                                           </v>
      </c>
    </row>
    <row r="780" spans="1:17" x14ac:dyDescent="0.25">
      <c r="A780" t="s">
        <v>124</v>
      </c>
      <c r="B780" t="s">
        <v>101</v>
      </c>
      <c r="C780" t="s">
        <v>108</v>
      </c>
      <c r="D780" t="s">
        <v>98</v>
      </c>
      <c r="E780" t="s">
        <v>89</v>
      </c>
      <c r="F780">
        <v>4421050</v>
      </c>
      <c r="G780" t="s">
        <v>83</v>
      </c>
      <c r="H780">
        <v>2019</v>
      </c>
      <c r="I780">
        <v>7</v>
      </c>
      <c r="J780" s="85">
        <v>44152</v>
      </c>
      <c r="K780" t="s">
        <v>122</v>
      </c>
      <c r="L780" t="s">
        <v>84</v>
      </c>
      <c r="M780" t="s">
        <v>85</v>
      </c>
      <c r="N7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80" s="16">
        <f t="shared" si="26"/>
        <v>4421050</v>
      </c>
      <c r="P7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80" s="16" t="str">
        <f t="shared" si="27"/>
        <v xml:space="preserve">Компания_                                                                                           </v>
      </c>
    </row>
    <row r="781" spans="1:17" x14ac:dyDescent="0.25">
      <c r="A781" t="s">
        <v>124</v>
      </c>
      <c r="B781" t="s">
        <v>101</v>
      </c>
      <c r="C781" t="s">
        <v>108</v>
      </c>
      <c r="D781" t="s">
        <v>98</v>
      </c>
      <c r="E781" t="s">
        <v>89</v>
      </c>
      <c r="F781">
        <v>4451335</v>
      </c>
      <c r="G781" t="s">
        <v>83</v>
      </c>
      <c r="H781">
        <v>2019</v>
      </c>
      <c r="I781">
        <v>8</v>
      </c>
      <c r="J781" s="85">
        <v>44144</v>
      </c>
      <c r="K781" t="s">
        <v>123</v>
      </c>
      <c r="L781" t="s">
        <v>84</v>
      </c>
      <c r="M781" t="s">
        <v>85</v>
      </c>
      <c r="N7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81" s="16">
        <f t="shared" si="26"/>
        <v>4451335</v>
      </c>
      <c r="P7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81" s="16" t="str">
        <f t="shared" si="27"/>
        <v xml:space="preserve">Компания_                                                                                           </v>
      </c>
    </row>
    <row r="782" spans="1:17" x14ac:dyDescent="0.25">
      <c r="A782" t="s">
        <v>124</v>
      </c>
      <c r="B782" t="s">
        <v>101</v>
      </c>
      <c r="C782" t="s">
        <v>108</v>
      </c>
      <c r="D782" t="s">
        <v>98</v>
      </c>
      <c r="E782" t="s">
        <v>89</v>
      </c>
      <c r="F782">
        <v>4451335</v>
      </c>
      <c r="G782" t="s">
        <v>83</v>
      </c>
      <c r="H782">
        <v>2019</v>
      </c>
      <c r="I782">
        <v>8</v>
      </c>
      <c r="J782" s="85">
        <v>44152</v>
      </c>
      <c r="K782" t="s">
        <v>122</v>
      </c>
      <c r="L782" t="s">
        <v>84</v>
      </c>
      <c r="M782" t="s">
        <v>85</v>
      </c>
      <c r="N7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82" s="16">
        <f t="shared" si="26"/>
        <v>4451335</v>
      </c>
      <c r="P7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82" s="16" t="str">
        <f t="shared" si="27"/>
        <v xml:space="preserve">Компания_                                                                                           </v>
      </c>
    </row>
    <row r="783" spans="1:17" x14ac:dyDescent="0.25">
      <c r="A783" t="s">
        <v>124</v>
      </c>
      <c r="B783" t="s">
        <v>101</v>
      </c>
      <c r="C783" t="s">
        <v>108</v>
      </c>
      <c r="D783" t="s">
        <v>98</v>
      </c>
      <c r="E783" t="s">
        <v>89</v>
      </c>
      <c r="F783">
        <v>4258740</v>
      </c>
      <c r="G783" t="s">
        <v>83</v>
      </c>
      <c r="H783">
        <v>2019</v>
      </c>
      <c r="I783">
        <v>9</v>
      </c>
      <c r="J783" s="85">
        <v>44144</v>
      </c>
      <c r="K783" t="s">
        <v>123</v>
      </c>
      <c r="L783" t="s">
        <v>84</v>
      </c>
      <c r="M783" t="s">
        <v>85</v>
      </c>
      <c r="N7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83" s="16">
        <f t="shared" si="26"/>
        <v>4258740</v>
      </c>
      <c r="P7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83" s="16" t="str">
        <f t="shared" si="27"/>
        <v xml:space="preserve">Компания_                                                                                           </v>
      </c>
    </row>
    <row r="784" spans="1:17" x14ac:dyDescent="0.25">
      <c r="A784" t="s">
        <v>124</v>
      </c>
      <c r="B784" t="s">
        <v>101</v>
      </c>
      <c r="C784" t="s">
        <v>108</v>
      </c>
      <c r="D784" t="s">
        <v>98</v>
      </c>
      <c r="E784" t="s">
        <v>89</v>
      </c>
      <c r="F784">
        <v>4258740</v>
      </c>
      <c r="G784" t="s">
        <v>83</v>
      </c>
      <c r="H784">
        <v>2019</v>
      </c>
      <c r="I784">
        <v>9</v>
      </c>
      <c r="J784" s="85">
        <v>44152</v>
      </c>
      <c r="K784" t="s">
        <v>122</v>
      </c>
      <c r="L784" t="s">
        <v>84</v>
      </c>
      <c r="M784" t="s">
        <v>85</v>
      </c>
      <c r="N7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84" s="16">
        <f t="shared" si="26"/>
        <v>4258740</v>
      </c>
      <c r="P7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84" s="16" t="str">
        <f t="shared" si="27"/>
        <v xml:space="preserve">Компания_                                                                                           </v>
      </c>
    </row>
    <row r="785" spans="1:17" x14ac:dyDescent="0.25">
      <c r="A785" t="s">
        <v>124</v>
      </c>
      <c r="B785" t="s">
        <v>101</v>
      </c>
      <c r="C785" t="s">
        <v>108</v>
      </c>
      <c r="D785" t="s">
        <v>98</v>
      </c>
      <c r="E785" t="s">
        <v>89</v>
      </c>
      <c r="F785">
        <v>5180600</v>
      </c>
      <c r="G785" t="s">
        <v>83</v>
      </c>
      <c r="H785">
        <v>2019</v>
      </c>
      <c r="I785">
        <v>10</v>
      </c>
      <c r="J785" s="85">
        <v>44144</v>
      </c>
      <c r="K785" t="s">
        <v>123</v>
      </c>
      <c r="L785" t="s">
        <v>84</v>
      </c>
      <c r="M785" t="s">
        <v>85</v>
      </c>
      <c r="N7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85" s="16">
        <f t="shared" si="26"/>
        <v>5180600</v>
      </c>
      <c r="P7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85" s="16" t="str">
        <f t="shared" si="27"/>
        <v xml:space="preserve">Компания_                                                                                           </v>
      </c>
    </row>
    <row r="786" spans="1:17" x14ac:dyDescent="0.25">
      <c r="A786" t="s">
        <v>124</v>
      </c>
      <c r="B786" t="s">
        <v>101</v>
      </c>
      <c r="C786" t="s">
        <v>108</v>
      </c>
      <c r="D786" t="s">
        <v>98</v>
      </c>
      <c r="E786" t="s">
        <v>89</v>
      </c>
      <c r="F786">
        <v>5180600</v>
      </c>
      <c r="G786" t="s">
        <v>83</v>
      </c>
      <c r="H786">
        <v>2019</v>
      </c>
      <c r="I786">
        <v>10</v>
      </c>
      <c r="J786" s="85">
        <v>44152</v>
      </c>
      <c r="K786" t="s">
        <v>122</v>
      </c>
      <c r="L786" t="s">
        <v>84</v>
      </c>
      <c r="M786" t="s">
        <v>85</v>
      </c>
      <c r="N7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86" s="16">
        <f t="shared" si="26"/>
        <v>5180600</v>
      </c>
      <c r="P7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86" s="16" t="str">
        <f t="shared" si="27"/>
        <v xml:space="preserve">Компания_                                                                                           </v>
      </c>
    </row>
    <row r="787" spans="1:17" x14ac:dyDescent="0.25">
      <c r="A787" t="s">
        <v>124</v>
      </c>
      <c r="B787" t="s">
        <v>101</v>
      </c>
      <c r="C787" t="s">
        <v>108</v>
      </c>
      <c r="D787" t="s">
        <v>98</v>
      </c>
      <c r="E787" t="s">
        <v>89</v>
      </c>
      <c r="F787">
        <v>4190247</v>
      </c>
      <c r="G787" t="s">
        <v>83</v>
      </c>
      <c r="H787">
        <v>2019</v>
      </c>
      <c r="I787">
        <v>11</v>
      </c>
      <c r="J787" s="85">
        <v>44144</v>
      </c>
      <c r="K787" t="s">
        <v>123</v>
      </c>
      <c r="L787" t="s">
        <v>84</v>
      </c>
      <c r="M787" t="s">
        <v>85</v>
      </c>
      <c r="N7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87" s="16">
        <f t="shared" si="26"/>
        <v>1885611.1500000001</v>
      </c>
      <c r="P7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87" s="16" t="str">
        <f t="shared" si="27"/>
        <v xml:space="preserve">Компания_                                                                                           </v>
      </c>
    </row>
    <row r="788" spans="1:17" x14ac:dyDescent="0.25">
      <c r="A788" t="s">
        <v>124</v>
      </c>
      <c r="B788" t="s">
        <v>101</v>
      </c>
      <c r="C788" t="s">
        <v>108</v>
      </c>
      <c r="D788" t="s">
        <v>98</v>
      </c>
      <c r="E788" t="s">
        <v>89</v>
      </c>
      <c r="F788">
        <v>4190247</v>
      </c>
      <c r="G788" t="s">
        <v>83</v>
      </c>
      <c r="H788">
        <v>2019</v>
      </c>
      <c r="I788">
        <v>11</v>
      </c>
      <c r="J788" s="85">
        <v>44152</v>
      </c>
      <c r="K788" t="s">
        <v>122</v>
      </c>
      <c r="L788" t="s">
        <v>84</v>
      </c>
      <c r="M788" t="s">
        <v>85</v>
      </c>
      <c r="N7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88" s="16">
        <f t="shared" si="26"/>
        <v>1885611.1500000001</v>
      </c>
      <c r="P7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88" s="16" t="str">
        <f t="shared" si="27"/>
        <v xml:space="preserve">Компания_                                                                                           </v>
      </c>
    </row>
    <row r="789" spans="1:17" x14ac:dyDescent="0.25">
      <c r="A789" t="s">
        <v>124</v>
      </c>
      <c r="B789" t="s">
        <v>101</v>
      </c>
      <c r="C789" t="s">
        <v>108</v>
      </c>
      <c r="D789" t="s">
        <v>98</v>
      </c>
      <c r="E789" t="s">
        <v>89</v>
      </c>
      <c r="F789">
        <v>4828670</v>
      </c>
      <c r="G789" t="s">
        <v>83</v>
      </c>
      <c r="H789">
        <v>2019</v>
      </c>
      <c r="I789">
        <v>12</v>
      </c>
      <c r="J789" s="85">
        <v>44144</v>
      </c>
      <c r="K789" t="s">
        <v>123</v>
      </c>
      <c r="L789" t="s">
        <v>84</v>
      </c>
      <c r="M789" t="s">
        <v>85</v>
      </c>
      <c r="N7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89" s="16">
        <f t="shared" si="26"/>
        <v>4828670</v>
      </c>
      <c r="P7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89" s="16" t="str">
        <f t="shared" si="27"/>
        <v xml:space="preserve">Компания_                                                                                           </v>
      </c>
    </row>
    <row r="790" spans="1:17" x14ac:dyDescent="0.25">
      <c r="A790" t="s">
        <v>124</v>
      </c>
      <c r="B790" t="s">
        <v>101</v>
      </c>
      <c r="C790" t="s">
        <v>108</v>
      </c>
      <c r="D790" t="s">
        <v>98</v>
      </c>
      <c r="E790" t="s">
        <v>89</v>
      </c>
      <c r="F790">
        <v>4828670</v>
      </c>
      <c r="G790" t="s">
        <v>83</v>
      </c>
      <c r="H790">
        <v>2019</v>
      </c>
      <c r="I790">
        <v>12</v>
      </c>
      <c r="J790" s="85">
        <v>44152</v>
      </c>
      <c r="K790" t="s">
        <v>122</v>
      </c>
      <c r="L790" t="s">
        <v>84</v>
      </c>
      <c r="M790" t="s">
        <v>85</v>
      </c>
      <c r="N7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90" s="16">
        <f t="shared" si="26"/>
        <v>4828670</v>
      </c>
      <c r="P7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90" s="16" t="str">
        <f t="shared" si="27"/>
        <v xml:space="preserve">Компания_                                                                                           </v>
      </c>
    </row>
    <row r="791" spans="1:17" x14ac:dyDescent="0.25">
      <c r="A791" t="s">
        <v>124</v>
      </c>
      <c r="B791" t="s">
        <v>101</v>
      </c>
      <c r="C791" t="s">
        <v>108</v>
      </c>
      <c r="D791" t="s">
        <v>98</v>
      </c>
      <c r="E791" t="s">
        <v>89</v>
      </c>
      <c r="F791">
        <v>3243373</v>
      </c>
      <c r="G791" t="s">
        <v>83</v>
      </c>
      <c r="H791">
        <v>2020</v>
      </c>
      <c r="I791">
        <v>1</v>
      </c>
      <c r="J791" s="85">
        <v>44144</v>
      </c>
      <c r="K791" t="s">
        <v>123</v>
      </c>
      <c r="L791" t="s">
        <v>84</v>
      </c>
      <c r="M791" t="s">
        <v>85</v>
      </c>
      <c r="N7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91" s="16">
        <f t="shared" si="26"/>
        <v>3243373</v>
      </c>
      <c r="P7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91" s="16" t="str">
        <f t="shared" si="27"/>
        <v xml:space="preserve">Компания_                                                                                           </v>
      </c>
    </row>
    <row r="792" spans="1:17" x14ac:dyDescent="0.25">
      <c r="A792" t="s">
        <v>124</v>
      </c>
      <c r="B792" t="s">
        <v>101</v>
      </c>
      <c r="C792" t="s">
        <v>108</v>
      </c>
      <c r="D792" t="s">
        <v>98</v>
      </c>
      <c r="E792" t="s">
        <v>89</v>
      </c>
      <c r="F792">
        <v>3243373</v>
      </c>
      <c r="G792" t="s">
        <v>83</v>
      </c>
      <c r="H792">
        <v>2020</v>
      </c>
      <c r="I792">
        <v>1</v>
      </c>
      <c r="J792" s="85">
        <v>44152</v>
      </c>
      <c r="K792" t="s">
        <v>122</v>
      </c>
      <c r="L792" t="s">
        <v>84</v>
      </c>
      <c r="M792" t="s">
        <v>85</v>
      </c>
      <c r="N7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92" s="16">
        <f t="shared" si="26"/>
        <v>3243373</v>
      </c>
      <c r="P7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92" s="16" t="str">
        <f t="shared" si="27"/>
        <v xml:space="preserve">Компания_                                                                                           </v>
      </c>
    </row>
    <row r="793" spans="1:17" x14ac:dyDescent="0.25">
      <c r="A793" t="s">
        <v>124</v>
      </c>
      <c r="B793" t="s">
        <v>101</v>
      </c>
      <c r="C793" t="s">
        <v>108</v>
      </c>
      <c r="D793" t="s">
        <v>98</v>
      </c>
      <c r="E793" t="s">
        <v>89</v>
      </c>
      <c r="F793">
        <v>3394974</v>
      </c>
      <c r="G793" t="s">
        <v>83</v>
      </c>
      <c r="H793">
        <v>2020</v>
      </c>
      <c r="I793">
        <v>2</v>
      </c>
      <c r="J793" s="85">
        <v>44144</v>
      </c>
      <c r="K793" t="s">
        <v>123</v>
      </c>
      <c r="L793" t="s">
        <v>84</v>
      </c>
      <c r="M793" t="s">
        <v>85</v>
      </c>
      <c r="N7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93" s="16">
        <f t="shared" si="26"/>
        <v>3394974</v>
      </c>
      <c r="P7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93" s="16" t="str">
        <f t="shared" si="27"/>
        <v xml:space="preserve">Компания_                                                                                           </v>
      </c>
    </row>
    <row r="794" spans="1:17" x14ac:dyDescent="0.25">
      <c r="A794" t="s">
        <v>124</v>
      </c>
      <c r="B794" t="s">
        <v>101</v>
      </c>
      <c r="C794" t="s">
        <v>108</v>
      </c>
      <c r="D794" t="s">
        <v>98</v>
      </c>
      <c r="E794" t="s">
        <v>89</v>
      </c>
      <c r="F794">
        <v>3394974</v>
      </c>
      <c r="G794" t="s">
        <v>83</v>
      </c>
      <c r="H794">
        <v>2020</v>
      </c>
      <c r="I794">
        <v>2</v>
      </c>
      <c r="J794" s="85">
        <v>44152</v>
      </c>
      <c r="K794" t="s">
        <v>122</v>
      </c>
      <c r="L794" t="s">
        <v>84</v>
      </c>
      <c r="M794" t="s">
        <v>85</v>
      </c>
      <c r="N7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94" s="16">
        <f t="shared" si="26"/>
        <v>3394974</v>
      </c>
      <c r="P7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94" s="16" t="str">
        <f t="shared" si="27"/>
        <v xml:space="preserve">Компания_                                                                                           </v>
      </c>
    </row>
    <row r="795" spans="1:17" x14ac:dyDescent="0.25">
      <c r="A795" t="s">
        <v>124</v>
      </c>
      <c r="B795" t="s">
        <v>101</v>
      </c>
      <c r="C795" t="s">
        <v>108</v>
      </c>
      <c r="D795" t="s">
        <v>98</v>
      </c>
      <c r="E795" t="s">
        <v>89</v>
      </c>
      <c r="F795">
        <v>3973719</v>
      </c>
      <c r="G795" t="s">
        <v>83</v>
      </c>
      <c r="H795">
        <v>2020</v>
      </c>
      <c r="I795">
        <v>3</v>
      </c>
      <c r="J795" s="85">
        <v>44144</v>
      </c>
      <c r="K795" t="s">
        <v>123</v>
      </c>
      <c r="L795" t="s">
        <v>84</v>
      </c>
      <c r="M795" t="s">
        <v>85</v>
      </c>
      <c r="N7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95" s="16">
        <f t="shared" si="26"/>
        <v>3973719</v>
      </c>
      <c r="P7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95" s="16" t="str">
        <f t="shared" si="27"/>
        <v xml:space="preserve">Компания_                                                                                           </v>
      </c>
    </row>
    <row r="796" spans="1:17" x14ac:dyDescent="0.25">
      <c r="A796" t="s">
        <v>124</v>
      </c>
      <c r="B796" t="s">
        <v>101</v>
      </c>
      <c r="C796" t="s">
        <v>108</v>
      </c>
      <c r="D796" t="s">
        <v>98</v>
      </c>
      <c r="E796" t="s">
        <v>89</v>
      </c>
      <c r="F796">
        <v>3973719</v>
      </c>
      <c r="G796" t="s">
        <v>83</v>
      </c>
      <c r="H796">
        <v>2020</v>
      </c>
      <c r="I796">
        <v>3</v>
      </c>
      <c r="J796" s="85">
        <v>44152</v>
      </c>
      <c r="K796" t="s">
        <v>122</v>
      </c>
      <c r="L796" t="s">
        <v>84</v>
      </c>
      <c r="M796" t="s">
        <v>85</v>
      </c>
      <c r="N7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96" s="16">
        <f t="shared" si="26"/>
        <v>3973719</v>
      </c>
      <c r="P7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96" s="16" t="str">
        <f t="shared" si="27"/>
        <v xml:space="preserve">Компания_                                                                                           </v>
      </c>
    </row>
    <row r="797" spans="1:17" x14ac:dyDescent="0.25">
      <c r="A797" t="s">
        <v>124</v>
      </c>
      <c r="B797" t="s">
        <v>101</v>
      </c>
      <c r="C797" t="s">
        <v>108</v>
      </c>
      <c r="D797" t="s">
        <v>98</v>
      </c>
      <c r="E797" t="s">
        <v>89</v>
      </c>
      <c r="F797">
        <v>2690276</v>
      </c>
      <c r="G797" t="s">
        <v>83</v>
      </c>
      <c r="H797">
        <v>2020</v>
      </c>
      <c r="I797">
        <v>4</v>
      </c>
      <c r="J797" s="85">
        <v>44144</v>
      </c>
      <c r="K797" t="s">
        <v>123</v>
      </c>
      <c r="L797" t="s">
        <v>84</v>
      </c>
      <c r="M797" t="s">
        <v>85</v>
      </c>
      <c r="N7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97" s="16">
        <f t="shared" si="26"/>
        <v>2690276</v>
      </c>
      <c r="P7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97" s="16" t="str">
        <f t="shared" si="27"/>
        <v xml:space="preserve">Компания_                                                                                           </v>
      </c>
    </row>
    <row r="798" spans="1:17" x14ac:dyDescent="0.25">
      <c r="A798" t="s">
        <v>124</v>
      </c>
      <c r="B798" t="s">
        <v>101</v>
      </c>
      <c r="C798" t="s">
        <v>108</v>
      </c>
      <c r="D798" t="s">
        <v>98</v>
      </c>
      <c r="E798" t="s">
        <v>89</v>
      </c>
      <c r="F798">
        <v>2690276</v>
      </c>
      <c r="G798" t="s">
        <v>83</v>
      </c>
      <c r="H798">
        <v>2020</v>
      </c>
      <c r="I798">
        <v>4</v>
      </c>
      <c r="J798" s="85">
        <v>44152</v>
      </c>
      <c r="K798" t="s">
        <v>122</v>
      </c>
      <c r="L798" t="s">
        <v>84</v>
      </c>
      <c r="M798" t="s">
        <v>85</v>
      </c>
      <c r="N7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98" s="16">
        <f t="shared" si="26"/>
        <v>2690276</v>
      </c>
      <c r="P7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98" s="16" t="str">
        <f t="shared" si="27"/>
        <v xml:space="preserve">Компания_                                                                                           </v>
      </c>
    </row>
    <row r="799" spans="1:17" x14ac:dyDescent="0.25">
      <c r="A799" t="s">
        <v>124</v>
      </c>
      <c r="B799" t="s">
        <v>101</v>
      </c>
      <c r="C799" t="s">
        <v>108</v>
      </c>
      <c r="D799" t="s">
        <v>98</v>
      </c>
      <c r="E799" t="s">
        <v>89</v>
      </c>
      <c r="F799">
        <v>3260285</v>
      </c>
      <c r="G799" t="s">
        <v>83</v>
      </c>
      <c r="H799">
        <v>2020</v>
      </c>
      <c r="I799">
        <v>5</v>
      </c>
      <c r="J799" s="85">
        <v>44144</v>
      </c>
      <c r="K799" t="s">
        <v>123</v>
      </c>
      <c r="L799" t="s">
        <v>84</v>
      </c>
      <c r="M799" t="s">
        <v>85</v>
      </c>
      <c r="N7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799" s="16">
        <f t="shared" si="26"/>
        <v>3260285</v>
      </c>
      <c r="P7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799" s="16" t="str">
        <f t="shared" si="27"/>
        <v xml:space="preserve">Компания_                                                                                           </v>
      </c>
    </row>
    <row r="800" spans="1:17" x14ac:dyDescent="0.25">
      <c r="A800" t="s">
        <v>124</v>
      </c>
      <c r="B800" t="s">
        <v>101</v>
      </c>
      <c r="C800" t="s">
        <v>108</v>
      </c>
      <c r="D800" t="s">
        <v>98</v>
      </c>
      <c r="E800" t="s">
        <v>89</v>
      </c>
      <c r="F800">
        <v>3260285</v>
      </c>
      <c r="G800" t="s">
        <v>83</v>
      </c>
      <c r="H800">
        <v>2020</v>
      </c>
      <c r="I800">
        <v>5</v>
      </c>
      <c r="J800" s="85">
        <v>44152</v>
      </c>
      <c r="K800" t="s">
        <v>122</v>
      </c>
      <c r="L800" t="s">
        <v>84</v>
      </c>
      <c r="M800" t="s">
        <v>85</v>
      </c>
      <c r="N8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00" s="16">
        <f t="shared" si="26"/>
        <v>3260285</v>
      </c>
      <c r="P8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00" s="16" t="str">
        <f t="shared" si="27"/>
        <v xml:space="preserve">Компания_                                                                                           </v>
      </c>
    </row>
    <row r="801" spans="1:17" x14ac:dyDescent="0.25">
      <c r="A801" t="s">
        <v>124</v>
      </c>
      <c r="B801" t="s">
        <v>101</v>
      </c>
      <c r="C801" t="s">
        <v>108</v>
      </c>
      <c r="D801" t="s">
        <v>98</v>
      </c>
      <c r="E801" t="s">
        <v>89</v>
      </c>
      <c r="F801">
        <v>4264336</v>
      </c>
      <c r="G801" t="s">
        <v>83</v>
      </c>
      <c r="H801">
        <v>2020</v>
      </c>
      <c r="I801">
        <v>6</v>
      </c>
      <c r="J801" s="85">
        <v>44144</v>
      </c>
      <c r="K801" t="s">
        <v>123</v>
      </c>
      <c r="L801" t="s">
        <v>84</v>
      </c>
      <c r="M801" t="s">
        <v>85</v>
      </c>
      <c r="N8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01" s="16">
        <f t="shared" si="26"/>
        <v>4264336</v>
      </c>
      <c r="P8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01" s="16" t="str">
        <f t="shared" si="27"/>
        <v xml:space="preserve">Компания_                                                                                           </v>
      </c>
    </row>
    <row r="802" spans="1:17" x14ac:dyDescent="0.25">
      <c r="A802" t="s">
        <v>124</v>
      </c>
      <c r="B802" t="s">
        <v>101</v>
      </c>
      <c r="C802" t="s">
        <v>108</v>
      </c>
      <c r="D802" t="s">
        <v>98</v>
      </c>
      <c r="E802" t="s">
        <v>89</v>
      </c>
      <c r="F802">
        <v>4264336</v>
      </c>
      <c r="G802" t="s">
        <v>83</v>
      </c>
      <c r="H802">
        <v>2020</v>
      </c>
      <c r="I802">
        <v>6</v>
      </c>
      <c r="J802" s="85">
        <v>44152</v>
      </c>
      <c r="K802" t="s">
        <v>122</v>
      </c>
      <c r="L802" t="s">
        <v>84</v>
      </c>
      <c r="M802" t="s">
        <v>85</v>
      </c>
      <c r="N8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02" s="16">
        <f t="shared" si="26"/>
        <v>4264336</v>
      </c>
      <c r="P8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02" s="16" t="str">
        <f t="shared" si="27"/>
        <v xml:space="preserve">Компания_                                                                                           </v>
      </c>
    </row>
    <row r="803" spans="1:17" x14ac:dyDescent="0.25">
      <c r="A803" t="s">
        <v>124</v>
      </c>
      <c r="B803" t="s">
        <v>101</v>
      </c>
      <c r="C803" t="s">
        <v>108</v>
      </c>
      <c r="D803" t="s">
        <v>98</v>
      </c>
      <c r="E803" t="s">
        <v>89</v>
      </c>
      <c r="F803">
        <v>5519668</v>
      </c>
      <c r="G803" t="s">
        <v>83</v>
      </c>
      <c r="H803">
        <v>2020</v>
      </c>
      <c r="I803">
        <v>7</v>
      </c>
      <c r="J803" s="85">
        <v>44144</v>
      </c>
      <c r="K803" t="s">
        <v>123</v>
      </c>
      <c r="L803" t="s">
        <v>84</v>
      </c>
      <c r="M803" t="s">
        <v>85</v>
      </c>
      <c r="N8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03" s="16">
        <f t="shared" si="26"/>
        <v>5519668</v>
      </c>
      <c r="P8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03" s="16" t="str">
        <f t="shared" si="27"/>
        <v xml:space="preserve">Компания_                                                                                           </v>
      </c>
    </row>
    <row r="804" spans="1:17" x14ac:dyDescent="0.25">
      <c r="A804" t="s">
        <v>124</v>
      </c>
      <c r="B804" t="s">
        <v>101</v>
      </c>
      <c r="C804" t="s">
        <v>108</v>
      </c>
      <c r="D804" t="s">
        <v>98</v>
      </c>
      <c r="E804" t="s">
        <v>89</v>
      </c>
      <c r="F804">
        <v>5519668</v>
      </c>
      <c r="G804" t="s">
        <v>83</v>
      </c>
      <c r="H804">
        <v>2020</v>
      </c>
      <c r="I804">
        <v>7</v>
      </c>
      <c r="J804" s="85">
        <v>44152</v>
      </c>
      <c r="K804" t="s">
        <v>122</v>
      </c>
      <c r="L804" t="s">
        <v>84</v>
      </c>
      <c r="M804" t="s">
        <v>85</v>
      </c>
      <c r="N8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04" s="16">
        <f t="shared" si="26"/>
        <v>5519668</v>
      </c>
      <c r="P8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04" s="16" t="str">
        <f t="shared" si="27"/>
        <v xml:space="preserve">Компания_                                                                                           </v>
      </c>
    </row>
    <row r="805" spans="1:17" x14ac:dyDescent="0.25">
      <c r="A805" t="s">
        <v>124</v>
      </c>
      <c r="B805" t="s">
        <v>101</v>
      </c>
      <c r="C805" t="s">
        <v>108</v>
      </c>
      <c r="D805" t="s">
        <v>98</v>
      </c>
      <c r="E805" t="s">
        <v>89</v>
      </c>
      <c r="F805">
        <v>4267457</v>
      </c>
      <c r="G805" t="s">
        <v>83</v>
      </c>
      <c r="H805">
        <v>2020</v>
      </c>
      <c r="I805">
        <v>8</v>
      </c>
      <c r="J805" s="85">
        <v>44144</v>
      </c>
      <c r="K805" t="s">
        <v>123</v>
      </c>
      <c r="L805" t="s">
        <v>84</v>
      </c>
      <c r="M805" t="s">
        <v>85</v>
      </c>
      <c r="N8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05" s="16">
        <f t="shared" si="26"/>
        <v>4267457</v>
      </c>
      <c r="P8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05" s="16" t="str">
        <f t="shared" si="27"/>
        <v xml:space="preserve">Компания_                                                                                           </v>
      </c>
    </row>
    <row r="806" spans="1:17" x14ac:dyDescent="0.25">
      <c r="A806" t="s">
        <v>124</v>
      </c>
      <c r="B806" t="s">
        <v>101</v>
      </c>
      <c r="C806" t="s">
        <v>108</v>
      </c>
      <c r="D806" t="s">
        <v>98</v>
      </c>
      <c r="E806" t="s">
        <v>89</v>
      </c>
      <c r="F806">
        <v>4267457</v>
      </c>
      <c r="G806" t="s">
        <v>83</v>
      </c>
      <c r="H806">
        <v>2020</v>
      </c>
      <c r="I806">
        <v>8</v>
      </c>
      <c r="J806" s="85">
        <v>44152</v>
      </c>
      <c r="K806" t="s">
        <v>122</v>
      </c>
      <c r="L806" t="s">
        <v>84</v>
      </c>
      <c r="M806" t="s">
        <v>85</v>
      </c>
      <c r="N8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06" s="16">
        <f t="shared" si="26"/>
        <v>4267457</v>
      </c>
      <c r="P8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06" s="16" t="str">
        <f t="shared" si="27"/>
        <v xml:space="preserve">Компания_                                                                                           </v>
      </c>
    </row>
    <row r="807" spans="1:17" x14ac:dyDescent="0.25">
      <c r="A807" t="s">
        <v>124</v>
      </c>
      <c r="B807" t="s">
        <v>101</v>
      </c>
      <c r="C807" t="s">
        <v>108</v>
      </c>
      <c r="D807" t="s">
        <v>98</v>
      </c>
      <c r="E807" t="s">
        <v>89</v>
      </c>
      <c r="F807">
        <v>5254165</v>
      </c>
      <c r="G807" t="s">
        <v>83</v>
      </c>
      <c r="H807">
        <v>2020</v>
      </c>
      <c r="I807">
        <v>9</v>
      </c>
      <c r="J807" s="85">
        <v>44144</v>
      </c>
      <c r="K807" t="s">
        <v>123</v>
      </c>
      <c r="L807" t="s">
        <v>84</v>
      </c>
      <c r="M807" t="s">
        <v>85</v>
      </c>
      <c r="N8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07" s="16">
        <f t="shared" si="26"/>
        <v>5254165</v>
      </c>
      <c r="P8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07" s="16" t="str">
        <f t="shared" si="27"/>
        <v xml:space="preserve">Компания_                                                                                           </v>
      </c>
    </row>
    <row r="808" spans="1:17" x14ac:dyDescent="0.25">
      <c r="A808" t="s">
        <v>124</v>
      </c>
      <c r="B808" t="s">
        <v>101</v>
      </c>
      <c r="C808" t="s">
        <v>108</v>
      </c>
      <c r="D808" t="s">
        <v>98</v>
      </c>
      <c r="E808" t="s">
        <v>89</v>
      </c>
      <c r="F808">
        <v>5254165</v>
      </c>
      <c r="G808" t="s">
        <v>83</v>
      </c>
      <c r="H808">
        <v>2020</v>
      </c>
      <c r="I808">
        <v>9</v>
      </c>
      <c r="J808" s="85">
        <v>44152</v>
      </c>
      <c r="K808" t="s">
        <v>122</v>
      </c>
      <c r="L808" t="s">
        <v>84</v>
      </c>
      <c r="M808" t="s">
        <v>85</v>
      </c>
      <c r="N8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08" s="16">
        <f t="shared" si="26"/>
        <v>5254165</v>
      </c>
      <c r="P8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08" s="16" t="str">
        <f t="shared" si="27"/>
        <v xml:space="preserve">Компания_                                                                                           </v>
      </c>
    </row>
    <row r="809" spans="1:17" x14ac:dyDescent="0.25">
      <c r="A809" t="s">
        <v>124</v>
      </c>
      <c r="B809" t="s">
        <v>101</v>
      </c>
      <c r="C809" t="s">
        <v>108</v>
      </c>
      <c r="D809" t="s">
        <v>98</v>
      </c>
      <c r="E809" t="s">
        <v>89</v>
      </c>
      <c r="F809">
        <v>5047394</v>
      </c>
      <c r="G809" t="s">
        <v>83</v>
      </c>
      <c r="H809">
        <v>2020</v>
      </c>
      <c r="I809">
        <v>10</v>
      </c>
      <c r="J809" s="85">
        <v>44144</v>
      </c>
      <c r="K809" t="s">
        <v>123</v>
      </c>
      <c r="L809" t="s">
        <v>84</v>
      </c>
      <c r="M809" t="s">
        <v>85</v>
      </c>
      <c r="N8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09" s="16">
        <f t="shared" si="26"/>
        <v>5047394</v>
      </c>
      <c r="P8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09" s="16" t="str">
        <f t="shared" si="27"/>
        <v xml:space="preserve">Компания_                                                                                           </v>
      </c>
    </row>
    <row r="810" spans="1:17" x14ac:dyDescent="0.25">
      <c r="A810" t="s">
        <v>124</v>
      </c>
      <c r="B810" t="s">
        <v>101</v>
      </c>
      <c r="C810" t="s">
        <v>108</v>
      </c>
      <c r="D810" t="s">
        <v>98</v>
      </c>
      <c r="E810" t="s">
        <v>89</v>
      </c>
      <c r="F810">
        <v>5047394</v>
      </c>
      <c r="G810" t="s">
        <v>83</v>
      </c>
      <c r="H810">
        <v>2020</v>
      </c>
      <c r="I810">
        <v>10</v>
      </c>
      <c r="J810" s="85">
        <v>44152</v>
      </c>
      <c r="K810" t="s">
        <v>122</v>
      </c>
      <c r="L810" t="s">
        <v>84</v>
      </c>
      <c r="M810" t="s">
        <v>85</v>
      </c>
      <c r="N8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10" s="16">
        <f t="shared" si="26"/>
        <v>5047394</v>
      </c>
      <c r="P8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10" s="16" t="str">
        <f t="shared" si="27"/>
        <v xml:space="preserve">Компания_                                                                                           </v>
      </c>
    </row>
    <row r="811" spans="1:17" x14ac:dyDescent="0.25">
      <c r="A811" t="s">
        <v>124</v>
      </c>
      <c r="B811" t="s">
        <v>101</v>
      </c>
      <c r="C811" t="s">
        <v>108</v>
      </c>
      <c r="D811" t="s">
        <v>98</v>
      </c>
      <c r="E811" t="s">
        <v>89</v>
      </c>
      <c r="F811">
        <v>876451</v>
      </c>
      <c r="G811" t="s">
        <v>83</v>
      </c>
      <c r="H811">
        <v>2020</v>
      </c>
      <c r="I811">
        <v>11</v>
      </c>
      <c r="J811" s="85">
        <v>44144</v>
      </c>
      <c r="K811" t="s">
        <v>123</v>
      </c>
      <c r="L811" t="s">
        <v>84</v>
      </c>
      <c r="M811" t="s">
        <v>85</v>
      </c>
      <c r="N8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11" s="16">
        <f t="shared" si="26"/>
        <v>876451</v>
      </c>
      <c r="P8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11" s="16" t="str">
        <f t="shared" si="27"/>
        <v xml:space="preserve">Компания_                                                                                           </v>
      </c>
    </row>
    <row r="812" spans="1:17" x14ac:dyDescent="0.25">
      <c r="A812" t="s">
        <v>124</v>
      </c>
      <c r="B812" t="s">
        <v>101</v>
      </c>
      <c r="C812" t="s">
        <v>108</v>
      </c>
      <c r="D812" t="s">
        <v>98</v>
      </c>
      <c r="E812" t="s">
        <v>89</v>
      </c>
      <c r="F812">
        <v>1890400</v>
      </c>
      <c r="G812" t="s">
        <v>83</v>
      </c>
      <c r="H812">
        <v>2020</v>
      </c>
      <c r="I812">
        <v>11</v>
      </c>
      <c r="J812" s="85">
        <v>44152</v>
      </c>
      <c r="K812" t="s">
        <v>122</v>
      </c>
      <c r="L812" t="s">
        <v>84</v>
      </c>
      <c r="M812" t="s">
        <v>85</v>
      </c>
      <c r="N8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12" s="16">
        <f t="shared" si="26"/>
        <v>1890400</v>
      </c>
      <c r="P8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812" s="16" t="str">
        <f t="shared" si="27"/>
        <v xml:space="preserve">Компания_                                                                                           </v>
      </c>
    </row>
    <row r="813" spans="1:17" x14ac:dyDescent="0.25">
      <c r="A813" t="s">
        <v>124</v>
      </c>
      <c r="B813" t="s">
        <v>79</v>
      </c>
      <c r="C813" t="s">
        <v>80</v>
      </c>
      <c r="D813" t="s">
        <v>81</v>
      </c>
      <c r="E813" t="s">
        <v>82</v>
      </c>
      <c r="F813">
        <v>958002</v>
      </c>
      <c r="G813" t="s">
        <v>83</v>
      </c>
      <c r="H813">
        <v>2019</v>
      </c>
      <c r="I813">
        <v>1</v>
      </c>
      <c r="J813" s="85">
        <v>44152</v>
      </c>
      <c r="K813" t="s">
        <v>122</v>
      </c>
      <c r="L813" t="s">
        <v>84</v>
      </c>
      <c r="M813" t="s">
        <v>85</v>
      </c>
      <c r="N8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13" s="16">
        <f t="shared" si="26"/>
        <v>958002</v>
      </c>
      <c r="P8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13" s="16" t="str">
        <f t="shared" si="27"/>
        <v xml:space="preserve">Компания_                                                                                           </v>
      </c>
    </row>
    <row r="814" spans="1:17" x14ac:dyDescent="0.25">
      <c r="A814" t="s">
        <v>124</v>
      </c>
      <c r="B814" t="s">
        <v>79</v>
      </c>
      <c r="C814" t="s">
        <v>80</v>
      </c>
      <c r="D814" t="s">
        <v>81</v>
      </c>
      <c r="E814" t="s">
        <v>82</v>
      </c>
      <c r="F814">
        <v>113759</v>
      </c>
      <c r="G814" t="s">
        <v>83</v>
      </c>
      <c r="H814">
        <v>2019</v>
      </c>
      <c r="I814">
        <v>1</v>
      </c>
      <c r="J814" s="85">
        <v>44152</v>
      </c>
      <c r="K814" t="s">
        <v>122</v>
      </c>
      <c r="L814" t="s">
        <v>84</v>
      </c>
      <c r="M814" t="s">
        <v>103</v>
      </c>
      <c r="N8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14" s="16">
        <f t="shared" si="26"/>
        <v>113759</v>
      </c>
      <c r="P8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14" s="16" t="str">
        <f t="shared" si="27"/>
        <v xml:space="preserve">Компания_                                                                                           </v>
      </c>
    </row>
    <row r="815" spans="1:17" x14ac:dyDescent="0.25">
      <c r="A815" t="s">
        <v>124</v>
      </c>
      <c r="B815" t="s">
        <v>79</v>
      </c>
      <c r="C815" t="s">
        <v>80</v>
      </c>
      <c r="D815" t="s">
        <v>81</v>
      </c>
      <c r="E815" t="s">
        <v>82</v>
      </c>
      <c r="F815">
        <v>1096105</v>
      </c>
      <c r="G815" t="s">
        <v>83</v>
      </c>
      <c r="H815">
        <v>2019</v>
      </c>
      <c r="I815">
        <v>2</v>
      </c>
      <c r="J815" s="85">
        <v>44152</v>
      </c>
      <c r="K815" t="s">
        <v>122</v>
      </c>
      <c r="L815" t="s">
        <v>84</v>
      </c>
      <c r="M815" t="s">
        <v>85</v>
      </c>
      <c r="N8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15" s="16">
        <f t="shared" si="26"/>
        <v>1096105</v>
      </c>
      <c r="P8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15" s="16" t="str">
        <f t="shared" si="27"/>
        <v xml:space="preserve">Компания_                                                                                           </v>
      </c>
    </row>
    <row r="816" spans="1:17" x14ac:dyDescent="0.25">
      <c r="A816" t="s">
        <v>124</v>
      </c>
      <c r="B816" t="s">
        <v>79</v>
      </c>
      <c r="C816" t="s">
        <v>80</v>
      </c>
      <c r="D816" t="s">
        <v>81</v>
      </c>
      <c r="E816" t="s">
        <v>82</v>
      </c>
      <c r="F816">
        <v>164591</v>
      </c>
      <c r="G816" t="s">
        <v>83</v>
      </c>
      <c r="H816">
        <v>2019</v>
      </c>
      <c r="I816">
        <v>2</v>
      </c>
      <c r="J816" s="85">
        <v>44152</v>
      </c>
      <c r="K816" t="s">
        <v>122</v>
      </c>
      <c r="L816" t="s">
        <v>84</v>
      </c>
      <c r="M816" t="s">
        <v>103</v>
      </c>
      <c r="N8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16" s="16">
        <f t="shared" si="26"/>
        <v>164591</v>
      </c>
      <c r="P8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16" s="16" t="str">
        <f t="shared" si="27"/>
        <v xml:space="preserve">Компания_                                                                                           </v>
      </c>
    </row>
    <row r="817" spans="1:17" x14ac:dyDescent="0.25">
      <c r="A817" t="s">
        <v>124</v>
      </c>
      <c r="B817" t="s">
        <v>79</v>
      </c>
      <c r="C817" t="s">
        <v>80</v>
      </c>
      <c r="D817" t="s">
        <v>81</v>
      </c>
      <c r="E817" t="s">
        <v>82</v>
      </c>
      <c r="F817">
        <v>1246089</v>
      </c>
      <c r="G817" t="s">
        <v>83</v>
      </c>
      <c r="H817">
        <v>2019</v>
      </c>
      <c r="I817">
        <v>3</v>
      </c>
      <c r="J817" s="85">
        <v>44152</v>
      </c>
      <c r="K817" t="s">
        <v>122</v>
      </c>
      <c r="L817" t="s">
        <v>84</v>
      </c>
      <c r="M817" t="s">
        <v>85</v>
      </c>
      <c r="N8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17" s="16">
        <f t="shared" si="26"/>
        <v>1246089</v>
      </c>
      <c r="P8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17" s="16" t="str">
        <f t="shared" si="27"/>
        <v xml:space="preserve">Компания_                                                                                           </v>
      </c>
    </row>
    <row r="818" spans="1:17" x14ac:dyDescent="0.25">
      <c r="A818" t="s">
        <v>124</v>
      </c>
      <c r="B818" t="s">
        <v>79</v>
      </c>
      <c r="C818" t="s">
        <v>80</v>
      </c>
      <c r="D818" t="s">
        <v>81</v>
      </c>
      <c r="E818" t="s">
        <v>82</v>
      </c>
      <c r="F818">
        <v>174850</v>
      </c>
      <c r="G818" t="s">
        <v>83</v>
      </c>
      <c r="H818">
        <v>2019</v>
      </c>
      <c r="I818">
        <v>3</v>
      </c>
      <c r="J818" s="85">
        <v>44152</v>
      </c>
      <c r="K818" t="s">
        <v>122</v>
      </c>
      <c r="L818" t="s">
        <v>84</v>
      </c>
      <c r="M818" t="s">
        <v>103</v>
      </c>
      <c r="N8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18" s="16">
        <f t="shared" si="26"/>
        <v>174850</v>
      </c>
      <c r="P8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18" s="16" t="str">
        <f t="shared" si="27"/>
        <v xml:space="preserve">Компания_                                                                                           </v>
      </c>
    </row>
    <row r="819" spans="1:17" x14ac:dyDescent="0.25">
      <c r="A819" t="s">
        <v>124</v>
      </c>
      <c r="B819" t="s">
        <v>79</v>
      </c>
      <c r="C819" t="s">
        <v>80</v>
      </c>
      <c r="D819" t="s">
        <v>81</v>
      </c>
      <c r="E819" t="s">
        <v>82</v>
      </c>
      <c r="F819">
        <v>1361520</v>
      </c>
      <c r="G819" t="s">
        <v>83</v>
      </c>
      <c r="H819">
        <v>2019</v>
      </c>
      <c r="I819">
        <v>4</v>
      </c>
      <c r="J819" s="85">
        <v>44152</v>
      </c>
      <c r="K819" t="s">
        <v>122</v>
      </c>
      <c r="L819" t="s">
        <v>84</v>
      </c>
      <c r="M819" t="s">
        <v>85</v>
      </c>
      <c r="N8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19" s="16">
        <f t="shared" si="26"/>
        <v>1361520</v>
      </c>
      <c r="P8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19" s="16" t="str">
        <f t="shared" si="27"/>
        <v xml:space="preserve">Компания_                                                                                           </v>
      </c>
    </row>
    <row r="820" spans="1:17" x14ac:dyDescent="0.25">
      <c r="A820" t="s">
        <v>124</v>
      </c>
      <c r="B820" t="s">
        <v>79</v>
      </c>
      <c r="C820" t="s">
        <v>80</v>
      </c>
      <c r="D820" t="s">
        <v>81</v>
      </c>
      <c r="E820" t="s">
        <v>82</v>
      </c>
      <c r="F820">
        <v>200175</v>
      </c>
      <c r="G820" t="s">
        <v>83</v>
      </c>
      <c r="H820">
        <v>2019</v>
      </c>
      <c r="I820">
        <v>4</v>
      </c>
      <c r="J820" s="85">
        <v>44152</v>
      </c>
      <c r="K820" t="s">
        <v>122</v>
      </c>
      <c r="L820" t="s">
        <v>84</v>
      </c>
      <c r="M820" t="s">
        <v>103</v>
      </c>
      <c r="N8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20" s="16">
        <f t="shared" si="26"/>
        <v>200175</v>
      </c>
      <c r="P8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20" s="16" t="str">
        <f t="shared" si="27"/>
        <v xml:space="preserve">Компания_                                                                                           </v>
      </c>
    </row>
    <row r="821" spans="1:17" x14ac:dyDescent="0.25">
      <c r="A821" t="s">
        <v>124</v>
      </c>
      <c r="B821" t="s">
        <v>79</v>
      </c>
      <c r="C821" t="s">
        <v>80</v>
      </c>
      <c r="D821" t="s">
        <v>81</v>
      </c>
      <c r="E821" t="s">
        <v>82</v>
      </c>
      <c r="F821">
        <v>1575828</v>
      </c>
      <c r="G821" t="s">
        <v>83</v>
      </c>
      <c r="H821">
        <v>2019</v>
      </c>
      <c r="I821">
        <v>5</v>
      </c>
      <c r="J821" s="85">
        <v>44152</v>
      </c>
      <c r="K821" t="s">
        <v>122</v>
      </c>
      <c r="L821" t="s">
        <v>84</v>
      </c>
      <c r="M821" t="s">
        <v>85</v>
      </c>
      <c r="N8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21" s="16">
        <f t="shared" si="26"/>
        <v>1575828</v>
      </c>
      <c r="P8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21" s="16" t="str">
        <f t="shared" si="27"/>
        <v xml:space="preserve">Компания_                                                                                           </v>
      </c>
    </row>
    <row r="822" spans="1:17" x14ac:dyDescent="0.25">
      <c r="A822" t="s">
        <v>124</v>
      </c>
      <c r="B822" t="s">
        <v>79</v>
      </c>
      <c r="C822" t="s">
        <v>80</v>
      </c>
      <c r="D822" t="s">
        <v>81</v>
      </c>
      <c r="E822" t="s">
        <v>82</v>
      </c>
      <c r="F822">
        <v>209442</v>
      </c>
      <c r="G822" t="s">
        <v>83</v>
      </c>
      <c r="H822">
        <v>2019</v>
      </c>
      <c r="I822">
        <v>5</v>
      </c>
      <c r="J822" s="85">
        <v>44152</v>
      </c>
      <c r="K822" t="s">
        <v>122</v>
      </c>
      <c r="L822" t="s">
        <v>84</v>
      </c>
      <c r="M822" t="s">
        <v>103</v>
      </c>
      <c r="N8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22" s="16">
        <f t="shared" si="26"/>
        <v>209442</v>
      </c>
      <c r="P8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22" s="16" t="str">
        <f t="shared" si="27"/>
        <v xml:space="preserve">Компания_                                                                                           </v>
      </c>
    </row>
    <row r="823" spans="1:17" x14ac:dyDescent="0.25">
      <c r="A823" t="s">
        <v>124</v>
      </c>
      <c r="B823" t="s">
        <v>79</v>
      </c>
      <c r="C823" t="s">
        <v>80</v>
      </c>
      <c r="D823" t="s">
        <v>81</v>
      </c>
      <c r="E823" t="s">
        <v>82</v>
      </c>
      <c r="F823">
        <v>1570531</v>
      </c>
      <c r="G823" t="s">
        <v>83</v>
      </c>
      <c r="H823">
        <v>2019</v>
      </c>
      <c r="I823">
        <v>6</v>
      </c>
      <c r="J823" s="85">
        <v>44152</v>
      </c>
      <c r="K823" t="s">
        <v>122</v>
      </c>
      <c r="L823" t="s">
        <v>84</v>
      </c>
      <c r="M823" t="s">
        <v>85</v>
      </c>
      <c r="N8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23" s="16">
        <f t="shared" si="26"/>
        <v>1570531</v>
      </c>
      <c r="P8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23" s="16" t="str">
        <f t="shared" si="27"/>
        <v xml:space="preserve">Компания_                                                                                           </v>
      </c>
    </row>
    <row r="824" spans="1:17" x14ac:dyDescent="0.25">
      <c r="A824" t="s">
        <v>124</v>
      </c>
      <c r="B824" t="s">
        <v>79</v>
      </c>
      <c r="C824" t="s">
        <v>80</v>
      </c>
      <c r="D824" t="s">
        <v>81</v>
      </c>
      <c r="E824" t="s">
        <v>82</v>
      </c>
      <c r="F824">
        <v>264485</v>
      </c>
      <c r="G824" t="s">
        <v>83</v>
      </c>
      <c r="H824">
        <v>2019</v>
      </c>
      <c r="I824">
        <v>6</v>
      </c>
      <c r="J824" s="85">
        <v>44152</v>
      </c>
      <c r="K824" t="s">
        <v>122</v>
      </c>
      <c r="L824" t="s">
        <v>84</v>
      </c>
      <c r="M824" t="s">
        <v>103</v>
      </c>
      <c r="N8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24" s="16">
        <f t="shared" si="26"/>
        <v>264485</v>
      </c>
      <c r="P8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24" s="16" t="str">
        <f t="shared" si="27"/>
        <v xml:space="preserve">Компания_                                                                                           </v>
      </c>
    </row>
    <row r="825" spans="1:17" x14ac:dyDescent="0.25">
      <c r="A825" t="s">
        <v>124</v>
      </c>
      <c r="B825" t="s">
        <v>79</v>
      </c>
      <c r="C825" t="s">
        <v>80</v>
      </c>
      <c r="D825" t="s">
        <v>81</v>
      </c>
      <c r="E825" t="s">
        <v>82</v>
      </c>
      <c r="F825">
        <v>1745530</v>
      </c>
      <c r="G825" t="s">
        <v>83</v>
      </c>
      <c r="H825">
        <v>2019</v>
      </c>
      <c r="I825">
        <v>7</v>
      </c>
      <c r="J825" s="85">
        <v>44144</v>
      </c>
      <c r="K825" t="s">
        <v>123</v>
      </c>
      <c r="L825" t="s">
        <v>84</v>
      </c>
      <c r="M825" t="s">
        <v>85</v>
      </c>
      <c r="N8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25" s="16">
        <f t="shared" si="26"/>
        <v>1745530</v>
      </c>
      <c r="P8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25" s="16" t="str">
        <f t="shared" si="27"/>
        <v xml:space="preserve">Компания_                                                                                           </v>
      </c>
    </row>
    <row r="826" spans="1:17" x14ac:dyDescent="0.25">
      <c r="A826" t="s">
        <v>124</v>
      </c>
      <c r="B826" t="s">
        <v>79</v>
      </c>
      <c r="C826" t="s">
        <v>80</v>
      </c>
      <c r="D826" t="s">
        <v>81</v>
      </c>
      <c r="E826" t="s">
        <v>82</v>
      </c>
      <c r="F826">
        <v>328891</v>
      </c>
      <c r="G826" t="s">
        <v>83</v>
      </c>
      <c r="H826">
        <v>2019</v>
      </c>
      <c r="I826">
        <v>7</v>
      </c>
      <c r="J826" s="85">
        <v>44144</v>
      </c>
      <c r="K826" t="s">
        <v>123</v>
      </c>
      <c r="L826" t="s">
        <v>84</v>
      </c>
      <c r="M826" t="s">
        <v>103</v>
      </c>
      <c r="N8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26" s="16">
        <f t="shared" si="26"/>
        <v>328891</v>
      </c>
      <c r="P8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26" s="16" t="str">
        <f t="shared" si="27"/>
        <v xml:space="preserve">Компания_                                                                                           </v>
      </c>
    </row>
    <row r="827" spans="1:17" x14ac:dyDescent="0.25">
      <c r="A827" t="s">
        <v>124</v>
      </c>
      <c r="B827" t="s">
        <v>79</v>
      </c>
      <c r="C827" t="s">
        <v>80</v>
      </c>
      <c r="D827" t="s">
        <v>81</v>
      </c>
      <c r="E827" t="s">
        <v>82</v>
      </c>
      <c r="F827">
        <v>1745530</v>
      </c>
      <c r="G827" t="s">
        <v>83</v>
      </c>
      <c r="H827">
        <v>2019</v>
      </c>
      <c r="I827">
        <v>7</v>
      </c>
      <c r="J827" s="85">
        <v>44152</v>
      </c>
      <c r="K827" t="s">
        <v>122</v>
      </c>
      <c r="L827" t="s">
        <v>84</v>
      </c>
      <c r="M827" t="s">
        <v>85</v>
      </c>
      <c r="N8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27" s="16">
        <f t="shared" si="26"/>
        <v>1745530</v>
      </c>
      <c r="P8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27" s="16" t="str">
        <f t="shared" si="27"/>
        <v xml:space="preserve">Компания_                                                                                           </v>
      </c>
    </row>
    <row r="828" spans="1:17" x14ac:dyDescent="0.25">
      <c r="A828" t="s">
        <v>124</v>
      </c>
      <c r="B828" t="s">
        <v>79</v>
      </c>
      <c r="C828" t="s">
        <v>80</v>
      </c>
      <c r="D828" t="s">
        <v>81</v>
      </c>
      <c r="E828" t="s">
        <v>82</v>
      </c>
      <c r="F828">
        <v>328891</v>
      </c>
      <c r="G828" t="s">
        <v>83</v>
      </c>
      <c r="H828">
        <v>2019</v>
      </c>
      <c r="I828">
        <v>7</v>
      </c>
      <c r="J828" s="85">
        <v>44152</v>
      </c>
      <c r="K828" t="s">
        <v>122</v>
      </c>
      <c r="L828" t="s">
        <v>84</v>
      </c>
      <c r="M828" t="s">
        <v>103</v>
      </c>
      <c r="N8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28" s="16">
        <f t="shared" si="26"/>
        <v>328891</v>
      </c>
      <c r="P8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28" s="16" t="str">
        <f t="shared" si="27"/>
        <v xml:space="preserve">Компания_                                                                                           </v>
      </c>
    </row>
    <row r="829" spans="1:17" x14ac:dyDescent="0.25">
      <c r="A829" t="s">
        <v>124</v>
      </c>
      <c r="B829" t="s">
        <v>79</v>
      </c>
      <c r="C829" t="s">
        <v>80</v>
      </c>
      <c r="D829" t="s">
        <v>81</v>
      </c>
      <c r="E829" t="s">
        <v>82</v>
      </c>
      <c r="F829">
        <v>1526903</v>
      </c>
      <c r="G829" t="s">
        <v>83</v>
      </c>
      <c r="H829">
        <v>2019</v>
      </c>
      <c r="I829">
        <v>8</v>
      </c>
      <c r="J829" s="85">
        <v>44144</v>
      </c>
      <c r="K829" t="s">
        <v>123</v>
      </c>
      <c r="L829" t="s">
        <v>84</v>
      </c>
      <c r="M829" t="s">
        <v>85</v>
      </c>
      <c r="N8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29" s="16">
        <f t="shared" si="26"/>
        <v>1526903</v>
      </c>
      <c r="P8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29" s="16" t="str">
        <f t="shared" si="27"/>
        <v xml:space="preserve">Компания_                                                                                           </v>
      </c>
    </row>
    <row r="830" spans="1:17" x14ac:dyDescent="0.25">
      <c r="A830" t="s">
        <v>124</v>
      </c>
      <c r="B830" t="s">
        <v>79</v>
      </c>
      <c r="C830" t="s">
        <v>80</v>
      </c>
      <c r="D830" t="s">
        <v>81</v>
      </c>
      <c r="E830" t="s">
        <v>82</v>
      </c>
      <c r="F830">
        <v>326285</v>
      </c>
      <c r="G830" t="s">
        <v>83</v>
      </c>
      <c r="H830">
        <v>2019</v>
      </c>
      <c r="I830">
        <v>8</v>
      </c>
      <c r="J830" s="85">
        <v>44144</v>
      </c>
      <c r="K830" t="s">
        <v>123</v>
      </c>
      <c r="L830" t="s">
        <v>84</v>
      </c>
      <c r="M830" t="s">
        <v>103</v>
      </c>
      <c r="N8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30" s="16">
        <f t="shared" si="26"/>
        <v>326285</v>
      </c>
      <c r="P8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30" s="16" t="str">
        <f t="shared" si="27"/>
        <v xml:space="preserve">Компания_                                                                                           </v>
      </c>
    </row>
    <row r="831" spans="1:17" x14ac:dyDescent="0.25">
      <c r="A831" t="s">
        <v>124</v>
      </c>
      <c r="B831" t="s">
        <v>79</v>
      </c>
      <c r="C831" t="s">
        <v>80</v>
      </c>
      <c r="D831" t="s">
        <v>81</v>
      </c>
      <c r="E831" t="s">
        <v>82</v>
      </c>
      <c r="F831">
        <v>1526903</v>
      </c>
      <c r="G831" t="s">
        <v>83</v>
      </c>
      <c r="H831">
        <v>2019</v>
      </c>
      <c r="I831">
        <v>8</v>
      </c>
      <c r="J831" s="85">
        <v>44152</v>
      </c>
      <c r="K831" t="s">
        <v>122</v>
      </c>
      <c r="L831" t="s">
        <v>84</v>
      </c>
      <c r="M831" t="s">
        <v>85</v>
      </c>
      <c r="N8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31" s="16">
        <f t="shared" si="26"/>
        <v>1526903</v>
      </c>
      <c r="P8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31" s="16" t="str">
        <f t="shared" si="27"/>
        <v xml:space="preserve">Компания_                                                                                           </v>
      </c>
    </row>
    <row r="832" spans="1:17" x14ac:dyDescent="0.25">
      <c r="A832" t="s">
        <v>124</v>
      </c>
      <c r="B832" t="s">
        <v>79</v>
      </c>
      <c r="C832" t="s">
        <v>80</v>
      </c>
      <c r="D832" t="s">
        <v>81</v>
      </c>
      <c r="E832" t="s">
        <v>82</v>
      </c>
      <c r="F832">
        <v>326285</v>
      </c>
      <c r="G832" t="s">
        <v>83</v>
      </c>
      <c r="H832">
        <v>2019</v>
      </c>
      <c r="I832">
        <v>8</v>
      </c>
      <c r="J832" s="85">
        <v>44152</v>
      </c>
      <c r="K832" t="s">
        <v>122</v>
      </c>
      <c r="L832" t="s">
        <v>84</v>
      </c>
      <c r="M832" t="s">
        <v>103</v>
      </c>
      <c r="N8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32" s="16">
        <f t="shared" si="26"/>
        <v>326285</v>
      </c>
      <c r="P8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32" s="16" t="str">
        <f t="shared" si="27"/>
        <v xml:space="preserve">Компания_                                                                                           </v>
      </c>
    </row>
    <row r="833" spans="1:17" x14ac:dyDescent="0.25">
      <c r="A833" t="s">
        <v>124</v>
      </c>
      <c r="B833" t="s">
        <v>79</v>
      </c>
      <c r="C833" t="s">
        <v>80</v>
      </c>
      <c r="D833" t="s">
        <v>81</v>
      </c>
      <c r="E833" t="s">
        <v>82</v>
      </c>
      <c r="F833">
        <v>1836587</v>
      </c>
      <c r="G833" t="s">
        <v>83</v>
      </c>
      <c r="H833">
        <v>2019</v>
      </c>
      <c r="I833">
        <v>9</v>
      </c>
      <c r="J833" s="85">
        <v>44144</v>
      </c>
      <c r="K833" t="s">
        <v>123</v>
      </c>
      <c r="L833" t="s">
        <v>84</v>
      </c>
      <c r="M833" t="s">
        <v>85</v>
      </c>
      <c r="N8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33" s="16">
        <f t="shared" si="26"/>
        <v>1836587</v>
      </c>
      <c r="P8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33" s="16" t="str">
        <f t="shared" si="27"/>
        <v xml:space="preserve">Компания_                                                                                           </v>
      </c>
    </row>
    <row r="834" spans="1:17" x14ac:dyDescent="0.25">
      <c r="A834" t="s">
        <v>124</v>
      </c>
      <c r="B834" t="s">
        <v>79</v>
      </c>
      <c r="C834" t="s">
        <v>80</v>
      </c>
      <c r="D834" t="s">
        <v>81</v>
      </c>
      <c r="E834" t="s">
        <v>82</v>
      </c>
      <c r="F834">
        <v>287997</v>
      </c>
      <c r="G834" t="s">
        <v>83</v>
      </c>
      <c r="H834">
        <v>2019</v>
      </c>
      <c r="I834">
        <v>9</v>
      </c>
      <c r="J834" s="85">
        <v>44144</v>
      </c>
      <c r="K834" t="s">
        <v>123</v>
      </c>
      <c r="L834" t="s">
        <v>84</v>
      </c>
      <c r="M834" t="s">
        <v>103</v>
      </c>
      <c r="N8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34" s="16">
        <f t="shared" si="26"/>
        <v>287997</v>
      </c>
      <c r="P8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34" s="16" t="str">
        <f t="shared" si="27"/>
        <v xml:space="preserve">Компания_                                                                                           </v>
      </c>
    </row>
    <row r="835" spans="1:17" x14ac:dyDescent="0.25">
      <c r="A835" t="s">
        <v>124</v>
      </c>
      <c r="B835" t="s">
        <v>79</v>
      </c>
      <c r="C835" t="s">
        <v>80</v>
      </c>
      <c r="D835" t="s">
        <v>81</v>
      </c>
      <c r="E835" t="s">
        <v>82</v>
      </c>
      <c r="F835">
        <v>1836587</v>
      </c>
      <c r="G835" t="s">
        <v>83</v>
      </c>
      <c r="H835">
        <v>2019</v>
      </c>
      <c r="I835">
        <v>9</v>
      </c>
      <c r="J835" s="85">
        <v>44152</v>
      </c>
      <c r="K835" t="s">
        <v>122</v>
      </c>
      <c r="L835" t="s">
        <v>84</v>
      </c>
      <c r="M835" t="s">
        <v>85</v>
      </c>
      <c r="N8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35" s="16">
        <f t="shared" si="26"/>
        <v>1836587</v>
      </c>
      <c r="P8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35" s="16" t="str">
        <f t="shared" si="27"/>
        <v xml:space="preserve">Компания_                                                                                           </v>
      </c>
    </row>
    <row r="836" spans="1:17" x14ac:dyDescent="0.25">
      <c r="A836" t="s">
        <v>124</v>
      </c>
      <c r="B836" t="s">
        <v>79</v>
      </c>
      <c r="C836" t="s">
        <v>80</v>
      </c>
      <c r="D836" t="s">
        <v>81</v>
      </c>
      <c r="E836" t="s">
        <v>82</v>
      </c>
      <c r="F836">
        <v>287997</v>
      </c>
      <c r="G836" t="s">
        <v>83</v>
      </c>
      <c r="H836">
        <v>2019</v>
      </c>
      <c r="I836">
        <v>9</v>
      </c>
      <c r="J836" s="85">
        <v>44152</v>
      </c>
      <c r="K836" t="s">
        <v>122</v>
      </c>
      <c r="L836" t="s">
        <v>84</v>
      </c>
      <c r="M836" t="s">
        <v>103</v>
      </c>
      <c r="N8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36" s="16">
        <f t="shared" si="26"/>
        <v>287997</v>
      </c>
      <c r="P8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36" s="16" t="str">
        <f t="shared" si="27"/>
        <v xml:space="preserve">Компания_                                                                                           </v>
      </c>
    </row>
    <row r="837" spans="1:17" x14ac:dyDescent="0.25">
      <c r="A837" t="s">
        <v>124</v>
      </c>
      <c r="B837" t="s">
        <v>79</v>
      </c>
      <c r="C837" t="s">
        <v>80</v>
      </c>
      <c r="D837" t="s">
        <v>81</v>
      </c>
      <c r="E837" t="s">
        <v>82</v>
      </c>
      <c r="F837">
        <v>1724404</v>
      </c>
      <c r="G837" t="s">
        <v>83</v>
      </c>
      <c r="H837">
        <v>2019</v>
      </c>
      <c r="I837">
        <v>10</v>
      </c>
      <c r="J837" s="85">
        <v>44144</v>
      </c>
      <c r="K837" t="s">
        <v>123</v>
      </c>
      <c r="L837" t="s">
        <v>84</v>
      </c>
      <c r="M837" t="s">
        <v>85</v>
      </c>
      <c r="N8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37" s="16">
        <f t="shared" ref="O837:O900" si="28">IF(AND(H837=2019,I837=11,L837="ММ               "),F837/20*4,IF(AND(H837=2019,I837=11),F837/20*9,F837))</f>
        <v>1724404</v>
      </c>
      <c r="P8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37" s="16" t="str">
        <f t="shared" ref="Q837:Q900" si="29">IF(E837="FSK            ","",A837)</f>
        <v xml:space="preserve">Компания_                                                                                           </v>
      </c>
    </row>
    <row r="838" spans="1:17" x14ac:dyDescent="0.25">
      <c r="A838" t="s">
        <v>124</v>
      </c>
      <c r="B838" t="s">
        <v>79</v>
      </c>
      <c r="C838" t="s">
        <v>80</v>
      </c>
      <c r="D838" t="s">
        <v>81</v>
      </c>
      <c r="E838" t="s">
        <v>82</v>
      </c>
      <c r="F838">
        <v>375677</v>
      </c>
      <c r="G838" t="s">
        <v>83</v>
      </c>
      <c r="H838">
        <v>2019</v>
      </c>
      <c r="I838">
        <v>10</v>
      </c>
      <c r="J838" s="85">
        <v>44144</v>
      </c>
      <c r="K838" t="s">
        <v>123</v>
      </c>
      <c r="L838" t="s">
        <v>84</v>
      </c>
      <c r="M838" t="s">
        <v>103</v>
      </c>
      <c r="N8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38" s="16">
        <f t="shared" si="28"/>
        <v>375677</v>
      </c>
      <c r="P8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38" s="16" t="str">
        <f t="shared" si="29"/>
        <v xml:space="preserve">Компания_                                                                                           </v>
      </c>
    </row>
    <row r="839" spans="1:17" x14ac:dyDescent="0.25">
      <c r="A839" t="s">
        <v>124</v>
      </c>
      <c r="B839" t="s">
        <v>79</v>
      </c>
      <c r="C839" t="s">
        <v>80</v>
      </c>
      <c r="D839" t="s">
        <v>81</v>
      </c>
      <c r="E839" t="s">
        <v>82</v>
      </c>
      <c r="F839">
        <v>1724404</v>
      </c>
      <c r="G839" t="s">
        <v>83</v>
      </c>
      <c r="H839">
        <v>2019</v>
      </c>
      <c r="I839">
        <v>10</v>
      </c>
      <c r="J839" s="85">
        <v>44152</v>
      </c>
      <c r="K839" t="s">
        <v>122</v>
      </c>
      <c r="L839" t="s">
        <v>84</v>
      </c>
      <c r="M839" t="s">
        <v>85</v>
      </c>
      <c r="N8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39" s="16">
        <f t="shared" si="28"/>
        <v>1724404</v>
      </c>
      <c r="P8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39" s="16" t="str">
        <f t="shared" si="29"/>
        <v xml:space="preserve">Компания_                                                                                           </v>
      </c>
    </row>
    <row r="840" spans="1:17" x14ac:dyDescent="0.25">
      <c r="A840" t="s">
        <v>124</v>
      </c>
      <c r="B840" t="s">
        <v>79</v>
      </c>
      <c r="C840" t="s">
        <v>80</v>
      </c>
      <c r="D840" t="s">
        <v>81</v>
      </c>
      <c r="E840" t="s">
        <v>82</v>
      </c>
      <c r="F840">
        <v>375677</v>
      </c>
      <c r="G840" t="s">
        <v>83</v>
      </c>
      <c r="H840">
        <v>2019</v>
      </c>
      <c r="I840">
        <v>10</v>
      </c>
      <c r="J840" s="85">
        <v>44152</v>
      </c>
      <c r="K840" t="s">
        <v>122</v>
      </c>
      <c r="L840" t="s">
        <v>84</v>
      </c>
      <c r="M840" t="s">
        <v>103</v>
      </c>
      <c r="N8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40" s="16">
        <f t="shared" si="28"/>
        <v>375677</v>
      </c>
      <c r="P8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40" s="16" t="str">
        <f t="shared" si="29"/>
        <v xml:space="preserve">Компания_                                                                                           </v>
      </c>
    </row>
    <row r="841" spans="1:17" x14ac:dyDescent="0.25">
      <c r="A841" t="s">
        <v>124</v>
      </c>
      <c r="B841" t="s">
        <v>79</v>
      </c>
      <c r="C841" t="s">
        <v>80</v>
      </c>
      <c r="D841" t="s">
        <v>81</v>
      </c>
      <c r="E841" t="s">
        <v>82</v>
      </c>
      <c r="F841">
        <v>1611686</v>
      </c>
      <c r="G841" t="s">
        <v>83</v>
      </c>
      <c r="H841">
        <v>2019</v>
      </c>
      <c r="I841">
        <v>11</v>
      </c>
      <c r="J841" s="85">
        <v>44144</v>
      </c>
      <c r="K841" t="s">
        <v>123</v>
      </c>
      <c r="L841" t="s">
        <v>84</v>
      </c>
      <c r="M841" t="s">
        <v>85</v>
      </c>
      <c r="N8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41" s="16">
        <f t="shared" si="28"/>
        <v>725258.70000000007</v>
      </c>
      <c r="P8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41" s="16" t="str">
        <f t="shared" si="29"/>
        <v xml:space="preserve">Компания_                                                                                           </v>
      </c>
    </row>
    <row r="842" spans="1:17" x14ac:dyDescent="0.25">
      <c r="A842" t="s">
        <v>124</v>
      </c>
      <c r="B842" t="s">
        <v>79</v>
      </c>
      <c r="C842" t="s">
        <v>80</v>
      </c>
      <c r="D842" t="s">
        <v>81</v>
      </c>
      <c r="E842" t="s">
        <v>82</v>
      </c>
      <c r="F842">
        <v>304696</v>
      </c>
      <c r="G842" t="s">
        <v>83</v>
      </c>
      <c r="H842">
        <v>2019</v>
      </c>
      <c r="I842">
        <v>11</v>
      </c>
      <c r="J842" s="85">
        <v>44144</v>
      </c>
      <c r="K842" t="s">
        <v>123</v>
      </c>
      <c r="L842" t="s">
        <v>84</v>
      </c>
      <c r="M842" t="s">
        <v>103</v>
      </c>
      <c r="N8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42" s="16">
        <f t="shared" si="28"/>
        <v>137113.19999999998</v>
      </c>
      <c r="P8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42" s="16" t="str">
        <f t="shared" si="29"/>
        <v xml:space="preserve">Компания_                                                                                           </v>
      </c>
    </row>
    <row r="843" spans="1:17" x14ac:dyDescent="0.25">
      <c r="A843" t="s">
        <v>124</v>
      </c>
      <c r="B843" t="s">
        <v>79</v>
      </c>
      <c r="C843" t="s">
        <v>80</v>
      </c>
      <c r="D843" t="s">
        <v>81</v>
      </c>
      <c r="E843" t="s">
        <v>82</v>
      </c>
      <c r="F843">
        <v>1611686</v>
      </c>
      <c r="G843" t="s">
        <v>83</v>
      </c>
      <c r="H843">
        <v>2019</v>
      </c>
      <c r="I843">
        <v>11</v>
      </c>
      <c r="J843" s="85">
        <v>44152</v>
      </c>
      <c r="K843" t="s">
        <v>122</v>
      </c>
      <c r="L843" t="s">
        <v>84</v>
      </c>
      <c r="M843" t="s">
        <v>85</v>
      </c>
      <c r="N8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43" s="16">
        <f t="shared" si="28"/>
        <v>725258.70000000007</v>
      </c>
      <c r="P8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43" s="16" t="str">
        <f t="shared" si="29"/>
        <v xml:space="preserve">Компания_                                                                                           </v>
      </c>
    </row>
    <row r="844" spans="1:17" x14ac:dyDescent="0.25">
      <c r="A844" t="s">
        <v>124</v>
      </c>
      <c r="B844" t="s">
        <v>79</v>
      </c>
      <c r="C844" t="s">
        <v>80</v>
      </c>
      <c r="D844" t="s">
        <v>81</v>
      </c>
      <c r="E844" t="s">
        <v>82</v>
      </c>
      <c r="F844">
        <v>304696</v>
      </c>
      <c r="G844" t="s">
        <v>83</v>
      </c>
      <c r="H844">
        <v>2019</v>
      </c>
      <c r="I844">
        <v>11</v>
      </c>
      <c r="J844" s="85">
        <v>44152</v>
      </c>
      <c r="K844" t="s">
        <v>122</v>
      </c>
      <c r="L844" t="s">
        <v>84</v>
      </c>
      <c r="M844" t="s">
        <v>103</v>
      </c>
      <c r="N8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44" s="16">
        <f t="shared" si="28"/>
        <v>137113.19999999998</v>
      </c>
      <c r="P8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44" s="16" t="str">
        <f t="shared" si="29"/>
        <v xml:space="preserve">Компания_                                                                                           </v>
      </c>
    </row>
    <row r="845" spans="1:17" x14ac:dyDescent="0.25">
      <c r="A845" t="s">
        <v>124</v>
      </c>
      <c r="B845" t="s">
        <v>79</v>
      </c>
      <c r="C845" t="s">
        <v>80</v>
      </c>
      <c r="D845" t="s">
        <v>81</v>
      </c>
      <c r="E845" t="s">
        <v>82</v>
      </c>
      <c r="F845">
        <v>1716531</v>
      </c>
      <c r="G845" t="s">
        <v>83</v>
      </c>
      <c r="H845">
        <v>2019</v>
      </c>
      <c r="I845">
        <v>12</v>
      </c>
      <c r="J845" s="85">
        <v>44144</v>
      </c>
      <c r="K845" t="s">
        <v>123</v>
      </c>
      <c r="L845" t="s">
        <v>84</v>
      </c>
      <c r="M845" t="s">
        <v>85</v>
      </c>
      <c r="N8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45" s="16">
        <f t="shared" si="28"/>
        <v>1716531</v>
      </c>
      <c r="P8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45" s="16" t="str">
        <f t="shared" si="29"/>
        <v xml:space="preserve">Компания_                                                                                           </v>
      </c>
    </row>
    <row r="846" spans="1:17" x14ac:dyDescent="0.25">
      <c r="A846" t="s">
        <v>124</v>
      </c>
      <c r="B846" t="s">
        <v>79</v>
      </c>
      <c r="C846" t="s">
        <v>80</v>
      </c>
      <c r="D846" t="s">
        <v>81</v>
      </c>
      <c r="E846" t="s">
        <v>82</v>
      </c>
      <c r="F846">
        <v>213213</v>
      </c>
      <c r="G846" t="s">
        <v>83</v>
      </c>
      <c r="H846">
        <v>2019</v>
      </c>
      <c r="I846">
        <v>12</v>
      </c>
      <c r="J846" s="85">
        <v>44144</v>
      </c>
      <c r="K846" t="s">
        <v>123</v>
      </c>
      <c r="L846" t="s">
        <v>84</v>
      </c>
      <c r="M846" t="s">
        <v>103</v>
      </c>
      <c r="N8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46" s="16">
        <f t="shared" si="28"/>
        <v>213213</v>
      </c>
      <c r="P8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46" s="16" t="str">
        <f t="shared" si="29"/>
        <v xml:space="preserve">Компания_                                                                                           </v>
      </c>
    </row>
    <row r="847" spans="1:17" x14ac:dyDescent="0.25">
      <c r="A847" t="s">
        <v>124</v>
      </c>
      <c r="B847" t="s">
        <v>79</v>
      </c>
      <c r="C847" t="s">
        <v>80</v>
      </c>
      <c r="D847" t="s">
        <v>81</v>
      </c>
      <c r="E847" t="s">
        <v>82</v>
      </c>
      <c r="F847">
        <v>1716531</v>
      </c>
      <c r="G847" t="s">
        <v>83</v>
      </c>
      <c r="H847">
        <v>2019</v>
      </c>
      <c r="I847">
        <v>12</v>
      </c>
      <c r="J847" s="85">
        <v>44152</v>
      </c>
      <c r="K847" t="s">
        <v>122</v>
      </c>
      <c r="L847" t="s">
        <v>84</v>
      </c>
      <c r="M847" t="s">
        <v>85</v>
      </c>
      <c r="N8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47" s="16">
        <f t="shared" si="28"/>
        <v>1716531</v>
      </c>
      <c r="P8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47" s="16" t="str">
        <f t="shared" si="29"/>
        <v xml:space="preserve">Компания_                                                                                           </v>
      </c>
    </row>
    <row r="848" spans="1:17" x14ac:dyDescent="0.25">
      <c r="A848" t="s">
        <v>124</v>
      </c>
      <c r="B848" t="s">
        <v>79</v>
      </c>
      <c r="C848" t="s">
        <v>80</v>
      </c>
      <c r="D848" t="s">
        <v>81</v>
      </c>
      <c r="E848" t="s">
        <v>82</v>
      </c>
      <c r="F848">
        <v>213213</v>
      </c>
      <c r="G848" t="s">
        <v>83</v>
      </c>
      <c r="H848">
        <v>2019</v>
      </c>
      <c r="I848">
        <v>12</v>
      </c>
      <c r="J848" s="85">
        <v>44152</v>
      </c>
      <c r="K848" t="s">
        <v>122</v>
      </c>
      <c r="L848" t="s">
        <v>84</v>
      </c>
      <c r="M848" t="s">
        <v>103</v>
      </c>
      <c r="N8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48" s="16">
        <f t="shared" si="28"/>
        <v>213213</v>
      </c>
      <c r="P8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48" s="16" t="str">
        <f t="shared" si="29"/>
        <v xml:space="preserve">Компания_                                                                                           </v>
      </c>
    </row>
    <row r="849" spans="1:17" x14ac:dyDescent="0.25">
      <c r="A849" t="s">
        <v>124</v>
      </c>
      <c r="B849" t="s">
        <v>79</v>
      </c>
      <c r="C849" t="s">
        <v>80</v>
      </c>
      <c r="D849" t="s">
        <v>81</v>
      </c>
      <c r="E849" t="s">
        <v>82</v>
      </c>
      <c r="F849">
        <v>1013267</v>
      </c>
      <c r="G849" t="s">
        <v>83</v>
      </c>
      <c r="H849">
        <v>2020</v>
      </c>
      <c r="I849">
        <v>1</v>
      </c>
      <c r="J849" s="85">
        <v>44144</v>
      </c>
      <c r="K849" t="s">
        <v>123</v>
      </c>
      <c r="L849" t="s">
        <v>84</v>
      </c>
      <c r="M849" t="s">
        <v>85</v>
      </c>
      <c r="N8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49" s="16">
        <f t="shared" si="28"/>
        <v>1013267</v>
      </c>
      <c r="P8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49" s="16" t="str">
        <f t="shared" si="29"/>
        <v xml:space="preserve">Компания_                                                                                           </v>
      </c>
    </row>
    <row r="850" spans="1:17" x14ac:dyDescent="0.25">
      <c r="A850" t="s">
        <v>124</v>
      </c>
      <c r="B850" t="s">
        <v>79</v>
      </c>
      <c r="C850" t="s">
        <v>80</v>
      </c>
      <c r="D850" t="s">
        <v>81</v>
      </c>
      <c r="E850" t="s">
        <v>82</v>
      </c>
      <c r="F850">
        <v>192298</v>
      </c>
      <c r="G850" t="s">
        <v>83</v>
      </c>
      <c r="H850">
        <v>2020</v>
      </c>
      <c r="I850">
        <v>1</v>
      </c>
      <c r="J850" s="85">
        <v>44144</v>
      </c>
      <c r="K850" t="s">
        <v>123</v>
      </c>
      <c r="L850" t="s">
        <v>84</v>
      </c>
      <c r="M850" t="s">
        <v>103</v>
      </c>
      <c r="N8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50" s="16">
        <f t="shared" si="28"/>
        <v>192298</v>
      </c>
      <c r="P8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50" s="16" t="str">
        <f t="shared" si="29"/>
        <v xml:space="preserve">Компания_                                                                                           </v>
      </c>
    </row>
    <row r="851" spans="1:17" x14ac:dyDescent="0.25">
      <c r="A851" t="s">
        <v>124</v>
      </c>
      <c r="B851" t="s">
        <v>79</v>
      </c>
      <c r="C851" t="s">
        <v>80</v>
      </c>
      <c r="D851" t="s">
        <v>81</v>
      </c>
      <c r="E851" t="s">
        <v>82</v>
      </c>
      <c r="F851">
        <v>1013267</v>
      </c>
      <c r="G851" t="s">
        <v>83</v>
      </c>
      <c r="H851">
        <v>2020</v>
      </c>
      <c r="I851">
        <v>1</v>
      </c>
      <c r="J851" s="85">
        <v>44152</v>
      </c>
      <c r="K851" t="s">
        <v>122</v>
      </c>
      <c r="L851" t="s">
        <v>84</v>
      </c>
      <c r="M851" t="s">
        <v>85</v>
      </c>
      <c r="N8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51" s="16">
        <f t="shared" si="28"/>
        <v>1013267</v>
      </c>
      <c r="P8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51" s="16" t="str">
        <f t="shared" si="29"/>
        <v xml:space="preserve">Компания_                                                                                           </v>
      </c>
    </row>
    <row r="852" spans="1:17" x14ac:dyDescent="0.25">
      <c r="A852" t="s">
        <v>124</v>
      </c>
      <c r="B852" t="s">
        <v>79</v>
      </c>
      <c r="C852" t="s">
        <v>80</v>
      </c>
      <c r="D852" t="s">
        <v>81</v>
      </c>
      <c r="E852" t="s">
        <v>82</v>
      </c>
      <c r="F852">
        <v>192298</v>
      </c>
      <c r="G852" t="s">
        <v>83</v>
      </c>
      <c r="H852">
        <v>2020</v>
      </c>
      <c r="I852">
        <v>1</v>
      </c>
      <c r="J852" s="85">
        <v>44152</v>
      </c>
      <c r="K852" t="s">
        <v>122</v>
      </c>
      <c r="L852" t="s">
        <v>84</v>
      </c>
      <c r="M852" t="s">
        <v>103</v>
      </c>
      <c r="N8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52" s="16">
        <f t="shared" si="28"/>
        <v>192298</v>
      </c>
      <c r="P8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52" s="16" t="str">
        <f t="shared" si="29"/>
        <v xml:space="preserve">Компания_                                                                                           </v>
      </c>
    </row>
    <row r="853" spans="1:17" x14ac:dyDescent="0.25">
      <c r="A853" t="s">
        <v>124</v>
      </c>
      <c r="B853" t="s">
        <v>79</v>
      </c>
      <c r="C853" t="s">
        <v>80</v>
      </c>
      <c r="D853" t="s">
        <v>81</v>
      </c>
      <c r="E853" t="s">
        <v>82</v>
      </c>
      <c r="F853">
        <v>1126812</v>
      </c>
      <c r="G853" t="s">
        <v>83</v>
      </c>
      <c r="H853">
        <v>2020</v>
      </c>
      <c r="I853">
        <v>2</v>
      </c>
      <c r="J853" s="85">
        <v>44144</v>
      </c>
      <c r="K853" t="s">
        <v>123</v>
      </c>
      <c r="L853" t="s">
        <v>84</v>
      </c>
      <c r="M853" t="s">
        <v>85</v>
      </c>
      <c r="N8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53" s="16">
        <f t="shared" si="28"/>
        <v>1126812</v>
      </c>
      <c r="P8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53" s="16" t="str">
        <f t="shared" si="29"/>
        <v xml:space="preserve">Компания_                                                                                           </v>
      </c>
    </row>
    <row r="854" spans="1:17" x14ac:dyDescent="0.25">
      <c r="A854" t="s">
        <v>124</v>
      </c>
      <c r="B854" t="s">
        <v>79</v>
      </c>
      <c r="C854" t="s">
        <v>80</v>
      </c>
      <c r="D854" t="s">
        <v>81</v>
      </c>
      <c r="E854" t="s">
        <v>82</v>
      </c>
      <c r="F854">
        <v>243161</v>
      </c>
      <c r="G854" t="s">
        <v>83</v>
      </c>
      <c r="H854">
        <v>2020</v>
      </c>
      <c r="I854">
        <v>2</v>
      </c>
      <c r="J854" s="85">
        <v>44144</v>
      </c>
      <c r="K854" t="s">
        <v>123</v>
      </c>
      <c r="L854" t="s">
        <v>84</v>
      </c>
      <c r="M854" t="s">
        <v>103</v>
      </c>
      <c r="N8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54" s="16">
        <f t="shared" si="28"/>
        <v>243161</v>
      </c>
      <c r="P8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54" s="16" t="str">
        <f t="shared" si="29"/>
        <v xml:space="preserve">Компания_                                                                                           </v>
      </c>
    </row>
    <row r="855" spans="1:17" x14ac:dyDescent="0.25">
      <c r="A855" t="s">
        <v>124</v>
      </c>
      <c r="B855" t="s">
        <v>79</v>
      </c>
      <c r="C855" t="s">
        <v>80</v>
      </c>
      <c r="D855" t="s">
        <v>81</v>
      </c>
      <c r="E855" t="s">
        <v>82</v>
      </c>
      <c r="F855">
        <v>1126812</v>
      </c>
      <c r="G855" t="s">
        <v>83</v>
      </c>
      <c r="H855">
        <v>2020</v>
      </c>
      <c r="I855">
        <v>2</v>
      </c>
      <c r="J855" s="85">
        <v>44152</v>
      </c>
      <c r="K855" t="s">
        <v>122</v>
      </c>
      <c r="L855" t="s">
        <v>84</v>
      </c>
      <c r="M855" t="s">
        <v>85</v>
      </c>
      <c r="N8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55" s="16">
        <f t="shared" si="28"/>
        <v>1126812</v>
      </c>
      <c r="P8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55" s="16" t="str">
        <f t="shared" si="29"/>
        <v xml:space="preserve">Компания_                                                                                           </v>
      </c>
    </row>
    <row r="856" spans="1:17" x14ac:dyDescent="0.25">
      <c r="A856" t="s">
        <v>124</v>
      </c>
      <c r="B856" t="s">
        <v>79</v>
      </c>
      <c r="C856" t="s">
        <v>80</v>
      </c>
      <c r="D856" t="s">
        <v>81</v>
      </c>
      <c r="E856" t="s">
        <v>82</v>
      </c>
      <c r="F856">
        <v>243161</v>
      </c>
      <c r="G856" t="s">
        <v>83</v>
      </c>
      <c r="H856">
        <v>2020</v>
      </c>
      <c r="I856">
        <v>2</v>
      </c>
      <c r="J856" s="85">
        <v>44152</v>
      </c>
      <c r="K856" t="s">
        <v>122</v>
      </c>
      <c r="L856" t="s">
        <v>84</v>
      </c>
      <c r="M856" t="s">
        <v>103</v>
      </c>
      <c r="N8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56" s="16">
        <f t="shared" si="28"/>
        <v>243161</v>
      </c>
      <c r="P8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56" s="16" t="str">
        <f t="shared" si="29"/>
        <v xml:space="preserve">Компания_                                                                                           </v>
      </c>
    </row>
    <row r="857" spans="1:17" x14ac:dyDescent="0.25">
      <c r="A857" t="s">
        <v>124</v>
      </c>
      <c r="B857" t="s">
        <v>79</v>
      </c>
      <c r="C857" t="s">
        <v>80</v>
      </c>
      <c r="D857" t="s">
        <v>81</v>
      </c>
      <c r="E857" t="s">
        <v>82</v>
      </c>
      <c r="F857">
        <v>1252068</v>
      </c>
      <c r="G857" t="s">
        <v>83</v>
      </c>
      <c r="H857">
        <v>2020</v>
      </c>
      <c r="I857">
        <v>3</v>
      </c>
      <c r="J857" s="85">
        <v>44144</v>
      </c>
      <c r="K857" t="s">
        <v>123</v>
      </c>
      <c r="L857" t="s">
        <v>84</v>
      </c>
      <c r="M857" t="s">
        <v>85</v>
      </c>
      <c r="N8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57" s="16">
        <f t="shared" si="28"/>
        <v>1252068</v>
      </c>
      <c r="P8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57" s="16" t="str">
        <f t="shared" si="29"/>
        <v xml:space="preserve">Компания_                                                                                           </v>
      </c>
    </row>
    <row r="858" spans="1:17" x14ac:dyDescent="0.25">
      <c r="A858" t="s">
        <v>124</v>
      </c>
      <c r="B858" t="s">
        <v>79</v>
      </c>
      <c r="C858" t="s">
        <v>80</v>
      </c>
      <c r="D858" t="s">
        <v>81</v>
      </c>
      <c r="E858" t="s">
        <v>82</v>
      </c>
      <c r="F858">
        <v>204930</v>
      </c>
      <c r="G858" t="s">
        <v>83</v>
      </c>
      <c r="H858">
        <v>2020</v>
      </c>
      <c r="I858">
        <v>3</v>
      </c>
      <c r="J858" s="85">
        <v>44144</v>
      </c>
      <c r="K858" t="s">
        <v>123</v>
      </c>
      <c r="L858" t="s">
        <v>84</v>
      </c>
      <c r="M858" t="s">
        <v>103</v>
      </c>
      <c r="N8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58" s="16">
        <f t="shared" si="28"/>
        <v>204930</v>
      </c>
      <c r="P8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58" s="16" t="str">
        <f t="shared" si="29"/>
        <v xml:space="preserve">Компания_                                                                                           </v>
      </c>
    </row>
    <row r="859" spans="1:17" x14ac:dyDescent="0.25">
      <c r="A859" t="s">
        <v>124</v>
      </c>
      <c r="B859" t="s">
        <v>79</v>
      </c>
      <c r="C859" t="s">
        <v>80</v>
      </c>
      <c r="D859" t="s">
        <v>81</v>
      </c>
      <c r="E859" t="s">
        <v>82</v>
      </c>
      <c r="F859">
        <v>1252068</v>
      </c>
      <c r="G859" t="s">
        <v>83</v>
      </c>
      <c r="H859">
        <v>2020</v>
      </c>
      <c r="I859">
        <v>3</v>
      </c>
      <c r="J859" s="85">
        <v>44152</v>
      </c>
      <c r="K859" t="s">
        <v>122</v>
      </c>
      <c r="L859" t="s">
        <v>84</v>
      </c>
      <c r="M859" t="s">
        <v>85</v>
      </c>
      <c r="N8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59" s="16">
        <f t="shared" si="28"/>
        <v>1252068</v>
      </c>
      <c r="P8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59" s="16" t="str">
        <f t="shared" si="29"/>
        <v xml:space="preserve">Компания_                                                                                           </v>
      </c>
    </row>
    <row r="860" spans="1:17" x14ac:dyDescent="0.25">
      <c r="A860" t="s">
        <v>124</v>
      </c>
      <c r="B860" t="s">
        <v>79</v>
      </c>
      <c r="C860" t="s">
        <v>80</v>
      </c>
      <c r="D860" t="s">
        <v>81</v>
      </c>
      <c r="E860" t="s">
        <v>82</v>
      </c>
      <c r="F860">
        <v>204930</v>
      </c>
      <c r="G860" t="s">
        <v>83</v>
      </c>
      <c r="H860">
        <v>2020</v>
      </c>
      <c r="I860">
        <v>3</v>
      </c>
      <c r="J860" s="85">
        <v>44152</v>
      </c>
      <c r="K860" t="s">
        <v>122</v>
      </c>
      <c r="L860" t="s">
        <v>84</v>
      </c>
      <c r="M860" t="s">
        <v>103</v>
      </c>
      <c r="N8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60" s="16">
        <f t="shared" si="28"/>
        <v>204930</v>
      </c>
      <c r="P8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60" s="16" t="str">
        <f t="shared" si="29"/>
        <v xml:space="preserve">Компания_                                                                                           </v>
      </c>
    </row>
    <row r="861" spans="1:17" x14ac:dyDescent="0.25">
      <c r="A861" t="s">
        <v>124</v>
      </c>
      <c r="B861" t="s">
        <v>79</v>
      </c>
      <c r="C861" t="s">
        <v>80</v>
      </c>
      <c r="D861" t="s">
        <v>81</v>
      </c>
      <c r="E861" t="s">
        <v>82</v>
      </c>
      <c r="F861">
        <v>809557</v>
      </c>
      <c r="G861" t="s">
        <v>83</v>
      </c>
      <c r="H861">
        <v>2020</v>
      </c>
      <c r="I861">
        <v>4</v>
      </c>
      <c r="J861" s="85">
        <v>44144</v>
      </c>
      <c r="K861" t="s">
        <v>123</v>
      </c>
      <c r="L861" t="s">
        <v>84</v>
      </c>
      <c r="M861" t="s">
        <v>85</v>
      </c>
      <c r="N8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61" s="16">
        <f t="shared" si="28"/>
        <v>809557</v>
      </c>
      <c r="P8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61" s="16" t="str">
        <f t="shared" si="29"/>
        <v xml:space="preserve">Компания_                                                                                           </v>
      </c>
    </row>
    <row r="862" spans="1:17" x14ac:dyDescent="0.25">
      <c r="A862" t="s">
        <v>124</v>
      </c>
      <c r="B862" t="s">
        <v>79</v>
      </c>
      <c r="C862" t="s">
        <v>80</v>
      </c>
      <c r="D862" t="s">
        <v>81</v>
      </c>
      <c r="E862" t="s">
        <v>82</v>
      </c>
      <c r="F862">
        <v>95049</v>
      </c>
      <c r="G862" t="s">
        <v>83</v>
      </c>
      <c r="H862">
        <v>2020</v>
      </c>
      <c r="I862">
        <v>4</v>
      </c>
      <c r="J862" s="85">
        <v>44144</v>
      </c>
      <c r="K862" t="s">
        <v>123</v>
      </c>
      <c r="L862" t="s">
        <v>84</v>
      </c>
      <c r="M862" t="s">
        <v>103</v>
      </c>
      <c r="N8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62" s="16">
        <f t="shared" si="28"/>
        <v>95049</v>
      </c>
      <c r="P8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62" s="16" t="str">
        <f t="shared" si="29"/>
        <v xml:space="preserve">Компания_                                                                                           </v>
      </c>
    </row>
    <row r="863" spans="1:17" x14ac:dyDescent="0.25">
      <c r="A863" t="s">
        <v>124</v>
      </c>
      <c r="B863" t="s">
        <v>79</v>
      </c>
      <c r="C863" t="s">
        <v>80</v>
      </c>
      <c r="D863" t="s">
        <v>81</v>
      </c>
      <c r="E863" t="s">
        <v>82</v>
      </c>
      <c r="F863">
        <v>809557</v>
      </c>
      <c r="G863" t="s">
        <v>83</v>
      </c>
      <c r="H863">
        <v>2020</v>
      </c>
      <c r="I863">
        <v>4</v>
      </c>
      <c r="J863" s="85">
        <v>44152</v>
      </c>
      <c r="K863" t="s">
        <v>122</v>
      </c>
      <c r="L863" t="s">
        <v>84</v>
      </c>
      <c r="M863" t="s">
        <v>85</v>
      </c>
      <c r="N8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63" s="16">
        <f t="shared" si="28"/>
        <v>809557</v>
      </c>
      <c r="P8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63" s="16" t="str">
        <f t="shared" si="29"/>
        <v xml:space="preserve">Компания_                                                                                           </v>
      </c>
    </row>
    <row r="864" spans="1:17" x14ac:dyDescent="0.25">
      <c r="A864" t="s">
        <v>124</v>
      </c>
      <c r="B864" t="s">
        <v>79</v>
      </c>
      <c r="C864" t="s">
        <v>80</v>
      </c>
      <c r="D864" t="s">
        <v>81</v>
      </c>
      <c r="E864" t="s">
        <v>82</v>
      </c>
      <c r="F864">
        <v>95049</v>
      </c>
      <c r="G864" t="s">
        <v>83</v>
      </c>
      <c r="H864">
        <v>2020</v>
      </c>
      <c r="I864">
        <v>4</v>
      </c>
      <c r="J864" s="85">
        <v>44152</v>
      </c>
      <c r="K864" t="s">
        <v>122</v>
      </c>
      <c r="L864" t="s">
        <v>84</v>
      </c>
      <c r="M864" t="s">
        <v>103</v>
      </c>
      <c r="N8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64" s="16">
        <f t="shared" si="28"/>
        <v>95049</v>
      </c>
      <c r="P8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64" s="16" t="str">
        <f t="shared" si="29"/>
        <v xml:space="preserve">Компания_                                                                                           </v>
      </c>
    </row>
    <row r="865" spans="1:17" x14ac:dyDescent="0.25">
      <c r="A865" t="s">
        <v>124</v>
      </c>
      <c r="B865" t="s">
        <v>79</v>
      </c>
      <c r="C865" t="s">
        <v>80</v>
      </c>
      <c r="D865" t="s">
        <v>81</v>
      </c>
      <c r="E865" t="s">
        <v>82</v>
      </c>
      <c r="F865">
        <v>1044839</v>
      </c>
      <c r="G865" t="s">
        <v>83</v>
      </c>
      <c r="H865">
        <v>2020</v>
      </c>
      <c r="I865">
        <v>5</v>
      </c>
      <c r="J865" s="85">
        <v>44144</v>
      </c>
      <c r="K865" t="s">
        <v>123</v>
      </c>
      <c r="L865" t="s">
        <v>84</v>
      </c>
      <c r="M865" t="s">
        <v>85</v>
      </c>
      <c r="N8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65" s="16">
        <f t="shared" si="28"/>
        <v>1044839</v>
      </c>
      <c r="P8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65" s="16" t="str">
        <f t="shared" si="29"/>
        <v xml:space="preserve">Компания_                                                                                           </v>
      </c>
    </row>
    <row r="866" spans="1:17" x14ac:dyDescent="0.25">
      <c r="A866" t="s">
        <v>124</v>
      </c>
      <c r="B866" t="s">
        <v>79</v>
      </c>
      <c r="C866" t="s">
        <v>80</v>
      </c>
      <c r="D866" t="s">
        <v>81</v>
      </c>
      <c r="E866" t="s">
        <v>82</v>
      </c>
      <c r="F866">
        <v>146730</v>
      </c>
      <c r="G866" t="s">
        <v>83</v>
      </c>
      <c r="H866">
        <v>2020</v>
      </c>
      <c r="I866">
        <v>5</v>
      </c>
      <c r="J866" s="85">
        <v>44144</v>
      </c>
      <c r="K866" t="s">
        <v>123</v>
      </c>
      <c r="L866" t="s">
        <v>84</v>
      </c>
      <c r="M866" t="s">
        <v>103</v>
      </c>
      <c r="N8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66" s="16">
        <f t="shared" si="28"/>
        <v>146730</v>
      </c>
      <c r="P8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66" s="16" t="str">
        <f t="shared" si="29"/>
        <v xml:space="preserve">Компания_                                                                                           </v>
      </c>
    </row>
    <row r="867" spans="1:17" x14ac:dyDescent="0.25">
      <c r="A867" t="s">
        <v>124</v>
      </c>
      <c r="B867" t="s">
        <v>79</v>
      </c>
      <c r="C867" t="s">
        <v>80</v>
      </c>
      <c r="D867" t="s">
        <v>81</v>
      </c>
      <c r="E867" t="s">
        <v>82</v>
      </c>
      <c r="F867">
        <v>1044839</v>
      </c>
      <c r="G867" t="s">
        <v>83</v>
      </c>
      <c r="H867">
        <v>2020</v>
      </c>
      <c r="I867">
        <v>5</v>
      </c>
      <c r="J867" s="85">
        <v>44152</v>
      </c>
      <c r="K867" t="s">
        <v>122</v>
      </c>
      <c r="L867" t="s">
        <v>84</v>
      </c>
      <c r="M867" t="s">
        <v>85</v>
      </c>
      <c r="N8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67" s="16">
        <f t="shared" si="28"/>
        <v>1044839</v>
      </c>
      <c r="P8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67" s="16" t="str">
        <f t="shared" si="29"/>
        <v xml:space="preserve">Компания_                                                                                           </v>
      </c>
    </row>
    <row r="868" spans="1:17" x14ac:dyDescent="0.25">
      <c r="A868" t="s">
        <v>124</v>
      </c>
      <c r="B868" t="s">
        <v>79</v>
      </c>
      <c r="C868" t="s">
        <v>80</v>
      </c>
      <c r="D868" t="s">
        <v>81</v>
      </c>
      <c r="E868" t="s">
        <v>82</v>
      </c>
      <c r="F868">
        <v>146730</v>
      </c>
      <c r="G868" t="s">
        <v>83</v>
      </c>
      <c r="H868">
        <v>2020</v>
      </c>
      <c r="I868">
        <v>5</v>
      </c>
      <c r="J868" s="85">
        <v>44152</v>
      </c>
      <c r="K868" t="s">
        <v>122</v>
      </c>
      <c r="L868" t="s">
        <v>84</v>
      </c>
      <c r="M868" t="s">
        <v>103</v>
      </c>
      <c r="N8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68" s="16">
        <f t="shared" si="28"/>
        <v>146730</v>
      </c>
      <c r="P8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68" s="16" t="str">
        <f t="shared" si="29"/>
        <v xml:space="preserve">Компания_                                                                                           </v>
      </c>
    </row>
    <row r="869" spans="1:17" x14ac:dyDescent="0.25">
      <c r="A869" t="s">
        <v>124</v>
      </c>
      <c r="B869" t="s">
        <v>79</v>
      </c>
      <c r="C869" t="s">
        <v>80</v>
      </c>
      <c r="D869" t="s">
        <v>81</v>
      </c>
      <c r="E869" t="s">
        <v>82</v>
      </c>
      <c r="F869">
        <v>1620171</v>
      </c>
      <c r="G869" t="s">
        <v>83</v>
      </c>
      <c r="H869">
        <v>2020</v>
      </c>
      <c r="I869">
        <v>6</v>
      </c>
      <c r="J869" s="85">
        <v>44144</v>
      </c>
      <c r="K869" t="s">
        <v>123</v>
      </c>
      <c r="L869" t="s">
        <v>84</v>
      </c>
      <c r="M869" t="s">
        <v>85</v>
      </c>
      <c r="N8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69" s="16">
        <f t="shared" si="28"/>
        <v>1620171</v>
      </c>
      <c r="P8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69" s="16" t="str">
        <f t="shared" si="29"/>
        <v xml:space="preserve">Компания_                                                                                           </v>
      </c>
    </row>
    <row r="870" spans="1:17" x14ac:dyDescent="0.25">
      <c r="A870" t="s">
        <v>124</v>
      </c>
      <c r="B870" t="s">
        <v>79</v>
      </c>
      <c r="C870" t="s">
        <v>80</v>
      </c>
      <c r="D870" t="s">
        <v>81</v>
      </c>
      <c r="E870" t="s">
        <v>82</v>
      </c>
      <c r="F870">
        <v>232877</v>
      </c>
      <c r="G870" t="s">
        <v>83</v>
      </c>
      <c r="H870">
        <v>2020</v>
      </c>
      <c r="I870">
        <v>6</v>
      </c>
      <c r="J870" s="85">
        <v>44144</v>
      </c>
      <c r="K870" t="s">
        <v>123</v>
      </c>
      <c r="L870" t="s">
        <v>84</v>
      </c>
      <c r="M870" t="s">
        <v>103</v>
      </c>
      <c r="N8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70" s="16">
        <f t="shared" si="28"/>
        <v>232877</v>
      </c>
      <c r="P8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70" s="16" t="str">
        <f t="shared" si="29"/>
        <v xml:space="preserve">Компания_                                                                                           </v>
      </c>
    </row>
    <row r="871" spans="1:17" x14ac:dyDescent="0.25">
      <c r="A871" t="s">
        <v>124</v>
      </c>
      <c r="B871" t="s">
        <v>79</v>
      </c>
      <c r="C871" t="s">
        <v>80</v>
      </c>
      <c r="D871" t="s">
        <v>81</v>
      </c>
      <c r="E871" t="s">
        <v>82</v>
      </c>
      <c r="F871">
        <v>1620171</v>
      </c>
      <c r="G871" t="s">
        <v>83</v>
      </c>
      <c r="H871">
        <v>2020</v>
      </c>
      <c r="I871">
        <v>6</v>
      </c>
      <c r="J871" s="85">
        <v>44152</v>
      </c>
      <c r="K871" t="s">
        <v>122</v>
      </c>
      <c r="L871" t="s">
        <v>84</v>
      </c>
      <c r="M871" t="s">
        <v>85</v>
      </c>
      <c r="N8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71" s="16">
        <f t="shared" si="28"/>
        <v>1620171</v>
      </c>
      <c r="P8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71" s="16" t="str">
        <f t="shared" si="29"/>
        <v xml:space="preserve">Компания_                                                                                           </v>
      </c>
    </row>
    <row r="872" spans="1:17" x14ac:dyDescent="0.25">
      <c r="A872" t="s">
        <v>124</v>
      </c>
      <c r="B872" t="s">
        <v>79</v>
      </c>
      <c r="C872" t="s">
        <v>80</v>
      </c>
      <c r="D872" t="s">
        <v>81</v>
      </c>
      <c r="E872" t="s">
        <v>82</v>
      </c>
      <c r="F872">
        <v>232877</v>
      </c>
      <c r="G872" t="s">
        <v>83</v>
      </c>
      <c r="H872">
        <v>2020</v>
      </c>
      <c r="I872">
        <v>6</v>
      </c>
      <c r="J872" s="85">
        <v>44152</v>
      </c>
      <c r="K872" t="s">
        <v>122</v>
      </c>
      <c r="L872" t="s">
        <v>84</v>
      </c>
      <c r="M872" t="s">
        <v>103</v>
      </c>
      <c r="N8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72" s="16">
        <f t="shared" si="28"/>
        <v>232877</v>
      </c>
      <c r="P8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72" s="16" t="str">
        <f t="shared" si="29"/>
        <v xml:space="preserve">Компания_                                                                                           </v>
      </c>
    </row>
    <row r="873" spans="1:17" x14ac:dyDescent="0.25">
      <c r="A873" t="s">
        <v>124</v>
      </c>
      <c r="B873" t="s">
        <v>79</v>
      </c>
      <c r="C873" t="s">
        <v>80</v>
      </c>
      <c r="D873" t="s">
        <v>81</v>
      </c>
      <c r="E873" t="s">
        <v>82</v>
      </c>
      <c r="F873">
        <v>1700630</v>
      </c>
      <c r="G873" t="s">
        <v>83</v>
      </c>
      <c r="H873">
        <v>2020</v>
      </c>
      <c r="I873">
        <v>7</v>
      </c>
      <c r="J873" s="85">
        <v>44144</v>
      </c>
      <c r="K873" t="s">
        <v>123</v>
      </c>
      <c r="L873" t="s">
        <v>84</v>
      </c>
      <c r="M873" t="s">
        <v>85</v>
      </c>
      <c r="N8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73" s="16">
        <f t="shared" si="28"/>
        <v>1700630</v>
      </c>
      <c r="P8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73" s="16" t="str">
        <f t="shared" si="29"/>
        <v xml:space="preserve">Компания_                                                                                           </v>
      </c>
    </row>
    <row r="874" spans="1:17" x14ac:dyDescent="0.25">
      <c r="A874" t="s">
        <v>124</v>
      </c>
      <c r="B874" t="s">
        <v>79</v>
      </c>
      <c r="C874" t="s">
        <v>80</v>
      </c>
      <c r="D874" t="s">
        <v>81</v>
      </c>
      <c r="E874" t="s">
        <v>82</v>
      </c>
      <c r="F874">
        <v>234425</v>
      </c>
      <c r="G874" t="s">
        <v>83</v>
      </c>
      <c r="H874">
        <v>2020</v>
      </c>
      <c r="I874">
        <v>7</v>
      </c>
      <c r="J874" s="85">
        <v>44144</v>
      </c>
      <c r="K874" t="s">
        <v>123</v>
      </c>
      <c r="L874" t="s">
        <v>84</v>
      </c>
      <c r="M874" t="s">
        <v>103</v>
      </c>
      <c r="N8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74" s="16">
        <f t="shared" si="28"/>
        <v>234425</v>
      </c>
      <c r="P8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74" s="16" t="str">
        <f t="shared" si="29"/>
        <v xml:space="preserve">Компания_                                                                                           </v>
      </c>
    </row>
    <row r="875" spans="1:17" x14ac:dyDescent="0.25">
      <c r="A875" t="s">
        <v>124</v>
      </c>
      <c r="B875" t="s">
        <v>79</v>
      </c>
      <c r="C875" t="s">
        <v>80</v>
      </c>
      <c r="D875" t="s">
        <v>81</v>
      </c>
      <c r="E875" t="s">
        <v>82</v>
      </c>
      <c r="F875">
        <v>1700630</v>
      </c>
      <c r="G875" t="s">
        <v>83</v>
      </c>
      <c r="H875">
        <v>2020</v>
      </c>
      <c r="I875">
        <v>7</v>
      </c>
      <c r="J875" s="85">
        <v>44152</v>
      </c>
      <c r="K875" t="s">
        <v>122</v>
      </c>
      <c r="L875" t="s">
        <v>84</v>
      </c>
      <c r="M875" t="s">
        <v>85</v>
      </c>
      <c r="N8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75" s="16">
        <f t="shared" si="28"/>
        <v>1700630</v>
      </c>
      <c r="P8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75" s="16" t="str">
        <f t="shared" si="29"/>
        <v xml:space="preserve">Компания_                                                                                           </v>
      </c>
    </row>
    <row r="876" spans="1:17" x14ac:dyDescent="0.25">
      <c r="A876" t="s">
        <v>124</v>
      </c>
      <c r="B876" t="s">
        <v>79</v>
      </c>
      <c r="C876" t="s">
        <v>80</v>
      </c>
      <c r="D876" t="s">
        <v>81</v>
      </c>
      <c r="E876" t="s">
        <v>82</v>
      </c>
      <c r="F876">
        <v>234425</v>
      </c>
      <c r="G876" t="s">
        <v>83</v>
      </c>
      <c r="H876">
        <v>2020</v>
      </c>
      <c r="I876">
        <v>7</v>
      </c>
      <c r="J876" s="85">
        <v>44152</v>
      </c>
      <c r="K876" t="s">
        <v>122</v>
      </c>
      <c r="L876" t="s">
        <v>84</v>
      </c>
      <c r="M876" t="s">
        <v>103</v>
      </c>
      <c r="N8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76" s="16">
        <f t="shared" si="28"/>
        <v>234425</v>
      </c>
      <c r="P8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76" s="16" t="str">
        <f t="shared" si="29"/>
        <v xml:space="preserve">Компания_                                                                                           </v>
      </c>
    </row>
    <row r="877" spans="1:17" x14ac:dyDescent="0.25">
      <c r="A877" t="s">
        <v>124</v>
      </c>
      <c r="B877" t="s">
        <v>79</v>
      </c>
      <c r="C877" t="s">
        <v>80</v>
      </c>
      <c r="D877" t="s">
        <v>81</v>
      </c>
      <c r="E877" t="s">
        <v>82</v>
      </c>
      <c r="F877">
        <v>1832851</v>
      </c>
      <c r="G877" t="s">
        <v>83</v>
      </c>
      <c r="H877">
        <v>2020</v>
      </c>
      <c r="I877">
        <v>8</v>
      </c>
      <c r="J877" s="85">
        <v>44144</v>
      </c>
      <c r="K877" t="s">
        <v>123</v>
      </c>
      <c r="L877" t="s">
        <v>84</v>
      </c>
      <c r="M877" t="s">
        <v>85</v>
      </c>
      <c r="N8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77" s="16">
        <f t="shared" si="28"/>
        <v>1832851</v>
      </c>
      <c r="P8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77" s="16" t="str">
        <f t="shared" si="29"/>
        <v xml:space="preserve">Компания_                                                                                           </v>
      </c>
    </row>
    <row r="878" spans="1:17" x14ac:dyDescent="0.25">
      <c r="A878" t="s">
        <v>124</v>
      </c>
      <c r="B878" t="s">
        <v>79</v>
      </c>
      <c r="C878" t="s">
        <v>80</v>
      </c>
      <c r="D878" t="s">
        <v>81</v>
      </c>
      <c r="E878" t="s">
        <v>82</v>
      </c>
      <c r="F878">
        <v>255096</v>
      </c>
      <c r="G878" t="s">
        <v>83</v>
      </c>
      <c r="H878">
        <v>2020</v>
      </c>
      <c r="I878">
        <v>8</v>
      </c>
      <c r="J878" s="85">
        <v>44144</v>
      </c>
      <c r="K878" t="s">
        <v>123</v>
      </c>
      <c r="L878" t="s">
        <v>84</v>
      </c>
      <c r="M878" t="s">
        <v>103</v>
      </c>
      <c r="N8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78" s="16">
        <f t="shared" si="28"/>
        <v>255096</v>
      </c>
      <c r="P8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78" s="16" t="str">
        <f t="shared" si="29"/>
        <v xml:space="preserve">Компания_                                                                                           </v>
      </c>
    </row>
    <row r="879" spans="1:17" x14ac:dyDescent="0.25">
      <c r="A879" t="s">
        <v>124</v>
      </c>
      <c r="B879" t="s">
        <v>79</v>
      </c>
      <c r="C879" t="s">
        <v>80</v>
      </c>
      <c r="D879" t="s">
        <v>81</v>
      </c>
      <c r="E879" t="s">
        <v>82</v>
      </c>
      <c r="F879">
        <v>1832851</v>
      </c>
      <c r="G879" t="s">
        <v>83</v>
      </c>
      <c r="H879">
        <v>2020</v>
      </c>
      <c r="I879">
        <v>8</v>
      </c>
      <c r="J879" s="85">
        <v>44152</v>
      </c>
      <c r="K879" t="s">
        <v>122</v>
      </c>
      <c r="L879" t="s">
        <v>84</v>
      </c>
      <c r="M879" t="s">
        <v>85</v>
      </c>
      <c r="N8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79" s="16">
        <f t="shared" si="28"/>
        <v>1832851</v>
      </c>
      <c r="P8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79" s="16" t="str">
        <f t="shared" si="29"/>
        <v xml:space="preserve">Компания_                                                                                           </v>
      </c>
    </row>
    <row r="880" spans="1:17" x14ac:dyDescent="0.25">
      <c r="A880" t="s">
        <v>124</v>
      </c>
      <c r="B880" t="s">
        <v>79</v>
      </c>
      <c r="C880" t="s">
        <v>80</v>
      </c>
      <c r="D880" t="s">
        <v>81</v>
      </c>
      <c r="E880" t="s">
        <v>82</v>
      </c>
      <c r="F880">
        <v>255096</v>
      </c>
      <c r="G880" t="s">
        <v>83</v>
      </c>
      <c r="H880">
        <v>2020</v>
      </c>
      <c r="I880">
        <v>8</v>
      </c>
      <c r="J880" s="85">
        <v>44152</v>
      </c>
      <c r="K880" t="s">
        <v>122</v>
      </c>
      <c r="L880" t="s">
        <v>84</v>
      </c>
      <c r="M880" t="s">
        <v>103</v>
      </c>
      <c r="N8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80" s="16">
        <f t="shared" si="28"/>
        <v>255096</v>
      </c>
      <c r="P8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80" s="16" t="str">
        <f t="shared" si="29"/>
        <v xml:space="preserve">Компания_                                                                                           </v>
      </c>
    </row>
    <row r="881" spans="1:17" x14ac:dyDescent="0.25">
      <c r="A881" t="s">
        <v>124</v>
      </c>
      <c r="B881" t="s">
        <v>79</v>
      </c>
      <c r="C881" t="s">
        <v>80</v>
      </c>
      <c r="D881" t="s">
        <v>81</v>
      </c>
      <c r="E881" t="s">
        <v>82</v>
      </c>
      <c r="F881">
        <v>2000429</v>
      </c>
      <c r="G881" t="s">
        <v>83</v>
      </c>
      <c r="H881">
        <v>2020</v>
      </c>
      <c r="I881">
        <v>9</v>
      </c>
      <c r="J881" s="85">
        <v>44144</v>
      </c>
      <c r="K881" t="s">
        <v>123</v>
      </c>
      <c r="L881" t="s">
        <v>84</v>
      </c>
      <c r="M881" t="s">
        <v>85</v>
      </c>
      <c r="N8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81" s="16">
        <f t="shared" si="28"/>
        <v>2000429</v>
      </c>
      <c r="P8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81" s="16" t="str">
        <f t="shared" si="29"/>
        <v xml:space="preserve">Компания_                                                                                           </v>
      </c>
    </row>
    <row r="882" spans="1:17" x14ac:dyDescent="0.25">
      <c r="A882" t="s">
        <v>124</v>
      </c>
      <c r="B882" t="s">
        <v>79</v>
      </c>
      <c r="C882" t="s">
        <v>80</v>
      </c>
      <c r="D882" t="s">
        <v>81</v>
      </c>
      <c r="E882" t="s">
        <v>82</v>
      </c>
      <c r="F882">
        <v>268869</v>
      </c>
      <c r="G882" t="s">
        <v>83</v>
      </c>
      <c r="H882">
        <v>2020</v>
      </c>
      <c r="I882">
        <v>9</v>
      </c>
      <c r="J882" s="85">
        <v>44144</v>
      </c>
      <c r="K882" t="s">
        <v>123</v>
      </c>
      <c r="L882" t="s">
        <v>84</v>
      </c>
      <c r="M882" t="s">
        <v>103</v>
      </c>
      <c r="N8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82" s="16">
        <f t="shared" si="28"/>
        <v>268869</v>
      </c>
      <c r="P8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82" s="16" t="str">
        <f t="shared" si="29"/>
        <v xml:space="preserve">Компания_                                                                                           </v>
      </c>
    </row>
    <row r="883" spans="1:17" x14ac:dyDescent="0.25">
      <c r="A883" t="s">
        <v>124</v>
      </c>
      <c r="B883" t="s">
        <v>79</v>
      </c>
      <c r="C883" t="s">
        <v>80</v>
      </c>
      <c r="D883" t="s">
        <v>81</v>
      </c>
      <c r="E883" t="s">
        <v>82</v>
      </c>
      <c r="F883">
        <v>2000429</v>
      </c>
      <c r="G883" t="s">
        <v>83</v>
      </c>
      <c r="H883">
        <v>2020</v>
      </c>
      <c r="I883">
        <v>9</v>
      </c>
      <c r="J883" s="85">
        <v>44152</v>
      </c>
      <c r="K883" t="s">
        <v>122</v>
      </c>
      <c r="L883" t="s">
        <v>84</v>
      </c>
      <c r="M883" t="s">
        <v>85</v>
      </c>
      <c r="N8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83" s="16">
        <f t="shared" si="28"/>
        <v>2000429</v>
      </c>
      <c r="P8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83" s="16" t="str">
        <f t="shared" si="29"/>
        <v xml:space="preserve">Компания_                                                                                           </v>
      </c>
    </row>
    <row r="884" spans="1:17" x14ac:dyDescent="0.25">
      <c r="A884" t="s">
        <v>124</v>
      </c>
      <c r="B884" t="s">
        <v>79</v>
      </c>
      <c r="C884" t="s">
        <v>80</v>
      </c>
      <c r="D884" t="s">
        <v>81</v>
      </c>
      <c r="E884" t="s">
        <v>82</v>
      </c>
      <c r="F884">
        <v>268869</v>
      </c>
      <c r="G884" t="s">
        <v>83</v>
      </c>
      <c r="H884">
        <v>2020</v>
      </c>
      <c r="I884">
        <v>9</v>
      </c>
      <c r="J884" s="85">
        <v>44152</v>
      </c>
      <c r="K884" t="s">
        <v>122</v>
      </c>
      <c r="L884" t="s">
        <v>84</v>
      </c>
      <c r="M884" t="s">
        <v>103</v>
      </c>
      <c r="N8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84" s="16">
        <f t="shared" si="28"/>
        <v>268869</v>
      </c>
      <c r="P8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84" s="16" t="str">
        <f t="shared" si="29"/>
        <v xml:space="preserve">Компания_                                                                                           </v>
      </c>
    </row>
    <row r="885" spans="1:17" x14ac:dyDescent="0.25">
      <c r="A885" t="s">
        <v>124</v>
      </c>
      <c r="B885" t="s">
        <v>79</v>
      </c>
      <c r="C885" t="s">
        <v>80</v>
      </c>
      <c r="D885" t="s">
        <v>81</v>
      </c>
      <c r="E885" t="s">
        <v>82</v>
      </c>
      <c r="F885">
        <v>1879565</v>
      </c>
      <c r="G885" t="s">
        <v>83</v>
      </c>
      <c r="H885">
        <v>2020</v>
      </c>
      <c r="I885">
        <v>10</v>
      </c>
      <c r="J885" s="85">
        <v>44144</v>
      </c>
      <c r="K885" t="s">
        <v>123</v>
      </c>
      <c r="L885" t="s">
        <v>84</v>
      </c>
      <c r="M885" t="s">
        <v>85</v>
      </c>
      <c r="N8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85" s="16">
        <f t="shared" si="28"/>
        <v>1879565</v>
      </c>
      <c r="P8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85" s="16" t="str">
        <f t="shared" si="29"/>
        <v xml:space="preserve">Компания_                                                                                           </v>
      </c>
    </row>
    <row r="886" spans="1:17" x14ac:dyDescent="0.25">
      <c r="A886" t="s">
        <v>124</v>
      </c>
      <c r="B886" t="s">
        <v>79</v>
      </c>
      <c r="C886" t="s">
        <v>80</v>
      </c>
      <c r="D886" t="s">
        <v>81</v>
      </c>
      <c r="E886" t="s">
        <v>82</v>
      </c>
      <c r="F886">
        <v>330714</v>
      </c>
      <c r="G886" t="s">
        <v>83</v>
      </c>
      <c r="H886">
        <v>2020</v>
      </c>
      <c r="I886">
        <v>10</v>
      </c>
      <c r="J886" s="85">
        <v>44144</v>
      </c>
      <c r="K886" t="s">
        <v>123</v>
      </c>
      <c r="L886" t="s">
        <v>84</v>
      </c>
      <c r="M886" t="s">
        <v>103</v>
      </c>
      <c r="N8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86" s="16">
        <f t="shared" si="28"/>
        <v>330714</v>
      </c>
      <c r="P8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86" s="16" t="str">
        <f t="shared" si="29"/>
        <v xml:space="preserve">Компания_                                                                                           </v>
      </c>
    </row>
    <row r="887" spans="1:17" x14ac:dyDescent="0.25">
      <c r="A887" t="s">
        <v>124</v>
      </c>
      <c r="B887" t="s">
        <v>79</v>
      </c>
      <c r="C887" t="s">
        <v>80</v>
      </c>
      <c r="D887" t="s">
        <v>81</v>
      </c>
      <c r="E887" t="s">
        <v>82</v>
      </c>
      <c r="F887">
        <v>1879565</v>
      </c>
      <c r="G887" t="s">
        <v>83</v>
      </c>
      <c r="H887">
        <v>2020</v>
      </c>
      <c r="I887">
        <v>10</v>
      </c>
      <c r="J887" s="85">
        <v>44152</v>
      </c>
      <c r="K887" t="s">
        <v>122</v>
      </c>
      <c r="L887" t="s">
        <v>84</v>
      </c>
      <c r="M887" t="s">
        <v>85</v>
      </c>
      <c r="N8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87" s="16">
        <f t="shared" si="28"/>
        <v>1879565</v>
      </c>
      <c r="P8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87" s="16" t="str">
        <f t="shared" si="29"/>
        <v xml:space="preserve">Компания_                                                                                           </v>
      </c>
    </row>
    <row r="888" spans="1:17" x14ac:dyDescent="0.25">
      <c r="A888" t="s">
        <v>124</v>
      </c>
      <c r="B888" t="s">
        <v>79</v>
      </c>
      <c r="C888" t="s">
        <v>80</v>
      </c>
      <c r="D888" t="s">
        <v>81</v>
      </c>
      <c r="E888" t="s">
        <v>82</v>
      </c>
      <c r="F888">
        <v>351272</v>
      </c>
      <c r="G888" t="s">
        <v>83</v>
      </c>
      <c r="H888">
        <v>2020</v>
      </c>
      <c r="I888">
        <v>10</v>
      </c>
      <c r="J888" s="85">
        <v>44152</v>
      </c>
      <c r="K888" t="s">
        <v>122</v>
      </c>
      <c r="L888" t="s">
        <v>84</v>
      </c>
      <c r="M888" t="s">
        <v>103</v>
      </c>
      <c r="N8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88" s="16">
        <f t="shared" si="28"/>
        <v>351272</v>
      </c>
      <c r="P8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88" s="16" t="str">
        <f t="shared" si="29"/>
        <v xml:space="preserve">Компания_                                                                                           </v>
      </c>
    </row>
    <row r="889" spans="1:17" x14ac:dyDescent="0.25">
      <c r="A889" t="s">
        <v>124</v>
      </c>
      <c r="B889" t="s">
        <v>79</v>
      </c>
      <c r="C889" t="s">
        <v>80</v>
      </c>
      <c r="D889" t="s">
        <v>81</v>
      </c>
      <c r="E889" t="s">
        <v>82</v>
      </c>
      <c r="F889">
        <v>454662</v>
      </c>
      <c r="G889" t="s">
        <v>83</v>
      </c>
      <c r="H889">
        <v>2020</v>
      </c>
      <c r="I889">
        <v>11</v>
      </c>
      <c r="J889" s="85">
        <v>44144</v>
      </c>
      <c r="K889" t="s">
        <v>123</v>
      </c>
      <c r="L889" t="s">
        <v>84</v>
      </c>
      <c r="M889" t="s">
        <v>85</v>
      </c>
      <c r="N8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89" s="16">
        <f t="shared" si="28"/>
        <v>454662</v>
      </c>
      <c r="P8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89" s="16" t="str">
        <f t="shared" si="29"/>
        <v xml:space="preserve">Компания_                                                                                           </v>
      </c>
    </row>
    <row r="890" spans="1:17" x14ac:dyDescent="0.25">
      <c r="A890" t="s">
        <v>124</v>
      </c>
      <c r="B890" t="s">
        <v>79</v>
      </c>
      <c r="C890" t="s">
        <v>80</v>
      </c>
      <c r="D890" t="s">
        <v>81</v>
      </c>
      <c r="E890" t="s">
        <v>82</v>
      </c>
      <c r="F890">
        <v>87143</v>
      </c>
      <c r="G890" t="s">
        <v>83</v>
      </c>
      <c r="H890">
        <v>2020</v>
      </c>
      <c r="I890">
        <v>11</v>
      </c>
      <c r="J890" s="85">
        <v>44144</v>
      </c>
      <c r="K890" t="s">
        <v>123</v>
      </c>
      <c r="L890" t="s">
        <v>84</v>
      </c>
      <c r="M890" t="s">
        <v>103</v>
      </c>
      <c r="N8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90" s="16">
        <f t="shared" si="28"/>
        <v>87143</v>
      </c>
      <c r="P8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90" s="16" t="str">
        <f t="shared" si="29"/>
        <v xml:space="preserve">Компания_                                                                                           </v>
      </c>
    </row>
    <row r="891" spans="1:17" x14ac:dyDescent="0.25">
      <c r="A891" t="s">
        <v>124</v>
      </c>
      <c r="B891" t="s">
        <v>79</v>
      </c>
      <c r="C891" t="s">
        <v>80</v>
      </c>
      <c r="D891" t="s">
        <v>81</v>
      </c>
      <c r="E891" t="s">
        <v>82</v>
      </c>
      <c r="F891">
        <v>849292</v>
      </c>
      <c r="G891" t="s">
        <v>83</v>
      </c>
      <c r="H891">
        <v>2020</v>
      </c>
      <c r="I891">
        <v>11</v>
      </c>
      <c r="J891" s="85">
        <v>44152</v>
      </c>
      <c r="K891" t="s">
        <v>122</v>
      </c>
      <c r="L891" t="s">
        <v>84</v>
      </c>
      <c r="M891" t="s">
        <v>85</v>
      </c>
      <c r="N8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91" s="16">
        <f t="shared" si="28"/>
        <v>849292</v>
      </c>
      <c r="P8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91" s="16" t="str">
        <f t="shared" si="29"/>
        <v xml:space="preserve">Компания_                                                                                           </v>
      </c>
    </row>
    <row r="892" spans="1:17" x14ac:dyDescent="0.25">
      <c r="A892" t="s">
        <v>124</v>
      </c>
      <c r="B892" t="s">
        <v>79</v>
      </c>
      <c r="C892" t="s">
        <v>80</v>
      </c>
      <c r="D892" t="s">
        <v>81</v>
      </c>
      <c r="E892" t="s">
        <v>82</v>
      </c>
      <c r="F892">
        <v>162143</v>
      </c>
      <c r="G892" t="s">
        <v>83</v>
      </c>
      <c r="H892">
        <v>2020</v>
      </c>
      <c r="I892">
        <v>11</v>
      </c>
      <c r="J892" s="85">
        <v>44152</v>
      </c>
      <c r="K892" t="s">
        <v>122</v>
      </c>
      <c r="L892" t="s">
        <v>84</v>
      </c>
      <c r="M892" t="s">
        <v>103</v>
      </c>
      <c r="N8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92" s="16">
        <f t="shared" si="28"/>
        <v>162143</v>
      </c>
      <c r="P8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892" s="16" t="str">
        <f t="shared" si="29"/>
        <v xml:space="preserve">Компания_                                                                                           </v>
      </c>
    </row>
    <row r="893" spans="1:17" x14ac:dyDescent="0.25">
      <c r="A893" t="s">
        <v>124</v>
      </c>
      <c r="B893" t="s">
        <v>79</v>
      </c>
      <c r="C893" t="s">
        <v>110</v>
      </c>
      <c r="D893" t="s">
        <v>95</v>
      </c>
      <c r="E893" t="s">
        <v>82</v>
      </c>
      <c r="F893">
        <v>298270</v>
      </c>
      <c r="G893" t="s">
        <v>83</v>
      </c>
      <c r="H893">
        <v>2019</v>
      </c>
      <c r="I893">
        <v>1</v>
      </c>
      <c r="J893" s="85">
        <v>44144</v>
      </c>
      <c r="K893" t="s">
        <v>123</v>
      </c>
      <c r="L893" t="s">
        <v>84</v>
      </c>
      <c r="M893" t="s">
        <v>85</v>
      </c>
      <c r="N8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93" s="16">
        <f t="shared" si="28"/>
        <v>298270</v>
      </c>
      <c r="P8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893" s="16" t="str">
        <f t="shared" si="29"/>
        <v xml:space="preserve">Компания_                                                                                           </v>
      </c>
    </row>
    <row r="894" spans="1:17" x14ac:dyDescent="0.25">
      <c r="A894" t="s">
        <v>124</v>
      </c>
      <c r="B894" t="s">
        <v>79</v>
      </c>
      <c r="C894" t="s">
        <v>110</v>
      </c>
      <c r="D894" t="s">
        <v>95</v>
      </c>
      <c r="E894" t="s">
        <v>82</v>
      </c>
      <c r="F894">
        <v>2032833</v>
      </c>
      <c r="G894" t="s">
        <v>83</v>
      </c>
      <c r="H894">
        <v>2019</v>
      </c>
      <c r="I894">
        <v>1</v>
      </c>
      <c r="J894" s="85">
        <v>44152</v>
      </c>
      <c r="K894" t="s">
        <v>122</v>
      </c>
      <c r="L894" t="s">
        <v>84</v>
      </c>
      <c r="M894" t="s">
        <v>85</v>
      </c>
      <c r="N8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94" s="16">
        <f t="shared" si="28"/>
        <v>2032833</v>
      </c>
      <c r="P8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894" s="16" t="str">
        <f t="shared" si="29"/>
        <v xml:space="preserve">Компания_                                                                                           </v>
      </c>
    </row>
    <row r="895" spans="1:17" x14ac:dyDescent="0.25">
      <c r="A895" t="s">
        <v>124</v>
      </c>
      <c r="B895" t="s">
        <v>79</v>
      </c>
      <c r="C895" t="s">
        <v>110</v>
      </c>
      <c r="D895" t="s">
        <v>95</v>
      </c>
      <c r="E895" t="s">
        <v>82</v>
      </c>
      <c r="F895">
        <v>325640</v>
      </c>
      <c r="G895" t="s">
        <v>83</v>
      </c>
      <c r="H895">
        <v>2019</v>
      </c>
      <c r="I895">
        <v>1</v>
      </c>
      <c r="J895" s="85">
        <v>44152</v>
      </c>
      <c r="K895" t="s">
        <v>122</v>
      </c>
      <c r="L895" t="s">
        <v>84</v>
      </c>
      <c r="M895" t="s">
        <v>103</v>
      </c>
      <c r="N8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95" s="16">
        <f t="shared" si="28"/>
        <v>325640</v>
      </c>
      <c r="P8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895" s="16" t="str">
        <f t="shared" si="29"/>
        <v xml:space="preserve">Компания_                                                                                           </v>
      </c>
    </row>
    <row r="896" spans="1:17" x14ac:dyDescent="0.25">
      <c r="A896" t="s">
        <v>124</v>
      </c>
      <c r="B896" t="s">
        <v>79</v>
      </c>
      <c r="C896" t="s">
        <v>110</v>
      </c>
      <c r="D896" t="s">
        <v>95</v>
      </c>
      <c r="E896" t="s">
        <v>82</v>
      </c>
      <c r="F896">
        <v>307710</v>
      </c>
      <c r="G896" t="s">
        <v>83</v>
      </c>
      <c r="H896">
        <v>2019</v>
      </c>
      <c r="I896">
        <v>2</v>
      </c>
      <c r="J896" s="85">
        <v>44144</v>
      </c>
      <c r="K896" t="s">
        <v>123</v>
      </c>
      <c r="L896" t="s">
        <v>84</v>
      </c>
      <c r="M896" t="s">
        <v>85</v>
      </c>
      <c r="N8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96" s="16">
        <f t="shared" si="28"/>
        <v>307710</v>
      </c>
      <c r="P8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896" s="16" t="str">
        <f t="shared" si="29"/>
        <v xml:space="preserve">Компания_                                                                                           </v>
      </c>
    </row>
    <row r="897" spans="1:17" x14ac:dyDescent="0.25">
      <c r="A897" t="s">
        <v>124</v>
      </c>
      <c r="B897" t="s">
        <v>79</v>
      </c>
      <c r="C897" t="s">
        <v>110</v>
      </c>
      <c r="D897" t="s">
        <v>95</v>
      </c>
      <c r="E897" t="s">
        <v>82</v>
      </c>
      <c r="F897">
        <v>2186742</v>
      </c>
      <c r="G897" t="s">
        <v>83</v>
      </c>
      <c r="H897">
        <v>2019</v>
      </c>
      <c r="I897">
        <v>2</v>
      </c>
      <c r="J897" s="85">
        <v>44152</v>
      </c>
      <c r="K897" t="s">
        <v>122</v>
      </c>
      <c r="L897" t="s">
        <v>84</v>
      </c>
      <c r="M897" t="s">
        <v>85</v>
      </c>
      <c r="N8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97" s="16">
        <f t="shared" si="28"/>
        <v>2186742</v>
      </c>
      <c r="P8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897" s="16" t="str">
        <f t="shared" si="29"/>
        <v xml:space="preserve">Компания_                                                                                           </v>
      </c>
    </row>
    <row r="898" spans="1:17" x14ac:dyDescent="0.25">
      <c r="A898" t="s">
        <v>124</v>
      </c>
      <c r="B898" t="s">
        <v>79</v>
      </c>
      <c r="C898" t="s">
        <v>110</v>
      </c>
      <c r="D898" t="s">
        <v>95</v>
      </c>
      <c r="E898" t="s">
        <v>82</v>
      </c>
      <c r="F898">
        <v>381889</v>
      </c>
      <c r="G898" t="s">
        <v>83</v>
      </c>
      <c r="H898">
        <v>2019</v>
      </c>
      <c r="I898">
        <v>2</v>
      </c>
      <c r="J898" s="85">
        <v>44152</v>
      </c>
      <c r="K898" t="s">
        <v>122</v>
      </c>
      <c r="L898" t="s">
        <v>84</v>
      </c>
      <c r="M898" t="s">
        <v>103</v>
      </c>
      <c r="N8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98" s="16">
        <f t="shared" si="28"/>
        <v>381889</v>
      </c>
      <c r="P8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898" s="16" t="str">
        <f t="shared" si="29"/>
        <v xml:space="preserve">Компания_                                                                                           </v>
      </c>
    </row>
    <row r="899" spans="1:17" x14ac:dyDescent="0.25">
      <c r="A899" t="s">
        <v>124</v>
      </c>
      <c r="B899" t="s">
        <v>79</v>
      </c>
      <c r="C899" t="s">
        <v>110</v>
      </c>
      <c r="D899" t="s">
        <v>95</v>
      </c>
      <c r="E899" t="s">
        <v>82</v>
      </c>
      <c r="F899">
        <v>492137</v>
      </c>
      <c r="G899" t="s">
        <v>83</v>
      </c>
      <c r="H899">
        <v>2019</v>
      </c>
      <c r="I899">
        <v>3</v>
      </c>
      <c r="J899" s="85">
        <v>44144</v>
      </c>
      <c r="K899" t="s">
        <v>123</v>
      </c>
      <c r="L899" t="s">
        <v>84</v>
      </c>
      <c r="M899" t="s">
        <v>85</v>
      </c>
      <c r="N8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899" s="16">
        <f t="shared" si="28"/>
        <v>492137</v>
      </c>
      <c r="P8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899" s="16" t="str">
        <f t="shared" si="29"/>
        <v xml:space="preserve">Компания_                                                                                           </v>
      </c>
    </row>
    <row r="900" spans="1:17" x14ac:dyDescent="0.25">
      <c r="A900" t="s">
        <v>124</v>
      </c>
      <c r="B900" t="s">
        <v>79</v>
      </c>
      <c r="C900" t="s">
        <v>110</v>
      </c>
      <c r="D900" t="s">
        <v>95</v>
      </c>
      <c r="E900" t="s">
        <v>82</v>
      </c>
      <c r="F900">
        <v>2266530</v>
      </c>
      <c r="G900" t="s">
        <v>83</v>
      </c>
      <c r="H900">
        <v>2019</v>
      </c>
      <c r="I900">
        <v>3</v>
      </c>
      <c r="J900" s="85">
        <v>44152</v>
      </c>
      <c r="K900" t="s">
        <v>122</v>
      </c>
      <c r="L900" t="s">
        <v>84</v>
      </c>
      <c r="M900" t="s">
        <v>85</v>
      </c>
      <c r="N9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00" s="16">
        <f t="shared" si="28"/>
        <v>2266530</v>
      </c>
      <c r="P9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00" s="16" t="str">
        <f t="shared" si="29"/>
        <v xml:space="preserve">Компания_                                                                                           </v>
      </c>
    </row>
    <row r="901" spans="1:17" x14ac:dyDescent="0.25">
      <c r="A901" t="s">
        <v>124</v>
      </c>
      <c r="B901" t="s">
        <v>79</v>
      </c>
      <c r="C901" t="s">
        <v>110</v>
      </c>
      <c r="D901" t="s">
        <v>95</v>
      </c>
      <c r="E901" t="s">
        <v>82</v>
      </c>
      <c r="F901">
        <v>442437</v>
      </c>
      <c r="G901" t="s">
        <v>83</v>
      </c>
      <c r="H901">
        <v>2019</v>
      </c>
      <c r="I901">
        <v>3</v>
      </c>
      <c r="J901" s="85">
        <v>44152</v>
      </c>
      <c r="K901" t="s">
        <v>122</v>
      </c>
      <c r="L901" t="s">
        <v>84</v>
      </c>
      <c r="M901" t="s">
        <v>103</v>
      </c>
      <c r="N9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01" s="16">
        <f t="shared" ref="O901:O964" si="30">IF(AND(H901=2019,I901=11,L901="ММ               "),F901/20*4,IF(AND(H901=2019,I901=11),F901/20*9,F901))</f>
        <v>442437</v>
      </c>
      <c r="P9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01" s="16" t="str">
        <f t="shared" ref="Q901:Q964" si="31">IF(E901="FSK            ","",A901)</f>
        <v xml:space="preserve">Компания_                                                                                           </v>
      </c>
    </row>
    <row r="902" spans="1:17" x14ac:dyDescent="0.25">
      <c r="A902" t="s">
        <v>124</v>
      </c>
      <c r="B902" t="s">
        <v>79</v>
      </c>
      <c r="C902" t="s">
        <v>110</v>
      </c>
      <c r="D902" t="s">
        <v>95</v>
      </c>
      <c r="E902" t="s">
        <v>82</v>
      </c>
      <c r="F902">
        <v>507997</v>
      </c>
      <c r="G902" t="s">
        <v>83</v>
      </c>
      <c r="H902">
        <v>2019</v>
      </c>
      <c r="I902">
        <v>4</v>
      </c>
      <c r="J902" s="85">
        <v>44144</v>
      </c>
      <c r="K902" t="s">
        <v>123</v>
      </c>
      <c r="L902" t="s">
        <v>84</v>
      </c>
      <c r="M902" t="s">
        <v>85</v>
      </c>
      <c r="N9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02" s="16">
        <f t="shared" si="30"/>
        <v>507997</v>
      </c>
      <c r="P9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02" s="16" t="str">
        <f t="shared" si="31"/>
        <v xml:space="preserve">Компания_                                                                                           </v>
      </c>
    </row>
    <row r="903" spans="1:17" x14ac:dyDescent="0.25">
      <c r="A903" t="s">
        <v>124</v>
      </c>
      <c r="B903" t="s">
        <v>79</v>
      </c>
      <c r="C903" t="s">
        <v>110</v>
      </c>
      <c r="D903" t="s">
        <v>95</v>
      </c>
      <c r="E903" t="s">
        <v>82</v>
      </c>
      <c r="F903">
        <v>2609525</v>
      </c>
      <c r="G903" t="s">
        <v>83</v>
      </c>
      <c r="H903">
        <v>2019</v>
      </c>
      <c r="I903">
        <v>4</v>
      </c>
      <c r="J903" s="85">
        <v>44152</v>
      </c>
      <c r="K903" t="s">
        <v>122</v>
      </c>
      <c r="L903" t="s">
        <v>84</v>
      </c>
      <c r="M903" t="s">
        <v>85</v>
      </c>
      <c r="N9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03" s="16">
        <f t="shared" si="30"/>
        <v>2609525</v>
      </c>
      <c r="P9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03" s="16" t="str">
        <f t="shared" si="31"/>
        <v xml:space="preserve">Компания_                                                                                           </v>
      </c>
    </row>
    <row r="904" spans="1:17" x14ac:dyDescent="0.25">
      <c r="A904" t="s">
        <v>124</v>
      </c>
      <c r="B904" t="s">
        <v>79</v>
      </c>
      <c r="C904" t="s">
        <v>110</v>
      </c>
      <c r="D904" t="s">
        <v>95</v>
      </c>
      <c r="E904" t="s">
        <v>82</v>
      </c>
      <c r="F904">
        <v>526762</v>
      </c>
      <c r="G904" t="s">
        <v>83</v>
      </c>
      <c r="H904">
        <v>2019</v>
      </c>
      <c r="I904">
        <v>4</v>
      </c>
      <c r="J904" s="85">
        <v>44152</v>
      </c>
      <c r="K904" t="s">
        <v>122</v>
      </c>
      <c r="L904" t="s">
        <v>84</v>
      </c>
      <c r="M904" t="s">
        <v>103</v>
      </c>
      <c r="N9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04" s="16">
        <f t="shared" si="30"/>
        <v>526762</v>
      </c>
      <c r="P9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04" s="16" t="str">
        <f t="shared" si="31"/>
        <v xml:space="preserve">Компания_                                                                                           </v>
      </c>
    </row>
    <row r="905" spans="1:17" x14ac:dyDescent="0.25">
      <c r="A905" t="s">
        <v>124</v>
      </c>
      <c r="B905" t="s">
        <v>79</v>
      </c>
      <c r="C905" t="s">
        <v>110</v>
      </c>
      <c r="D905" t="s">
        <v>95</v>
      </c>
      <c r="E905" t="s">
        <v>82</v>
      </c>
      <c r="F905">
        <v>261247</v>
      </c>
      <c r="G905" t="s">
        <v>83</v>
      </c>
      <c r="H905">
        <v>2019</v>
      </c>
      <c r="I905">
        <v>5</v>
      </c>
      <c r="J905" s="85">
        <v>44144</v>
      </c>
      <c r="K905" t="s">
        <v>123</v>
      </c>
      <c r="L905" t="s">
        <v>84</v>
      </c>
      <c r="M905" t="s">
        <v>85</v>
      </c>
      <c r="N9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05" s="16">
        <f t="shared" si="30"/>
        <v>261247</v>
      </c>
      <c r="P9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05" s="16" t="str">
        <f t="shared" si="31"/>
        <v xml:space="preserve">Компания_                                                                                           </v>
      </c>
    </row>
    <row r="906" spans="1:17" x14ac:dyDescent="0.25">
      <c r="A906" t="s">
        <v>124</v>
      </c>
      <c r="B906" t="s">
        <v>79</v>
      </c>
      <c r="C906" t="s">
        <v>110</v>
      </c>
      <c r="D906" t="s">
        <v>95</v>
      </c>
      <c r="E906" t="s">
        <v>82</v>
      </c>
      <c r="F906">
        <v>2074325</v>
      </c>
      <c r="G906" t="s">
        <v>83</v>
      </c>
      <c r="H906">
        <v>2019</v>
      </c>
      <c r="I906">
        <v>5</v>
      </c>
      <c r="J906" s="85">
        <v>44152</v>
      </c>
      <c r="K906" t="s">
        <v>122</v>
      </c>
      <c r="L906" t="s">
        <v>84</v>
      </c>
      <c r="M906" t="s">
        <v>85</v>
      </c>
      <c r="N9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06" s="16">
        <f t="shared" si="30"/>
        <v>2074325</v>
      </c>
      <c r="P9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06" s="16" t="str">
        <f t="shared" si="31"/>
        <v xml:space="preserve">Компания_                                                                                           </v>
      </c>
    </row>
    <row r="907" spans="1:17" x14ac:dyDescent="0.25">
      <c r="A907" t="s">
        <v>124</v>
      </c>
      <c r="B907" t="s">
        <v>79</v>
      </c>
      <c r="C907" t="s">
        <v>110</v>
      </c>
      <c r="D907" t="s">
        <v>95</v>
      </c>
      <c r="E907" t="s">
        <v>82</v>
      </c>
      <c r="F907">
        <v>434959</v>
      </c>
      <c r="G907" t="s">
        <v>83</v>
      </c>
      <c r="H907">
        <v>2019</v>
      </c>
      <c r="I907">
        <v>5</v>
      </c>
      <c r="J907" s="85">
        <v>44152</v>
      </c>
      <c r="K907" t="s">
        <v>122</v>
      </c>
      <c r="L907" t="s">
        <v>84</v>
      </c>
      <c r="M907" t="s">
        <v>103</v>
      </c>
      <c r="N9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07" s="16">
        <f t="shared" si="30"/>
        <v>434959</v>
      </c>
      <c r="P9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07" s="16" t="str">
        <f t="shared" si="31"/>
        <v xml:space="preserve">Компания_                                                                                           </v>
      </c>
    </row>
    <row r="908" spans="1:17" x14ac:dyDescent="0.25">
      <c r="A908" t="s">
        <v>124</v>
      </c>
      <c r="B908" t="s">
        <v>79</v>
      </c>
      <c r="C908" t="s">
        <v>110</v>
      </c>
      <c r="D908" t="s">
        <v>95</v>
      </c>
      <c r="E908" t="s">
        <v>82</v>
      </c>
      <c r="F908">
        <v>296879</v>
      </c>
      <c r="G908" t="s">
        <v>83</v>
      </c>
      <c r="H908">
        <v>2019</v>
      </c>
      <c r="I908">
        <v>6</v>
      </c>
      <c r="J908" s="85">
        <v>44144</v>
      </c>
      <c r="K908" t="s">
        <v>123</v>
      </c>
      <c r="L908" t="s">
        <v>84</v>
      </c>
      <c r="M908" t="s">
        <v>85</v>
      </c>
      <c r="N9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08" s="16">
        <f t="shared" si="30"/>
        <v>296879</v>
      </c>
      <c r="P9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08" s="16" t="str">
        <f t="shared" si="31"/>
        <v xml:space="preserve">Компания_                                                                                           </v>
      </c>
    </row>
    <row r="909" spans="1:17" x14ac:dyDescent="0.25">
      <c r="A909" t="s">
        <v>124</v>
      </c>
      <c r="B909" t="s">
        <v>79</v>
      </c>
      <c r="C909" t="s">
        <v>110</v>
      </c>
      <c r="D909" t="s">
        <v>95</v>
      </c>
      <c r="E909" t="s">
        <v>82</v>
      </c>
      <c r="F909">
        <v>2213648</v>
      </c>
      <c r="G909" t="s">
        <v>83</v>
      </c>
      <c r="H909">
        <v>2019</v>
      </c>
      <c r="I909">
        <v>6</v>
      </c>
      <c r="J909" s="85">
        <v>44152</v>
      </c>
      <c r="K909" t="s">
        <v>122</v>
      </c>
      <c r="L909" t="s">
        <v>84</v>
      </c>
      <c r="M909" t="s">
        <v>85</v>
      </c>
      <c r="N9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09" s="16">
        <f t="shared" si="30"/>
        <v>2213648</v>
      </c>
      <c r="P9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09" s="16" t="str">
        <f t="shared" si="31"/>
        <v xml:space="preserve">Компания_                                                                                           </v>
      </c>
    </row>
    <row r="910" spans="1:17" x14ac:dyDescent="0.25">
      <c r="A910" t="s">
        <v>124</v>
      </c>
      <c r="B910" t="s">
        <v>79</v>
      </c>
      <c r="C910" t="s">
        <v>110</v>
      </c>
      <c r="D910" t="s">
        <v>95</v>
      </c>
      <c r="E910" t="s">
        <v>82</v>
      </c>
      <c r="F910">
        <v>466762</v>
      </c>
      <c r="G910" t="s">
        <v>83</v>
      </c>
      <c r="H910">
        <v>2019</v>
      </c>
      <c r="I910">
        <v>6</v>
      </c>
      <c r="J910" s="85">
        <v>44152</v>
      </c>
      <c r="K910" t="s">
        <v>122</v>
      </c>
      <c r="L910" t="s">
        <v>84</v>
      </c>
      <c r="M910" t="s">
        <v>103</v>
      </c>
      <c r="N9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10" s="16">
        <f t="shared" si="30"/>
        <v>466762</v>
      </c>
      <c r="P9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10" s="16" t="str">
        <f t="shared" si="31"/>
        <v xml:space="preserve">Компания_                                                                                           </v>
      </c>
    </row>
    <row r="911" spans="1:17" x14ac:dyDescent="0.25">
      <c r="A911" t="s">
        <v>124</v>
      </c>
      <c r="B911" t="s">
        <v>79</v>
      </c>
      <c r="C911" t="s">
        <v>110</v>
      </c>
      <c r="D911" t="s">
        <v>95</v>
      </c>
      <c r="E911" t="s">
        <v>82</v>
      </c>
      <c r="F911">
        <v>2802841</v>
      </c>
      <c r="G911" t="s">
        <v>83</v>
      </c>
      <c r="H911">
        <v>2019</v>
      </c>
      <c r="I911">
        <v>7</v>
      </c>
      <c r="J911" s="85">
        <v>44144</v>
      </c>
      <c r="K911" t="s">
        <v>123</v>
      </c>
      <c r="L911" t="s">
        <v>84</v>
      </c>
      <c r="M911" t="s">
        <v>85</v>
      </c>
      <c r="N9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11" s="16">
        <f t="shared" si="30"/>
        <v>2802841</v>
      </c>
      <c r="P9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11" s="16" t="str">
        <f t="shared" si="31"/>
        <v xml:space="preserve">Компания_                                                                                           </v>
      </c>
    </row>
    <row r="912" spans="1:17" x14ac:dyDescent="0.25">
      <c r="A912" t="s">
        <v>124</v>
      </c>
      <c r="B912" t="s">
        <v>79</v>
      </c>
      <c r="C912" t="s">
        <v>110</v>
      </c>
      <c r="D912" t="s">
        <v>95</v>
      </c>
      <c r="E912" t="s">
        <v>82</v>
      </c>
      <c r="F912">
        <v>515134</v>
      </c>
      <c r="G912" t="s">
        <v>83</v>
      </c>
      <c r="H912">
        <v>2019</v>
      </c>
      <c r="I912">
        <v>7</v>
      </c>
      <c r="J912" s="85">
        <v>44144</v>
      </c>
      <c r="K912" t="s">
        <v>123</v>
      </c>
      <c r="L912" t="s">
        <v>84</v>
      </c>
      <c r="M912" t="s">
        <v>103</v>
      </c>
      <c r="N9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12" s="16">
        <f t="shared" si="30"/>
        <v>515134</v>
      </c>
      <c r="P9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12" s="16" t="str">
        <f t="shared" si="31"/>
        <v xml:space="preserve">Компания_                                                                                           </v>
      </c>
    </row>
    <row r="913" spans="1:17" x14ac:dyDescent="0.25">
      <c r="A913" t="s">
        <v>124</v>
      </c>
      <c r="B913" t="s">
        <v>79</v>
      </c>
      <c r="C913" t="s">
        <v>110</v>
      </c>
      <c r="D913" t="s">
        <v>95</v>
      </c>
      <c r="E913" t="s">
        <v>82</v>
      </c>
      <c r="F913">
        <v>2802841</v>
      </c>
      <c r="G913" t="s">
        <v>83</v>
      </c>
      <c r="H913">
        <v>2019</v>
      </c>
      <c r="I913">
        <v>7</v>
      </c>
      <c r="J913" s="85">
        <v>44152</v>
      </c>
      <c r="K913" t="s">
        <v>122</v>
      </c>
      <c r="L913" t="s">
        <v>84</v>
      </c>
      <c r="M913" t="s">
        <v>85</v>
      </c>
      <c r="N9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13" s="16">
        <f t="shared" si="30"/>
        <v>2802841</v>
      </c>
      <c r="P9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13" s="16" t="str">
        <f t="shared" si="31"/>
        <v xml:space="preserve">Компания_                                                                                           </v>
      </c>
    </row>
    <row r="914" spans="1:17" x14ac:dyDescent="0.25">
      <c r="A914" t="s">
        <v>124</v>
      </c>
      <c r="B914" t="s">
        <v>79</v>
      </c>
      <c r="C914" t="s">
        <v>110</v>
      </c>
      <c r="D914" t="s">
        <v>95</v>
      </c>
      <c r="E914" t="s">
        <v>82</v>
      </c>
      <c r="F914">
        <v>515134</v>
      </c>
      <c r="G914" t="s">
        <v>83</v>
      </c>
      <c r="H914">
        <v>2019</v>
      </c>
      <c r="I914">
        <v>7</v>
      </c>
      <c r="J914" s="85">
        <v>44152</v>
      </c>
      <c r="K914" t="s">
        <v>122</v>
      </c>
      <c r="L914" t="s">
        <v>84</v>
      </c>
      <c r="M914" t="s">
        <v>103</v>
      </c>
      <c r="N9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14" s="16">
        <f t="shared" si="30"/>
        <v>515134</v>
      </c>
      <c r="P9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14" s="16" t="str">
        <f t="shared" si="31"/>
        <v xml:space="preserve">Компания_                                                                                           </v>
      </c>
    </row>
    <row r="915" spans="1:17" x14ac:dyDescent="0.25">
      <c r="A915" t="s">
        <v>124</v>
      </c>
      <c r="B915" t="s">
        <v>79</v>
      </c>
      <c r="C915" t="s">
        <v>110</v>
      </c>
      <c r="D915" t="s">
        <v>95</v>
      </c>
      <c r="E915" t="s">
        <v>82</v>
      </c>
      <c r="F915">
        <v>2710948</v>
      </c>
      <c r="G915" t="s">
        <v>83</v>
      </c>
      <c r="H915">
        <v>2019</v>
      </c>
      <c r="I915">
        <v>8</v>
      </c>
      <c r="J915" s="85">
        <v>44144</v>
      </c>
      <c r="K915" t="s">
        <v>123</v>
      </c>
      <c r="L915" t="s">
        <v>84</v>
      </c>
      <c r="M915" t="s">
        <v>85</v>
      </c>
      <c r="N9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15" s="16">
        <f t="shared" si="30"/>
        <v>2710948</v>
      </c>
      <c r="P9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15" s="16" t="str">
        <f t="shared" si="31"/>
        <v xml:space="preserve">Компания_                                                                                           </v>
      </c>
    </row>
    <row r="916" spans="1:17" x14ac:dyDescent="0.25">
      <c r="A916" t="s">
        <v>124</v>
      </c>
      <c r="B916" t="s">
        <v>79</v>
      </c>
      <c r="C916" t="s">
        <v>110</v>
      </c>
      <c r="D916" t="s">
        <v>95</v>
      </c>
      <c r="E916" t="s">
        <v>82</v>
      </c>
      <c r="F916">
        <v>644996</v>
      </c>
      <c r="G916" t="s">
        <v>83</v>
      </c>
      <c r="H916">
        <v>2019</v>
      </c>
      <c r="I916">
        <v>8</v>
      </c>
      <c r="J916" s="85">
        <v>44144</v>
      </c>
      <c r="K916" t="s">
        <v>123</v>
      </c>
      <c r="L916" t="s">
        <v>84</v>
      </c>
      <c r="M916" t="s">
        <v>103</v>
      </c>
      <c r="N9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16" s="16">
        <f t="shared" si="30"/>
        <v>644996</v>
      </c>
      <c r="P9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16" s="16" t="str">
        <f t="shared" si="31"/>
        <v xml:space="preserve">Компания_                                                                                           </v>
      </c>
    </row>
    <row r="917" spans="1:17" x14ac:dyDescent="0.25">
      <c r="A917" t="s">
        <v>124</v>
      </c>
      <c r="B917" t="s">
        <v>79</v>
      </c>
      <c r="C917" t="s">
        <v>110</v>
      </c>
      <c r="D917" t="s">
        <v>95</v>
      </c>
      <c r="E917" t="s">
        <v>82</v>
      </c>
      <c r="F917">
        <v>2710948</v>
      </c>
      <c r="G917" t="s">
        <v>83</v>
      </c>
      <c r="H917">
        <v>2019</v>
      </c>
      <c r="I917">
        <v>8</v>
      </c>
      <c r="J917" s="85">
        <v>44152</v>
      </c>
      <c r="K917" t="s">
        <v>122</v>
      </c>
      <c r="L917" t="s">
        <v>84</v>
      </c>
      <c r="M917" t="s">
        <v>85</v>
      </c>
      <c r="N9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17" s="16">
        <f t="shared" si="30"/>
        <v>2710948</v>
      </c>
      <c r="P9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17" s="16" t="str">
        <f t="shared" si="31"/>
        <v xml:space="preserve">Компания_                                                                                           </v>
      </c>
    </row>
    <row r="918" spans="1:17" x14ac:dyDescent="0.25">
      <c r="A918" t="s">
        <v>124</v>
      </c>
      <c r="B918" t="s">
        <v>79</v>
      </c>
      <c r="C918" t="s">
        <v>110</v>
      </c>
      <c r="D918" t="s">
        <v>95</v>
      </c>
      <c r="E918" t="s">
        <v>82</v>
      </c>
      <c r="F918">
        <v>644996</v>
      </c>
      <c r="G918" t="s">
        <v>83</v>
      </c>
      <c r="H918">
        <v>2019</v>
      </c>
      <c r="I918">
        <v>8</v>
      </c>
      <c r="J918" s="85">
        <v>44152</v>
      </c>
      <c r="K918" t="s">
        <v>122</v>
      </c>
      <c r="L918" t="s">
        <v>84</v>
      </c>
      <c r="M918" t="s">
        <v>103</v>
      </c>
      <c r="N9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18" s="16">
        <f t="shared" si="30"/>
        <v>644996</v>
      </c>
      <c r="P9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18" s="16" t="str">
        <f t="shared" si="31"/>
        <v xml:space="preserve">Компания_                                                                                           </v>
      </c>
    </row>
    <row r="919" spans="1:17" x14ac:dyDescent="0.25">
      <c r="A919" t="s">
        <v>124</v>
      </c>
      <c r="B919" t="s">
        <v>79</v>
      </c>
      <c r="C919" t="s">
        <v>110</v>
      </c>
      <c r="D919" t="s">
        <v>95</v>
      </c>
      <c r="E919" t="s">
        <v>82</v>
      </c>
      <c r="F919">
        <v>2765035</v>
      </c>
      <c r="G919" t="s">
        <v>83</v>
      </c>
      <c r="H919">
        <v>2019</v>
      </c>
      <c r="I919">
        <v>9</v>
      </c>
      <c r="J919" s="85">
        <v>44144</v>
      </c>
      <c r="K919" t="s">
        <v>123</v>
      </c>
      <c r="L919" t="s">
        <v>84</v>
      </c>
      <c r="M919" t="s">
        <v>85</v>
      </c>
      <c r="N9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19" s="16">
        <f t="shared" si="30"/>
        <v>2765035</v>
      </c>
      <c r="P9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19" s="16" t="str">
        <f t="shared" si="31"/>
        <v xml:space="preserve">Компания_                                                                                           </v>
      </c>
    </row>
    <row r="920" spans="1:17" x14ac:dyDescent="0.25">
      <c r="A920" t="s">
        <v>124</v>
      </c>
      <c r="B920" t="s">
        <v>79</v>
      </c>
      <c r="C920" t="s">
        <v>110</v>
      </c>
      <c r="D920" t="s">
        <v>95</v>
      </c>
      <c r="E920" t="s">
        <v>82</v>
      </c>
      <c r="F920">
        <v>670718</v>
      </c>
      <c r="G920" t="s">
        <v>83</v>
      </c>
      <c r="H920">
        <v>2019</v>
      </c>
      <c r="I920">
        <v>9</v>
      </c>
      <c r="J920" s="85">
        <v>44144</v>
      </c>
      <c r="K920" t="s">
        <v>123</v>
      </c>
      <c r="L920" t="s">
        <v>84</v>
      </c>
      <c r="M920" t="s">
        <v>103</v>
      </c>
      <c r="N9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20" s="16">
        <f t="shared" si="30"/>
        <v>670718</v>
      </c>
      <c r="P9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20" s="16" t="str">
        <f t="shared" si="31"/>
        <v xml:space="preserve">Компания_                                                                                           </v>
      </c>
    </row>
    <row r="921" spans="1:17" x14ac:dyDescent="0.25">
      <c r="A921" t="s">
        <v>124</v>
      </c>
      <c r="B921" t="s">
        <v>79</v>
      </c>
      <c r="C921" t="s">
        <v>110</v>
      </c>
      <c r="D921" t="s">
        <v>95</v>
      </c>
      <c r="E921" t="s">
        <v>82</v>
      </c>
      <c r="F921">
        <v>2765035</v>
      </c>
      <c r="G921" t="s">
        <v>83</v>
      </c>
      <c r="H921">
        <v>2019</v>
      </c>
      <c r="I921">
        <v>9</v>
      </c>
      <c r="J921" s="85">
        <v>44152</v>
      </c>
      <c r="K921" t="s">
        <v>122</v>
      </c>
      <c r="L921" t="s">
        <v>84</v>
      </c>
      <c r="M921" t="s">
        <v>85</v>
      </c>
      <c r="N9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21" s="16">
        <f t="shared" si="30"/>
        <v>2765035</v>
      </c>
      <c r="P9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21" s="16" t="str">
        <f t="shared" si="31"/>
        <v xml:space="preserve">Компания_                                                                                           </v>
      </c>
    </row>
    <row r="922" spans="1:17" x14ac:dyDescent="0.25">
      <c r="A922" t="s">
        <v>124</v>
      </c>
      <c r="B922" t="s">
        <v>79</v>
      </c>
      <c r="C922" t="s">
        <v>110</v>
      </c>
      <c r="D922" t="s">
        <v>95</v>
      </c>
      <c r="E922" t="s">
        <v>82</v>
      </c>
      <c r="F922">
        <v>670718</v>
      </c>
      <c r="G922" t="s">
        <v>83</v>
      </c>
      <c r="H922">
        <v>2019</v>
      </c>
      <c r="I922">
        <v>9</v>
      </c>
      <c r="J922" s="85">
        <v>44152</v>
      </c>
      <c r="K922" t="s">
        <v>122</v>
      </c>
      <c r="L922" t="s">
        <v>84</v>
      </c>
      <c r="M922" t="s">
        <v>103</v>
      </c>
      <c r="N9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22" s="16">
        <f t="shared" si="30"/>
        <v>670718</v>
      </c>
      <c r="P9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22" s="16" t="str">
        <f t="shared" si="31"/>
        <v xml:space="preserve">Компания_                                                                                           </v>
      </c>
    </row>
    <row r="923" spans="1:17" x14ac:dyDescent="0.25">
      <c r="A923" t="s">
        <v>124</v>
      </c>
      <c r="B923" t="s">
        <v>79</v>
      </c>
      <c r="C923" t="s">
        <v>110</v>
      </c>
      <c r="D923" t="s">
        <v>95</v>
      </c>
      <c r="E923" t="s">
        <v>82</v>
      </c>
      <c r="F923">
        <v>3238160</v>
      </c>
      <c r="G923" t="s">
        <v>83</v>
      </c>
      <c r="H923">
        <v>2019</v>
      </c>
      <c r="I923">
        <v>10</v>
      </c>
      <c r="J923" s="85">
        <v>44144</v>
      </c>
      <c r="K923" t="s">
        <v>123</v>
      </c>
      <c r="L923" t="s">
        <v>84</v>
      </c>
      <c r="M923" t="s">
        <v>85</v>
      </c>
      <c r="N9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23" s="16">
        <f t="shared" si="30"/>
        <v>3238160</v>
      </c>
      <c r="P9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23" s="16" t="str">
        <f t="shared" si="31"/>
        <v xml:space="preserve">Компания_                                                                                           </v>
      </c>
    </row>
    <row r="924" spans="1:17" x14ac:dyDescent="0.25">
      <c r="A924" t="s">
        <v>124</v>
      </c>
      <c r="B924" t="s">
        <v>79</v>
      </c>
      <c r="C924" t="s">
        <v>110</v>
      </c>
      <c r="D924" t="s">
        <v>95</v>
      </c>
      <c r="E924" t="s">
        <v>82</v>
      </c>
      <c r="F924">
        <v>721123</v>
      </c>
      <c r="G924" t="s">
        <v>83</v>
      </c>
      <c r="H924">
        <v>2019</v>
      </c>
      <c r="I924">
        <v>10</v>
      </c>
      <c r="J924" s="85">
        <v>44144</v>
      </c>
      <c r="K924" t="s">
        <v>123</v>
      </c>
      <c r="L924" t="s">
        <v>84</v>
      </c>
      <c r="M924" t="s">
        <v>103</v>
      </c>
      <c r="N9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24" s="16">
        <f t="shared" si="30"/>
        <v>721123</v>
      </c>
      <c r="P9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24" s="16" t="str">
        <f t="shared" si="31"/>
        <v xml:space="preserve">Компания_                                                                                           </v>
      </c>
    </row>
    <row r="925" spans="1:17" x14ac:dyDescent="0.25">
      <c r="A925" t="s">
        <v>124</v>
      </c>
      <c r="B925" t="s">
        <v>79</v>
      </c>
      <c r="C925" t="s">
        <v>110</v>
      </c>
      <c r="D925" t="s">
        <v>95</v>
      </c>
      <c r="E925" t="s">
        <v>82</v>
      </c>
      <c r="F925">
        <v>3238160</v>
      </c>
      <c r="G925" t="s">
        <v>83</v>
      </c>
      <c r="H925">
        <v>2019</v>
      </c>
      <c r="I925">
        <v>10</v>
      </c>
      <c r="J925" s="85">
        <v>44152</v>
      </c>
      <c r="K925" t="s">
        <v>122</v>
      </c>
      <c r="L925" t="s">
        <v>84</v>
      </c>
      <c r="M925" t="s">
        <v>85</v>
      </c>
      <c r="N9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25" s="16">
        <f t="shared" si="30"/>
        <v>3238160</v>
      </c>
      <c r="P9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25" s="16" t="str">
        <f t="shared" si="31"/>
        <v xml:space="preserve">Компания_                                                                                           </v>
      </c>
    </row>
    <row r="926" spans="1:17" x14ac:dyDescent="0.25">
      <c r="A926" t="s">
        <v>124</v>
      </c>
      <c r="B926" t="s">
        <v>79</v>
      </c>
      <c r="C926" t="s">
        <v>110</v>
      </c>
      <c r="D926" t="s">
        <v>95</v>
      </c>
      <c r="E926" t="s">
        <v>82</v>
      </c>
      <c r="F926">
        <v>721123</v>
      </c>
      <c r="G926" t="s">
        <v>83</v>
      </c>
      <c r="H926">
        <v>2019</v>
      </c>
      <c r="I926">
        <v>10</v>
      </c>
      <c r="J926" s="85">
        <v>44152</v>
      </c>
      <c r="K926" t="s">
        <v>122</v>
      </c>
      <c r="L926" t="s">
        <v>84</v>
      </c>
      <c r="M926" t="s">
        <v>103</v>
      </c>
      <c r="N9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26" s="16">
        <f t="shared" si="30"/>
        <v>721123</v>
      </c>
      <c r="P9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26" s="16" t="str">
        <f t="shared" si="31"/>
        <v xml:space="preserve">Компания_                                                                                           </v>
      </c>
    </row>
    <row r="927" spans="1:17" x14ac:dyDescent="0.25">
      <c r="A927" t="s">
        <v>124</v>
      </c>
      <c r="B927" t="s">
        <v>79</v>
      </c>
      <c r="C927" t="s">
        <v>110</v>
      </c>
      <c r="D927" t="s">
        <v>95</v>
      </c>
      <c r="E927" t="s">
        <v>82</v>
      </c>
      <c r="F927">
        <v>2477142</v>
      </c>
      <c r="G927" t="s">
        <v>83</v>
      </c>
      <c r="H927">
        <v>2019</v>
      </c>
      <c r="I927">
        <v>11</v>
      </c>
      <c r="J927" s="85">
        <v>44144</v>
      </c>
      <c r="K927" t="s">
        <v>123</v>
      </c>
      <c r="L927" t="s">
        <v>84</v>
      </c>
      <c r="M927" t="s">
        <v>85</v>
      </c>
      <c r="N9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27" s="16">
        <f t="shared" si="30"/>
        <v>1114713.9000000001</v>
      </c>
      <c r="P9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27" s="16" t="str">
        <f t="shared" si="31"/>
        <v xml:space="preserve">Компания_                                                                                           </v>
      </c>
    </row>
    <row r="928" spans="1:17" x14ac:dyDescent="0.25">
      <c r="A928" t="s">
        <v>124</v>
      </c>
      <c r="B928" t="s">
        <v>79</v>
      </c>
      <c r="C928" t="s">
        <v>110</v>
      </c>
      <c r="D928" t="s">
        <v>95</v>
      </c>
      <c r="E928" t="s">
        <v>82</v>
      </c>
      <c r="F928">
        <v>661800</v>
      </c>
      <c r="G928" t="s">
        <v>83</v>
      </c>
      <c r="H928">
        <v>2019</v>
      </c>
      <c r="I928">
        <v>11</v>
      </c>
      <c r="J928" s="85">
        <v>44144</v>
      </c>
      <c r="K928" t="s">
        <v>123</v>
      </c>
      <c r="L928" t="s">
        <v>84</v>
      </c>
      <c r="M928" t="s">
        <v>103</v>
      </c>
      <c r="N9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28" s="16">
        <f t="shared" si="30"/>
        <v>297810</v>
      </c>
      <c r="P9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28" s="16" t="str">
        <f t="shared" si="31"/>
        <v xml:space="preserve">Компания_                                                                                           </v>
      </c>
    </row>
    <row r="929" spans="1:17" x14ac:dyDescent="0.25">
      <c r="A929" t="s">
        <v>124</v>
      </c>
      <c r="B929" t="s">
        <v>79</v>
      </c>
      <c r="C929" t="s">
        <v>110</v>
      </c>
      <c r="D929" t="s">
        <v>95</v>
      </c>
      <c r="E929" t="s">
        <v>82</v>
      </c>
      <c r="F929">
        <v>2477142</v>
      </c>
      <c r="G929" t="s">
        <v>83</v>
      </c>
      <c r="H929">
        <v>2019</v>
      </c>
      <c r="I929">
        <v>11</v>
      </c>
      <c r="J929" s="85">
        <v>44152</v>
      </c>
      <c r="K929" t="s">
        <v>122</v>
      </c>
      <c r="L929" t="s">
        <v>84</v>
      </c>
      <c r="M929" t="s">
        <v>85</v>
      </c>
      <c r="N9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29" s="16">
        <f t="shared" si="30"/>
        <v>1114713.9000000001</v>
      </c>
      <c r="P9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29" s="16" t="str">
        <f t="shared" si="31"/>
        <v xml:space="preserve">Компания_                                                                                           </v>
      </c>
    </row>
    <row r="930" spans="1:17" x14ac:dyDescent="0.25">
      <c r="A930" t="s">
        <v>124</v>
      </c>
      <c r="B930" t="s">
        <v>79</v>
      </c>
      <c r="C930" t="s">
        <v>110</v>
      </c>
      <c r="D930" t="s">
        <v>95</v>
      </c>
      <c r="E930" t="s">
        <v>82</v>
      </c>
      <c r="F930">
        <v>661800</v>
      </c>
      <c r="G930" t="s">
        <v>83</v>
      </c>
      <c r="H930">
        <v>2019</v>
      </c>
      <c r="I930">
        <v>11</v>
      </c>
      <c r="J930" s="85">
        <v>44152</v>
      </c>
      <c r="K930" t="s">
        <v>122</v>
      </c>
      <c r="L930" t="s">
        <v>84</v>
      </c>
      <c r="M930" t="s">
        <v>103</v>
      </c>
      <c r="N9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30" s="16">
        <f t="shared" si="30"/>
        <v>297810</v>
      </c>
      <c r="P9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30" s="16" t="str">
        <f t="shared" si="31"/>
        <v xml:space="preserve">Компания_                                                                                           </v>
      </c>
    </row>
    <row r="931" spans="1:17" x14ac:dyDescent="0.25">
      <c r="A931" t="s">
        <v>124</v>
      </c>
      <c r="B931" t="s">
        <v>79</v>
      </c>
      <c r="C931" t="s">
        <v>110</v>
      </c>
      <c r="D931" t="s">
        <v>95</v>
      </c>
      <c r="E931" t="s">
        <v>82</v>
      </c>
      <c r="F931">
        <v>2585378</v>
      </c>
      <c r="G931" t="s">
        <v>83</v>
      </c>
      <c r="H931">
        <v>2019</v>
      </c>
      <c r="I931">
        <v>12</v>
      </c>
      <c r="J931" s="85">
        <v>44144</v>
      </c>
      <c r="K931" t="s">
        <v>123</v>
      </c>
      <c r="L931" t="s">
        <v>84</v>
      </c>
      <c r="M931" t="s">
        <v>85</v>
      </c>
      <c r="N9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31" s="16">
        <f t="shared" si="30"/>
        <v>2585378</v>
      </c>
      <c r="P9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31" s="16" t="str">
        <f t="shared" si="31"/>
        <v xml:space="preserve">Компания_                                                                                           </v>
      </c>
    </row>
    <row r="932" spans="1:17" x14ac:dyDescent="0.25">
      <c r="A932" t="s">
        <v>124</v>
      </c>
      <c r="B932" t="s">
        <v>79</v>
      </c>
      <c r="C932" t="s">
        <v>110</v>
      </c>
      <c r="D932" t="s">
        <v>95</v>
      </c>
      <c r="E932" t="s">
        <v>82</v>
      </c>
      <c r="F932">
        <v>666280</v>
      </c>
      <c r="G932" t="s">
        <v>83</v>
      </c>
      <c r="H932">
        <v>2019</v>
      </c>
      <c r="I932">
        <v>12</v>
      </c>
      <c r="J932" s="85">
        <v>44144</v>
      </c>
      <c r="K932" t="s">
        <v>123</v>
      </c>
      <c r="L932" t="s">
        <v>84</v>
      </c>
      <c r="M932" t="s">
        <v>103</v>
      </c>
      <c r="N9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32" s="16">
        <f t="shared" si="30"/>
        <v>666280</v>
      </c>
      <c r="P9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32" s="16" t="str">
        <f t="shared" si="31"/>
        <v xml:space="preserve">Компания_                                                                                           </v>
      </c>
    </row>
    <row r="933" spans="1:17" x14ac:dyDescent="0.25">
      <c r="A933" t="s">
        <v>124</v>
      </c>
      <c r="B933" t="s">
        <v>79</v>
      </c>
      <c r="C933" t="s">
        <v>110</v>
      </c>
      <c r="D933" t="s">
        <v>95</v>
      </c>
      <c r="E933" t="s">
        <v>82</v>
      </c>
      <c r="F933">
        <v>2585378</v>
      </c>
      <c r="G933" t="s">
        <v>83</v>
      </c>
      <c r="H933">
        <v>2019</v>
      </c>
      <c r="I933">
        <v>12</v>
      </c>
      <c r="J933" s="85">
        <v>44152</v>
      </c>
      <c r="K933" t="s">
        <v>122</v>
      </c>
      <c r="L933" t="s">
        <v>84</v>
      </c>
      <c r="M933" t="s">
        <v>85</v>
      </c>
      <c r="N9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33" s="16">
        <f t="shared" si="30"/>
        <v>2585378</v>
      </c>
      <c r="P9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33" s="16" t="str">
        <f t="shared" si="31"/>
        <v xml:space="preserve">Компания_                                                                                           </v>
      </c>
    </row>
    <row r="934" spans="1:17" x14ac:dyDescent="0.25">
      <c r="A934" t="s">
        <v>124</v>
      </c>
      <c r="B934" t="s">
        <v>79</v>
      </c>
      <c r="C934" t="s">
        <v>110</v>
      </c>
      <c r="D934" t="s">
        <v>95</v>
      </c>
      <c r="E934" t="s">
        <v>82</v>
      </c>
      <c r="F934">
        <v>666280</v>
      </c>
      <c r="G934" t="s">
        <v>83</v>
      </c>
      <c r="H934">
        <v>2019</v>
      </c>
      <c r="I934">
        <v>12</v>
      </c>
      <c r="J934" s="85">
        <v>44152</v>
      </c>
      <c r="K934" t="s">
        <v>122</v>
      </c>
      <c r="L934" t="s">
        <v>84</v>
      </c>
      <c r="M934" t="s">
        <v>103</v>
      </c>
      <c r="N9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34" s="16">
        <f t="shared" si="30"/>
        <v>666280</v>
      </c>
      <c r="P9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34" s="16" t="str">
        <f t="shared" si="31"/>
        <v xml:space="preserve">Компания_                                                                                           </v>
      </c>
    </row>
    <row r="935" spans="1:17" x14ac:dyDescent="0.25">
      <c r="A935" t="s">
        <v>124</v>
      </c>
      <c r="B935" t="s">
        <v>79</v>
      </c>
      <c r="C935" t="s">
        <v>110</v>
      </c>
      <c r="D935" t="s">
        <v>95</v>
      </c>
      <c r="E935" t="s">
        <v>82</v>
      </c>
      <c r="F935">
        <v>1887747</v>
      </c>
      <c r="G935" t="s">
        <v>83</v>
      </c>
      <c r="H935">
        <v>2020</v>
      </c>
      <c r="I935">
        <v>1</v>
      </c>
      <c r="J935" s="85">
        <v>44144</v>
      </c>
      <c r="K935" t="s">
        <v>123</v>
      </c>
      <c r="L935" t="s">
        <v>84</v>
      </c>
      <c r="M935" t="s">
        <v>85</v>
      </c>
      <c r="N9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35" s="16">
        <f t="shared" si="30"/>
        <v>1887747</v>
      </c>
      <c r="P9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35" s="16" t="str">
        <f t="shared" si="31"/>
        <v xml:space="preserve">Компания_                                                                                           </v>
      </c>
    </row>
    <row r="936" spans="1:17" x14ac:dyDescent="0.25">
      <c r="A936" t="s">
        <v>124</v>
      </c>
      <c r="B936" t="s">
        <v>79</v>
      </c>
      <c r="C936" t="s">
        <v>110</v>
      </c>
      <c r="D936" t="s">
        <v>95</v>
      </c>
      <c r="E936" t="s">
        <v>82</v>
      </c>
      <c r="F936">
        <v>344593</v>
      </c>
      <c r="G936" t="s">
        <v>83</v>
      </c>
      <c r="H936">
        <v>2020</v>
      </c>
      <c r="I936">
        <v>1</v>
      </c>
      <c r="J936" s="85">
        <v>44144</v>
      </c>
      <c r="K936" t="s">
        <v>123</v>
      </c>
      <c r="L936" t="s">
        <v>84</v>
      </c>
      <c r="M936" t="s">
        <v>103</v>
      </c>
      <c r="N9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36" s="16">
        <f t="shared" si="30"/>
        <v>344593</v>
      </c>
      <c r="P9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36" s="16" t="str">
        <f t="shared" si="31"/>
        <v xml:space="preserve">Компания_                                                                                           </v>
      </c>
    </row>
    <row r="937" spans="1:17" x14ac:dyDescent="0.25">
      <c r="A937" t="s">
        <v>124</v>
      </c>
      <c r="B937" t="s">
        <v>79</v>
      </c>
      <c r="C937" t="s">
        <v>110</v>
      </c>
      <c r="D937" t="s">
        <v>95</v>
      </c>
      <c r="E937" t="s">
        <v>82</v>
      </c>
      <c r="F937">
        <v>1887747</v>
      </c>
      <c r="G937" t="s">
        <v>83</v>
      </c>
      <c r="H937">
        <v>2020</v>
      </c>
      <c r="I937">
        <v>1</v>
      </c>
      <c r="J937" s="85">
        <v>44152</v>
      </c>
      <c r="K937" t="s">
        <v>122</v>
      </c>
      <c r="L937" t="s">
        <v>84</v>
      </c>
      <c r="M937" t="s">
        <v>85</v>
      </c>
      <c r="N9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37" s="16">
        <f t="shared" si="30"/>
        <v>1887747</v>
      </c>
      <c r="P9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37" s="16" t="str">
        <f t="shared" si="31"/>
        <v xml:space="preserve">Компания_                                                                                           </v>
      </c>
    </row>
    <row r="938" spans="1:17" x14ac:dyDescent="0.25">
      <c r="A938" t="s">
        <v>124</v>
      </c>
      <c r="B938" t="s">
        <v>79</v>
      </c>
      <c r="C938" t="s">
        <v>110</v>
      </c>
      <c r="D938" t="s">
        <v>95</v>
      </c>
      <c r="E938" t="s">
        <v>82</v>
      </c>
      <c r="F938">
        <v>344593</v>
      </c>
      <c r="G938" t="s">
        <v>83</v>
      </c>
      <c r="H938">
        <v>2020</v>
      </c>
      <c r="I938">
        <v>1</v>
      </c>
      <c r="J938" s="85">
        <v>44152</v>
      </c>
      <c r="K938" t="s">
        <v>122</v>
      </c>
      <c r="L938" t="s">
        <v>84</v>
      </c>
      <c r="M938" t="s">
        <v>103</v>
      </c>
      <c r="N9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38" s="16">
        <f t="shared" si="30"/>
        <v>344593</v>
      </c>
      <c r="P9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38" s="16" t="str">
        <f t="shared" si="31"/>
        <v xml:space="preserve">Компания_                                                                                           </v>
      </c>
    </row>
    <row r="939" spans="1:17" x14ac:dyDescent="0.25">
      <c r="A939" t="s">
        <v>124</v>
      </c>
      <c r="B939" t="s">
        <v>79</v>
      </c>
      <c r="C939" t="s">
        <v>110</v>
      </c>
      <c r="D939" t="s">
        <v>95</v>
      </c>
      <c r="E939" t="s">
        <v>82</v>
      </c>
      <c r="F939">
        <v>2323046</v>
      </c>
      <c r="G939" t="s">
        <v>83</v>
      </c>
      <c r="H939">
        <v>2020</v>
      </c>
      <c r="I939">
        <v>2</v>
      </c>
      <c r="J939" s="85">
        <v>44144</v>
      </c>
      <c r="K939" t="s">
        <v>123</v>
      </c>
      <c r="L939" t="s">
        <v>84</v>
      </c>
      <c r="M939" t="s">
        <v>85</v>
      </c>
      <c r="N9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39" s="16">
        <f t="shared" si="30"/>
        <v>2323046</v>
      </c>
      <c r="P9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39" s="16" t="str">
        <f t="shared" si="31"/>
        <v xml:space="preserve">Компания_                                                                                           </v>
      </c>
    </row>
    <row r="940" spans="1:17" x14ac:dyDescent="0.25">
      <c r="A940" t="s">
        <v>124</v>
      </c>
      <c r="B940" t="s">
        <v>79</v>
      </c>
      <c r="C940" t="s">
        <v>110</v>
      </c>
      <c r="D940" t="s">
        <v>95</v>
      </c>
      <c r="E940" t="s">
        <v>82</v>
      </c>
      <c r="F940">
        <v>452740</v>
      </c>
      <c r="G940" t="s">
        <v>83</v>
      </c>
      <c r="H940">
        <v>2020</v>
      </c>
      <c r="I940">
        <v>2</v>
      </c>
      <c r="J940" s="85">
        <v>44144</v>
      </c>
      <c r="K940" t="s">
        <v>123</v>
      </c>
      <c r="L940" t="s">
        <v>84</v>
      </c>
      <c r="M940" t="s">
        <v>103</v>
      </c>
      <c r="N9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40" s="16">
        <f t="shared" si="30"/>
        <v>452740</v>
      </c>
      <c r="P9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40" s="16" t="str">
        <f t="shared" si="31"/>
        <v xml:space="preserve">Компания_                                                                                           </v>
      </c>
    </row>
    <row r="941" spans="1:17" x14ac:dyDescent="0.25">
      <c r="A941" t="s">
        <v>124</v>
      </c>
      <c r="B941" t="s">
        <v>79</v>
      </c>
      <c r="C941" t="s">
        <v>110</v>
      </c>
      <c r="D941" t="s">
        <v>95</v>
      </c>
      <c r="E941" t="s">
        <v>82</v>
      </c>
      <c r="F941">
        <v>2323046</v>
      </c>
      <c r="G941" t="s">
        <v>83</v>
      </c>
      <c r="H941">
        <v>2020</v>
      </c>
      <c r="I941">
        <v>2</v>
      </c>
      <c r="J941" s="85">
        <v>44152</v>
      </c>
      <c r="K941" t="s">
        <v>122</v>
      </c>
      <c r="L941" t="s">
        <v>84</v>
      </c>
      <c r="M941" t="s">
        <v>85</v>
      </c>
      <c r="N9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41" s="16">
        <f t="shared" si="30"/>
        <v>2323046</v>
      </c>
      <c r="P9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41" s="16" t="str">
        <f t="shared" si="31"/>
        <v xml:space="preserve">Компания_                                                                                           </v>
      </c>
    </row>
    <row r="942" spans="1:17" x14ac:dyDescent="0.25">
      <c r="A942" t="s">
        <v>124</v>
      </c>
      <c r="B942" t="s">
        <v>79</v>
      </c>
      <c r="C942" t="s">
        <v>110</v>
      </c>
      <c r="D942" t="s">
        <v>95</v>
      </c>
      <c r="E942" t="s">
        <v>82</v>
      </c>
      <c r="F942">
        <v>452740</v>
      </c>
      <c r="G942" t="s">
        <v>83</v>
      </c>
      <c r="H942">
        <v>2020</v>
      </c>
      <c r="I942">
        <v>2</v>
      </c>
      <c r="J942" s="85">
        <v>44152</v>
      </c>
      <c r="K942" t="s">
        <v>122</v>
      </c>
      <c r="L942" t="s">
        <v>84</v>
      </c>
      <c r="M942" t="s">
        <v>103</v>
      </c>
      <c r="N9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42" s="16">
        <f t="shared" si="30"/>
        <v>452740</v>
      </c>
      <c r="P9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42" s="16" t="str">
        <f t="shared" si="31"/>
        <v xml:space="preserve">Компания_                                                                                           </v>
      </c>
    </row>
    <row r="943" spans="1:17" x14ac:dyDescent="0.25">
      <c r="A943" t="s">
        <v>124</v>
      </c>
      <c r="B943" t="s">
        <v>79</v>
      </c>
      <c r="C943" t="s">
        <v>110</v>
      </c>
      <c r="D943" t="s">
        <v>95</v>
      </c>
      <c r="E943" t="s">
        <v>82</v>
      </c>
      <c r="F943">
        <v>2198970</v>
      </c>
      <c r="G943" t="s">
        <v>83</v>
      </c>
      <c r="H943">
        <v>2020</v>
      </c>
      <c r="I943">
        <v>3</v>
      </c>
      <c r="J943" s="85">
        <v>44144</v>
      </c>
      <c r="K943" t="s">
        <v>123</v>
      </c>
      <c r="L943" t="s">
        <v>84</v>
      </c>
      <c r="M943" t="s">
        <v>85</v>
      </c>
      <c r="N9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43" s="16">
        <f t="shared" si="30"/>
        <v>2198970</v>
      </c>
      <c r="P9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43" s="16" t="str">
        <f t="shared" si="31"/>
        <v xml:space="preserve">Компания_                                                                                           </v>
      </c>
    </row>
    <row r="944" spans="1:17" x14ac:dyDescent="0.25">
      <c r="A944" t="s">
        <v>124</v>
      </c>
      <c r="B944" t="s">
        <v>79</v>
      </c>
      <c r="C944" t="s">
        <v>110</v>
      </c>
      <c r="D944" t="s">
        <v>95</v>
      </c>
      <c r="E944" t="s">
        <v>82</v>
      </c>
      <c r="F944">
        <v>496151</v>
      </c>
      <c r="G944" t="s">
        <v>83</v>
      </c>
      <c r="H944">
        <v>2020</v>
      </c>
      <c r="I944">
        <v>3</v>
      </c>
      <c r="J944" s="85">
        <v>44144</v>
      </c>
      <c r="K944" t="s">
        <v>123</v>
      </c>
      <c r="L944" t="s">
        <v>84</v>
      </c>
      <c r="M944" t="s">
        <v>103</v>
      </c>
      <c r="N9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44" s="16">
        <f t="shared" si="30"/>
        <v>496151</v>
      </c>
      <c r="P9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44" s="16" t="str">
        <f t="shared" si="31"/>
        <v xml:space="preserve">Компания_                                                                                           </v>
      </c>
    </row>
    <row r="945" spans="1:17" x14ac:dyDescent="0.25">
      <c r="A945" t="s">
        <v>124</v>
      </c>
      <c r="B945" t="s">
        <v>79</v>
      </c>
      <c r="C945" t="s">
        <v>110</v>
      </c>
      <c r="D945" t="s">
        <v>95</v>
      </c>
      <c r="E945" t="s">
        <v>82</v>
      </c>
      <c r="F945">
        <v>2198970</v>
      </c>
      <c r="G945" t="s">
        <v>83</v>
      </c>
      <c r="H945">
        <v>2020</v>
      </c>
      <c r="I945">
        <v>3</v>
      </c>
      <c r="J945" s="85">
        <v>44152</v>
      </c>
      <c r="K945" t="s">
        <v>122</v>
      </c>
      <c r="L945" t="s">
        <v>84</v>
      </c>
      <c r="M945" t="s">
        <v>85</v>
      </c>
      <c r="N9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45" s="16">
        <f t="shared" si="30"/>
        <v>2198970</v>
      </c>
      <c r="P9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45" s="16" t="str">
        <f t="shared" si="31"/>
        <v xml:space="preserve">Компания_                                                                                           </v>
      </c>
    </row>
    <row r="946" spans="1:17" x14ac:dyDescent="0.25">
      <c r="A946" t="s">
        <v>124</v>
      </c>
      <c r="B946" t="s">
        <v>79</v>
      </c>
      <c r="C946" t="s">
        <v>110</v>
      </c>
      <c r="D946" t="s">
        <v>95</v>
      </c>
      <c r="E946" t="s">
        <v>82</v>
      </c>
      <c r="F946">
        <v>496151</v>
      </c>
      <c r="G946" t="s">
        <v>83</v>
      </c>
      <c r="H946">
        <v>2020</v>
      </c>
      <c r="I946">
        <v>3</v>
      </c>
      <c r="J946" s="85">
        <v>44152</v>
      </c>
      <c r="K946" t="s">
        <v>122</v>
      </c>
      <c r="L946" t="s">
        <v>84</v>
      </c>
      <c r="M946" t="s">
        <v>103</v>
      </c>
      <c r="N9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46" s="16">
        <f t="shared" si="30"/>
        <v>496151</v>
      </c>
      <c r="P9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46" s="16" t="str">
        <f t="shared" si="31"/>
        <v xml:space="preserve">Компания_                                                                                           </v>
      </c>
    </row>
    <row r="947" spans="1:17" x14ac:dyDescent="0.25">
      <c r="A947" t="s">
        <v>124</v>
      </c>
      <c r="B947" t="s">
        <v>79</v>
      </c>
      <c r="C947" t="s">
        <v>110</v>
      </c>
      <c r="D947" t="s">
        <v>95</v>
      </c>
      <c r="E947" t="s">
        <v>82</v>
      </c>
      <c r="F947">
        <v>2086898</v>
      </c>
      <c r="G947" t="s">
        <v>83</v>
      </c>
      <c r="H947">
        <v>2020</v>
      </c>
      <c r="I947">
        <v>4</v>
      </c>
      <c r="J947" s="85">
        <v>44144</v>
      </c>
      <c r="K947" t="s">
        <v>123</v>
      </c>
      <c r="L947" t="s">
        <v>84</v>
      </c>
      <c r="M947" t="s">
        <v>85</v>
      </c>
      <c r="N9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47" s="16">
        <f t="shared" si="30"/>
        <v>2086898</v>
      </c>
      <c r="P9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47" s="16" t="str">
        <f t="shared" si="31"/>
        <v xml:space="preserve">Компания_                                                                                           </v>
      </c>
    </row>
    <row r="948" spans="1:17" x14ac:dyDescent="0.25">
      <c r="A948" t="s">
        <v>124</v>
      </c>
      <c r="B948" t="s">
        <v>79</v>
      </c>
      <c r="C948" t="s">
        <v>110</v>
      </c>
      <c r="D948" t="s">
        <v>95</v>
      </c>
      <c r="E948" t="s">
        <v>82</v>
      </c>
      <c r="F948">
        <v>455208</v>
      </c>
      <c r="G948" t="s">
        <v>83</v>
      </c>
      <c r="H948">
        <v>2020</v>
      </c>
      <c r="I948">
        <v>4</v>
      </c>
      <c r="J948" s="85">
        <v>44144</v>
      </c>
      <c r="K948" t="s">
        <v>123</v>
      </c>
      <c r="L948" t="s">
        <v>84</v>
      </c>
      <c r="M948" t="s">
        <v>103</v>
      </c>
      <c r="N9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48" s="16">
        <f t="shared" si="30"/>
        <v>455208</v>
      </c>
      <c r="P9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48" s="16" t="str">
        <f t="shared" si="31"/>
        <v xml:space="preserve">Компания_                                                                                           </v>
      </c>
    </row>
    <row r="949" spans="1:17" x14ac:dyDescent="0.25">
      <c r="A949" t="s">
        <v>124</v>
      </c>
      <c r="B949" t="s">
        <v>79</v>
      </c>
      <c r="C949" t="s">
        <v>110</v>
      </c>
      <c r="D949" t="s">
        <v>95</v>
      </c>
      <c r="E949" t="s">
        <v>82</v>
      </c>
      <c r="F949">
        <v>2086898</v>
      </c>
      <c r="G949" t="s">
        <v>83</v>
      </c>
      <c r="H949">
        <v>2020</v>
      </c>
      <c r="I949">
        <v>4</v>
      </c>
      <c r="J949" s="85">
        <v>44152</v>
      </c>
      <c r="K949" t="s">
        <v>122</v>
      </c>
      <c r="L949" t="s">
        <v>84</v>
      </c>
      <c r="M949" t="s">
        <v>85</v>
      </c>
      <c r="N9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49" s="16">
        <f t="shared" si="30"/>
        <v>2086898</v>
      </c>
      <c r="P9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49" s="16" t="str">
        <f t="shared" si="31"/>
        <v xml:space="preserve">Компания_                                                                                           </v>
      </c>
    </row>
    <row r="950" spans="1:17" x14ac:dyDescent="0.25">
      <c r="A950" t="s">
        <v>124</v>
      </c>
      <c r="B950" t="s">
        <v>79</v>
      </c>
      <c r="C950" t="s">
        <v>110</v>
      </c>
      <c r="D950" t="s">
        <v>95</v>
      </c>
      <c r="E950" t="s">
        <v>82</v>
      </c>
      <c r="F950">
        <v>455208</v>
      </c>
      <c r="G950" t="s">
        <v>83</v>
      </c>
      <c r="H950">
        <v>2020</v>
      </c>
      <c r="I950">
        <v>4</v>
      </c>
      <c r="J950" s="85">
        <v>44152</v>
      </c>
      <c r="K950" t="s">
        <v>122</v>
      </c>
      <c r="L950" t="s">
        <v>84</v>
      </c>
      <c r="M950" t="s">
        <v>103</v>
      </c>
      <c r="N9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50" s="16">
        <f t="shared" si="30"/>
        <v>455208</v>
      </c>
      <c r="P9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50" s="16" t="str">
        <f t="shared" si="31"/>
        <v xml:space="preserve">Компания_                                                                                           </v>
      </c>
    </row>
    <row r="951" spans="1:17" x14ac:dyDescent="0.25">
      <c r="A951" t="s">
        <v>124</v>
      </c>
      <c r="B951" t="s">
        <v>79</v>
      </c>
      <c r="C951" t="s">
        <v>110</v>
      </c>
      <c r="D951" t="s">
        <v>95</v>
      </c>
      <c r="E951" t="s">
        <v>82</v>
      </c>
      <c r="F951">
        <v>2350885</v>
      </c>
      <c r="G951" t="s">
        <v>83</v>
      </c>
      <c r="H951">
        <v>2020</v>
      </c>
      <c r="I951">
        <v>5</v>
      </c>
      <c r="J951" s="85">
        <v>44144</v>
      </c>
      <c r="K951" t="s">
        <v>123</v>
      </c>
      <c r="L951" t="s">
        <v>84</v>
      </c>
      <c r="M951" t="s">
        <v>85</v>
      </c>
      <c r="N9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51" s="16">
        <f t="shared" si="30"/>
        <v>2350885</v>
      </c>
      <c r="P9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51" s="16" t="str">
        <f t="shared" si="31"/>
        <v xml:space="preserve">Компания_                                                                                           </v>
      </c>
    </row>
    <row r="952" spans="1:17" x14ac:dyDescent="0.25">
      <c r="A952" t="s">
        <v>124</v>
      </c>
      <c r="B952" t="s">
        <v>79</v>
      </c>
      <c r="C952" t="s">
        <v>110</v>
      </c>
      <c r="D952" t="s">
        <v>95</v>
      </c>
      <c r="E952" t="s">
        <v>82</v>
      </c>
      <c r="F952">
        <v>692291</v>
      </c>
      <c r="G952" t="s">
        <v>83</v>
      </c>
      <c r="H952">
        <v>2020</v>
      </c>
      <c r="I952">
        <v>5</v>
      </c>
      <c r="J952" s="85">
        <v>44144</v>
      </c>
      <c r="K952" t="s">
        <v>123</v>
      </c>
      <c r="L952" t="s">
        <v>84</v>
      </c>
      <c r="M952" t="s">
        <v>103</v>
      </c>
      <c r="N9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52" s="16">
        <f t="shared" si="30"/>
        <v>692291</v>
      </c>
      <c r="P9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52" s="16" t="str">
        <f t="shared" si="31"/>
        <v xml:space="preserve">Компания_                                                                                           </v>
      </c>
    </row>
    <row r="953" spans="1:17" x14ac:dyDescent="0.25">
      <c r="A953" t="s">
        <v>124</v>
      </c>
      <c r="B953" t="s">
        <v>79</v>
      </c>
      <c r="C953" t="s">
        <v>110</v>
      </c>
      <c r="D953" t="s">
        <v>95</v>
      </c>
      <c r="E953" t="s">
        <v>82</v>
      </c>
      <c r="F953">
        <v>2350885</v>
      </c>
      <c r="G953" t="s">
        <v>83</v>
      </c>
      <c r="H953">
        <v>2020</v>
      </c>
      <c r="I953">
        <v>5</v>
      </c>
      <c r="J953" s="85">
        <v>44152</v>
      </c>
      <c r="K953" t="s">
        <v>122</v>
      </c>
      <c r="L953" t="s">
        <v>84</v>
      </c>
      <c r="M953" t="s">
        <v>85</v>
      </c>
      <c r="N9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53" s="16">
        <f t="shared" si="30"/>
        <v>2350885</v>
      </c>
      <c r="P9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53" s="16" t="str">
        <f t="shared" si="31"/>
        <v xml:space="preserve">Компания_                                                                                           </v>
      </c>
    </row>
    <row r="954" spans="1:17" x14ac:dyDescent="0.25">
      <c r="A954" t="s">
        <v>124</v>
      </c>
      <c r="B954" t="s">
        <v>79</v>
      </c>
      <c r="C954" t="s">
        <v>110</v>
      </c>
      <c r="D954" t="s">
        <v>95</v>
      </c>
      <c r="E954" t="s">
        <v>82</v>
      </c>
      <c r="F954">
        <v>692291</v>
      </c>
      <c r="G954" t="s">
        <v>83</v>
      </c>
      <c r="H954">
        <v>2020</v>
      </c>
      <c r="I954">
        <v>5</v>
      </c>
      <c r="J954" s="85">
        <v>44152</v>
      </c>
      <c r="K954" t="s">
        <v>122</v>
      </c>
      <c r="L954" t="s">
        <v>84</v>
      </c>
      <c r="M954" t="s">
        <v>103</v>
      </c>
      <c r="N9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54" s="16">
        <f t="shared" si="30"/>
        <v>692291</v>
      </c>
      <c r="P9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54" s="16" t="str">
        <f t="shared" si="31"/>
        <v xml:space="preserve">Компания_                                                                                           </v>
      </c>
    </row>
    <row r="955" spans="1:17" x14ac:dyDescent="0.25">
      <c r="A955" t="s">
        <v>124</v>
      </c>
      <c r="B955" t="s">
        <v>79</v>
      </c>
      <c r="C955" t="s">
        <v>110</v>
      </c>
      <c r="D955" t="s">
        <v>95</v>
      </c>
      <c r="E955" t="s">
        <v>82</v>
      </c>
      <c r="F955">
        <v>3058109</v>
      </c>
      <c r="G955" t="s">
        <v>83</v>
      </c>
      <c r="H955">
        <v>2020</v>
      </c>
      <c r="I955">
        <v>6</v>
      </c>
      <c r="J955" s="85">
        <v>44144</v>
      </c>
      <c r="K955" t="s">
        <v>123</v>
      </c>
      <c r="L955" t="s">
        <v>84</v>
      </c>
      <c r="M955" t="s">
        <v>85</v>
      </c>
      <c r="N9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55" s="16">
        <f t="shared" si="30"/>
        <v>3058109</v>
      </c>
      <c r="P9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55" s="16" t="str">
        <f t="shared" si="31"/>
        <v xml:space="preserve">Компания_                                                                                           </v>
      </c>
    </row>
    <row r="956" spans="1:17" x14ac:dyDescent="0.25">
      <c r="A956" t="s">
        <v>124</v>
      </c>
      <c r="B956" t="s">
        <v>79</v>
      </c>
      <c r="C956" t="s">
        <v>110</v>
      </c>
      <c r="D956" t="s">
        <v>95</v>
      </c>
      <c r="E956" t="s">
        <v>82</v>
      </c>
      <c r="F956">
        <v>680423</v>
      </c>
      <c r="G956" t="s">
        <v>83</v>
      </c>
      <c r="H956">
        <v>2020</v>
      </c>
      <c r="I956">
        <v>6</v>
      </c>
      <c r="J956" s="85">
        <v>44144</v>
      </c>
      <c r="K956" t="s">
        <v>123</v>
      </c>
      <c r="L956" t="s">
        <v>84</v>
      </c>
      <c r="M956" t="s">
        <v>103</v>
      </c>
      <c r="N9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56" s="16">
        <f t="shared" si="30"/>
        <v>680423</v>
      </c>
      <c r="P9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56" s="16" t="str">
        <f t="shared" si="31"/>
        <v xml:space="preserve">Компания_                                                                                           </v>
      </c>
    </row>
    <row r="957" spans="1:17" x14ac:dyDescent="0.25">
      <c r="A957" t="s">
        <v>124</v>
      </c>
      <c r="B957" t="s">
        <v>79</v>
      </c>
      <c r="C957" t="s">
        <v>110</v>
      </c>
      <c r="D957" t="s">
        <v>95</v>
      </c>
      <c r="E957" t="s">
        <v>82</v>
      </c>
      <c r="F957">
        <v>3058109</v>
      </c>
      <c r="G957" t="s">
        <v>83</v>
      </c>
      <c r="H957">
        <v>2020</v>
      </c>
      <c r="I957">
        <v>6</v>
      </c>
      <c r="J957" s="85">
        <v>44152</v>
      </c>
      <c r="K957" t="s">
        <v>122</v>
      </c>
      <c r="L957" t="s">
        <v>84</v>
      </c>
      <c r="M957" t="s">
        <v>85</v>
      </c>
      <c r="N9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57" s="16">
        <f t="shared" si="30"/>
        <v>3058109</v>
      </c>
      <c r="P9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57" s="16" t="str">
        <f t="shared" si="31"/>
        <v xml:space="preserve">Компания_                                                                                           </v>
      </c>
    </row>
    <row r="958" spans="1:17" x14ac:dyDescent="0.25">
      <c r="A958" t="s">
        <v>124</v>
      </c>
      <c r="B958" t="s">
        <v>79</v>
      </c>
      <c r="C958" t="s">
        <v>110</v>
      </c>
      <c r="D958" t="s">
        <v>95</v>
      </c>
      <c r="E958" t="s">
        <v>82</v>
      </c>
      <c r="F958">
        <v>680423</v>
      </c>
      <c r="G958" t="s">
        <v>83</v>
      </c>
      <c r="H958">
        <v>2020</v>
      </c>
      <c r="I958">
        <v>6</v>
      </c>
      <c r="J958" s="85">
        <v>44152</v>
      </c>
      <c r="K958" t="s">
        <v>122</v>
      </c>
      <c r="L958" t="s">
        <v>84</v>
      </c>
      <c r="M958" t="s">
        <v>103</v>
      </c>
      <c r="N9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58" s="16">
        <f t="shared" si="30"/>
        <v>680423</v>
      </c>
      <c r="P9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58" s="16" t="str">
        <f t="shared" si="31"/>
        <v xml:space="preserve">Компания_                                                                                           </v>
      </c>
    </row>
    <row r="959" spans="1:17" x14ac:dyDescent="0.25">
      <c r="A959" t="s">
        <v>124</v>
      </c>
      <c r="B959" t="s">
        <v>79</v>
      </c>
      <c r="C959" t="s">
        <v>110</v>
      </c>
      <c r="D959" t="s">
        <v>95</v>
      </c>
      <c r="E959" t="s">
        <v>82</v>
      </c>
      <c r="F959">
        <v>3130433</v>
      </c>
      <c r="G959" t="s">
        <v>83</v>
      </c>
      <c r="H959">
        <v>2020</v>
      </c>
      <c r="I959">
        <v>7</v>
      </c>
      <c r="J959" s="85">
        <v>44144</v>
      </c>
      <c r="K959" t="s">
        <v>123</v>
      </c>
      <c r="L959" t="s">
        <v>84</v>
      </c>
      <c r="M959" t="s">
        <v>85</v>
      </c>
      <c r="N9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59" s="16">
        <f t="shared" si="30"/>
        <v>3130433</v>
      </c>
      <c r="P9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59" s="16" t="str">
        <f t="shared" si="31"/>
        <v xml:space="preserve">Компания_                                                                                           </v>
      </c>
    </row>
    <row r="960" spans="1:17" x14ac:dyDescent="0.25">
      <c r="A960" t="s">
        <v>124</v>
      </c>
      <c r="B960" t="s">
        <v>79</v>
      </c>
      <c r="C960" t="s">
        <v>110</v>
      </c>
      <c r="D960" t="s">
        <v>95</v>
      </c>
      <c r="E960" t="s">
        <v>82</v>
      </c>
      <c r="F960">
        <v>701621</v>
      </c>
      <c r="G960" t="s">
        <v>83</v>
      </c>
      <c r="H960">
        <v>2020</v>
      </c>
      <c r="I960">
        <v>7</v>
      </c>
      <c r="J960" s="85">
        <v>44144</v>
      </c>
      <c r="K960" t="s">
        <v>123</v>
      </c>
      <c r="L960" t="s">
        <v>84</v>
      </c>
      <c r="M960" t="s">
        <v>103</v>
      </c>
      <c r="N9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60" s="16">
        <f t="shared" si="30"/>
        <v>701621</v>
      </c>
      <c r="P9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60" s="16" t="str">
        <f t="shared" si="31"/>
        <v xml:space="preserve">Компания_                                                                                           </v>
      </c>
    </row>
    <row r="961" spans="1:17" x14ac:dyDescent="0.25">
      <c r="A961" t="s">
        <v>124</v>
      </c>
      <c r="B961" t="s">
        <v>79</v>
      </c>
      <c r="C961" t="s">
        <v>110</v>
      </c>
      <c r="D961" t="s">
        <v>95</v>
      </c>
      <c r="E961" t="s">
        <v>82</v>
      </c>
      <c r="F961">
        <v>3130433</v>
      </c>
      <c r="G961" t="s">
        <v>83</v>
      </c>
      <c r="H961">
        <v>2020</v>
      </c>
      <c r="I961">
        <v>7</v>
      </c>
      <c r="J961" s="85">
        <v>44152</v>
      </c>
      <c r="K961" t="s">
        <v>122</v>
      </c>
      <c r="L961" t="s">
        <v>84</v>
      </c>
      <c r="M961" t="s">
        <v>85</v>
      </c>
      <c r="N9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61" s="16">
        <f t="shared" si="30"/>
        <v>3130433</v>
      </c>
      <c r="P9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61" s="16" t="str">
        <f t="shared" si="31"/>
        <v xml:space="preserve">Компания_                                                                                           </v>
      </c>
    </row>
    <row r="962" spans="1:17" x14ac:dyDescent="0.25">
      <c r="A962" t="s">
        <v>124</v>
      </c>
      <c r="B962" t="s">
        <v>79</v>
      </c>
      <c r="C962" t="s">
        <v>110</v>
      </c>
      <c r="D962" t="s">
        <v>95</v>
      </c>
      <c r="E962" t="s">
        <v>82</v>
      </c>
      <c r="F962">
        <v>701621</v>
      </c>
      <c r="G962" t="s">
        <v>83</v>
      </c>
      <c r="H962">
        <v>2020</v>
      </c>
      <c r="I962">
        <v>7</v>
      </c>
      <c r="J962" s="85">
        <v>44152</v>
      </c>
      <c r="K962" t="s">
        <v>122</v>
      </c>
      <c r="L962" t="s">
        <v>84</v>
      </c>
      <c r="M962" t="s">
        <v>103</v>
      </c>
      <c r="N9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62" s="16">
        <f t="shared" si="30"/>
        <v>701621</v>
      </c>
      <c r="P9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62" s="16" t="str">
        <f t="shared" si="31"/>
        <v xml:space="preserve">Компания_                                                                                           </v>
      </c>
    </row>
    <row r="963" spans="1:17" x14ac:dyDescent="0.25">
      <c r="A963" t="s">
        <v>124</v>
      </c>
      <c r="B963" t="s">
        <v>79</v>
      </c>
      <c r="C963" t="s">
        <v>110</v>
      </c>
      <c r="D963" t="s">
        <v>95</v>
      </c>
      <c r="E963" t="s">
        <v>82</v>
      </c>
      <c r="F963">
        <v>2877732</v>
      </c>
      <c r="G963" t="s">
        <v>83</v>
      </c>
      <c r="H963">
        <v>2020</v>
      </c>
      <c r="I963">
        <v>8</v>
      </c>
      <c r="J963" s="85">
        <v>44144</v>
      </c>
      <c r="K963" t="s">
        <v>123</v>
      </c>
      <c r="L963" t="s">
        <v>84</v>
      </c>
      <c r="M963" t="s">
        <v>85</v>
      </c>
      <c r="N9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63" s="16">
        <f t="shared" si="30"/>
        <v>2877732</v>
      </c>
      <c r="P9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63" s="16" t="str">
        <f t="shared" si="31"/>
        <v xml:space="preserve">Компания_                                                                                           </v>
      </c>
    </row>
    <row r="964" spans="1:17" x14ac:dyDescent="0.25">
      <c r="A964" t="s">
        <v>124</v>
      </c>
      <c r="B964" t="s">
        <v>79</v>
      </c>
      <c r="C964" t="s">
        <v>110</v>
      </c>
      <c r="D964" t="s">
        <v>95</v>
      </c>
      <c r="E964" t="s">
        <v>82</v>
      </c>
      <c r="F964">
        <v>451046</v>
      </c>
      <c r="G964" t="s">
        <v>83</v>
      </c>
      <c r="H964">
        <v>2020</v>
      </c>
      <c r="I964">
        <v>8</v>
      </c>
      <c r="J964" s="85">
        <v>44144</v>
      </c>
      <c r="K964" t="s">
        <v>123</v>
      </c>
      <c r="L964" t="s">
        <v>84</v>
      </c>
      <c r="M964" t="s">
        <v>103</v>
      </c>
      <c r="N9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64" s="16">
        <f t="shared" si="30"/>
        <v>451046</v>
      </c>
      <c r="P9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64" s="16" t="str">
        <f t="shared" si="31"/>
        <v xml:space="preserve">Компания_                                                                                           </v>
      </c>
    </row>
    <row r="965" spans="1:17" x14ac:dyDescent="0.25">
      <c r="A965" t="s">
        <v>124</v>
      </c>
      <c r="B965" t="s">
        <v>79</v>
      </c>
      <c r="C965" t="s">
        <v>110</v>
      </c>
      <c r="D965" t="s">
        <v>95</v>
      </c>
      <c r="E965" t="s">
        <v>82</v>
      </c>
      <c r="F965">
        <v>2877732</v>
      </c>
      <c r="G965" t="s">
        <v>83</v>
      </c>
      <c r="H965">
        <v>2020</v>
      </c>
      <c r="I965">
        <v>8</v>
      </c>
      <c r="J965" s="85">
        <v>44152</v>
      </c>
      <c r="K965" t="s">
        <v>122</v>
      </c>
      <c r="L965" t="s">
        <v>84</v>
      </c>
      <c r="M965" t="s">
        <v>85</v>
      </c>
      <c r="N9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65" s="16">
        <f t="shared" ref="O965:O1028" si="32">IF(AND(H965=2019,I965=11,L965="ММ               "),F965/20*4,IF(AND(H965=2019,I965=11),F965/20*9,F965))</f>
        <v>2877732</v>
      </c>
      <c r="P9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65" s="16" t="str">
        <f t="shared" ref="Q965:Q1028" si="33">IF(E965="FSK            ","",A965)</f>
        <v xml:space="preserve">Компания_                                                                                           </v>
      </c>
    </row>
    <row r="966" spans="1:17" x14ac:dyDescent="0.25">
      <c r="A966" t="s">
        <v>124</v>
      </c>
      <c r="B966" t="s">
        <v>79</v>
      </c>
      <c r="C966" t="s">
        <v>110</v>
      </c>
      <c r="D966" t="s">
        <v>95</v>
      </c>
      <c r="E966" t="s">
        <v>82</v>
      </c>
      <c r="F966">
        <v>451046</v>
      </c>
      <c r="G966" t="s">
        <v>83</v>
      </c>
      <c r="H966">
        <v>2020</v>
      </c>
      <c r="I966">
        <v>8</v>
      </c>
      <c r="J966" s="85">
        <v>44152</v>
      </c>
      <c r="K966" t="s">
        <v>122</v>
      </c>
      <c r="L966" t="s">
        <v>84</v>
      </c>
      <c r="M966" t="s">
        <v>103</v>
      </c>
      <c r="N9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66" s="16">
        <f t="shared" si="32"/>
        <v>451046</v>
      </c>
      <c r="P9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66" s="16" t="str">
        <f t="shared" si="33"/>
        <v xml:space="preserve">Компания_                                                                                           </v>
      </c>
    </row>
    <row r="967" spans="1:17" x14ac:dyDescent="0.25">
      <c r="A967" t="s">
        <v>124</v>
      </c>
      <c r="B967" t="s">
        <v>79</v>
      </c>
      <c r="C967" t="s">
        <v>110</v>
      </c>
      <c r="D967" t="s">
        <v>95</v>
      </c>
      <c r="E967" t="s">
        <v>82</v>
      </c>
      <c r="F967">
        <v>3077899</v>
      </c>
      <c r="G967" t="s">
        <v>83</v>
      </c>
      <c r="H967">
        <v>2020</v>
      </c>
      <c r="I967">
        <v>9</v>
      </c>
      <c r="J967" s="85">
        <v>44144</v>
      </c>
      <c r="K967" t="s">
        <v>123</v>
      </c>
      <c r="L967" t="s">
        <v>84</v>
      </c>
      <c r="M967" t="s">
        <v>85</v>
      </c>
      <c r="N9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67" s="16">
        <f t="shared" si="32"/>
        <v>3077899</v>
      </c>
      <c r="P9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67" s="16" t="str">
        <f t="shared" si="33"/>
        <v xml:space="preserve">Компания_                                                                                           </v>
      </c>
    </row>
    <row r="968" spans="1:17" x14ac:dyDescent="0.25">
      <c r="A968" t="s">
        <v>124</v>
      </c>
      <c r="B968" t="s">
        <v>79</v>
      </c>
      <c r="C968" t="s">
        <v>110</v>
      </c>
      <c r="D968" t="s">
        <v>95</v>
      </c>
      <c r="E968" t="s">
        <v>82</v>
      </c>
      <c r="F968">
        <v>652442</v>
      </c>
      <c r="G968" t="s">
        <v>83</v>
      </c>
      <c r="H968">
        <v>2020</v>
      </c>
      <c r="I968">
        <v>9</v>
      </c>
      <c r="J968" s="85">
        <v>44144</v>
      </c>
      <c r="K968" t="s">
        <v>123</v>
      </c>
      <c r="L968" t="s">
        <v>84</v>
      </c>
      <c r="M968" t="s">
        <v>103</v>
      </c>
      <c r="N9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68" s="16">
        <f t="shared" si="32"/>
        <v>652442</v>
      </c>
      <c r="P9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68" s="16" t="str">
        <f t="shared" si="33"/>
        <v xml:space="preserve">Компания_                                                                                           </v>
      </c>
    </row>
    <row r="969" spans="1:17" x14ac:dyDescent="0.25">
      <c r="A969" t="s">
        <v>124</v>
      </c>
      <c r="B969" t="s">
        <v>79</v>
      </c>
      <c r="C969" t="s">
        <v>110</v>
      </c>
      <c r="D969" t="s">
        <v>95</v>
      </c>
      <c r="E969" t="s">
        <v>82</v>
      </c>
      <c r="F969">
        <v>3077899</v>
      </c>
      <c r="G969" t="s">
        <v>83</v>
      </c>
      <c r="H969">
        <v>2020</v>
      </c>
      <c r="I969">
        <v>9</v>
      </c>
      <c r="J969" s="85">
        <v>44152</v>
      </c>
      <c r="K969" t="s">
        <v>122</v>
      </c>
      <c r="L969" t="s">
        <v>84</v>
      </c>
      <c r="M969" t="s">
        <v>85</v>
      </c>
      <c r="N9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69" s="16">
        <f t="shared" si="32"/>
        <v>3077899</v>
      </c>
      <c r="P9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69" s="16" t="str">
        <f t="shared" si="33"/>
        <v xml:space="preserve">Компания_                                                                                           </v>
      </c>
    </row>
    <row r="970" spans="1:17" x14ac:dyDescent="0.25">
      <c r="A970" t="s">
        <v>124</v>
      </c>
      <c r="B970" t="s">
        <v>79</v>
      </c>
      <c r="C970" t="s">
        <v>110</v>
      </c>
      <c r="D970" t="s">
        <v>95</v>
      </c>
      <c r="E970" t="s">
        <v>82</v>
      </c>
      <c r="F970">
        <v>652442</v>
      </c>
      <c r="G970" t="s">
        <v>83</v>
      </c>
      <c r="H970">
        <v>2020</v>
      </c>
      <c r="I970">
        <v>9</v>
      </c>
      <c r="J970" s="85">
        <v>44152</v>
      </c>
      <c r="K970" t="s">
        <v>122</v>
      </c>
      <c r="L970" t="s">
        <v>84</v>
      </c>
      <c r="M970" t="s">
        <v>103</v>
      </c>
      <c r="N9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70" s="16">
        <f t="shared" si="32"/>
        <v>652442</v>
      </c>
      <c r="P9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70" s="16" t="str">
        <f t="shared" si="33"/>
        <v xml:space="preserve">Компания_                                                                                           </v>
      </c>
    </row>
    <row r="971" spans="1:17" x14ac:dyDescent="0.25">
      <c r="A971" t="s">
        <v>124</v>
      </c>
      <c r="B971" t="s">
        <v>79</v>
      </c>
      <c r="C971" t="s">
        <v>110</v>
      </c>
      <c r="D971" t="s">
        <v>95</v>
      </c>
      <c r="E971" t="s">
        <v>82</v>
      </c>
      <c r="F971">
        <v>3112770</v>
      </c>
      <c r="G971" t="s">
        <v>83</v>
      </c>
      <c r="H971">
        <v>2020</v>
      </c>
      <c r="I971">
        <v>10</v>
      </c>
      <c r="J971" s="85">
        <v>44144</v>
      </c>
      <c r="K971" t="s">
        <v>123</v>
      </c>
      <c r="L971" t="s">
        <v>84</v>
      </c>
      <c r="M971" t="s">
        <v>85</v>
      </c>
      <c r="N9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71" s="16">
        <f t="shared" si="32"/>
        <v>3112770</v>
      </c>
      <c r="P9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71" s="16" t="str">
        <f t="shared" si="33"/>
        <v xml:space="preserve">Компания_                                                                                           </v>
      </c>
    </row>
    <row r="972" spans="1:17" x14ac:dyDescent="0.25">
      <c r="A972" t="s">
        <v>124</v>
      </c>
      <c r="B972" t="s">
        <v>79</v>
      </c>
      <c r="C972" t="s">
        <v>110</v>
      </c>
      <c r="D972" t="s">
        <v>95</v>
      </c>
      <c r="E972" t="s">
        <v>82</v>
      </c>
      <c r="F972">
        <v>684294</v>
      </c>
      <c r="G972" t="s">
        <v>83</v>
      </c>
      <c r="H972">
        <v>2020</v>
      </c>
      <c r="I972">
        <v>10</v>
      </c>
      <c r="J972" s="85">
        <v>44144</v>
      </c>
      <c r="K972" t="s">
        <v>123</v>
      </c>
      <c r="L972" t="s">
        <v>84</v>
      </c>
      <c r="M972" t="s">
        <v>103</v>
      </c>
      <c r="N9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72" s="16">
        <f t="shared" si="32"/>
        <v>684294</v>
      </c>
      <c r="P9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72" s="16" t="str">
        <f t="shared" si="33"/>
        <v xml:space="preserve">Компания_                                                                                           </v>
      </c>
    </row>
    <row r="973" spans="1:17" x14ac:dyDescent="0.25">
      <c r="A973" t="s">
        <v>124</v>
      </c>
      <c r="B973" t="s">
        <v>79</v>
      </c>
      <c r="C973" t="s">
        <v>110</v>
      </c>
      <c r="D973" t="s">
        <v>95</v>
      </c>
      <c r="E973" t="s">
        <v>82</v>
      </c>
      <c r="F973">
        <v>3263496</v>
      </c>
      <c r="G973" t="s">
        <v>83</v>
      </c>
      <c r="H973">
        <v>2020</v>
      </c>
      <c r="I973">
        <v>10</v>
      </c>
      <c r="J973" s="85">
        <v>44152</v>
      </c>
      <c r="K973" t="s">
        <v>122</v>
      </c>
      <c r="L973" t="s">
        <v>84</v>
      </c>
      <c r="M973" t="s">
        <v>85</v>
      </c>
      <c r="N9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73" s="16">
        <f t="shared" si="32"/>
        <v>3263496</v>
      </c>
      <c r="P9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73" s="16" t="str">
        <f t="shared" si="33"/>
        <v xml:space="preserve">Компания_                                                                                           </v>
      </c>
    </row>
    <row r="974" spans="1:17" x14ac:dyDescent="0.25">
      <c r="A974" t="s">
        <v>124</v>
      </c>
      <c r="B974" t="s">
        <v>79</v>
      </c>
      <c r="C974" t="s">
        <v>110</v>
      </c>
      <c r="D974" t="s">
        <v>95</v>
      </c>
      <c r="E974" t="s">
        <v>82</v>
      </c>
      <c r="F974">
        <v>707276</v>
      </c>
      <c r="G974" t="s">
        <v>83</v>
      </c>
      <c r="H974">
        <v>2020</v>
      </c>
      <c r="I974">
        <v>10</v>
      </c>
      <c r="J974" s="85">
        <v>44152</v>
      </c>
      <c r="K974" t="s">
        <v>122</v>
      </c>
      <c r="L974" t="s">
        <v>84</v>
      </c>
      <c r="M974" t="s">
        <v>103</v>
      </c>
      <c r="N9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74" s="16">
        <f t="shared" si="32"/>
        <v>707276</v>
      </c>
      <c r="P9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74" s="16" t="str">
        <f t="shared" si="33"/>
        <v xml:space="preserve">Компания_                                                                                           </v>
      </c>
    </row>
    <row r="975" spans="1:17" x14ac:dyDescent="0.25">
      <c r="A975" t="s">
        <v>124</v>
      </c>
      <c r="B975" t="s">
        <v>79</v>
      </c>
      <c r="C975" t="s">
        <v>110</v>
      </c>
      <c r="D975" t="s">
        <v>95</v>
      </c>
      <c r="E975" t="s">
        <v>82</v>
      </c>
      <c r="F975">
        <v>664340</v>
      </c>
      <c r="G975" t="s">
        <v>83</v>
      </c>
      <c r="H975">
        <v>2020</v>
      </c>
      <c r="I975">
        <v>11</v>
      </c>
      <c r="J975" s="85">
        <v>44144</v>
      </c>
      <c r="K975" t="s">
        <v>123</v>
      </c>
      <c r="L975" t="s">
        <v>84</v>
      </c>
      <c r="M975" t="s">
        <v>85</v>
      </c>
      <c r="N9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75" s="16">
        <f t="shared" si="32"/>
        <v>664340</v>
      </c>
      <c r="P9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75" s="16" t="str">
        <f t="shared" si="33"/>
        <v xml:space="preserve">Компания_                                                                                           </v>
      </c>
    </row>
    <row r="976" spans="1:17" x14ac:dyDescent="0.25">
      <c r="A976" t="s">
        <v>124</v>
      </c>
      <c r="B976" t="s">
        <v>79</v>
      </c>
      <c r="C976" t="s">
        <v>110</v>
      </c>
      <c r="D976" t="s">
        <v>95</v>
      </c>
      <c r="E976" t="s">
        <v>82</v>
      </c>
      <c r="F976">
        <v>139793</v>
      </c>
      <c r="G976" t="s">
        <v>83</v>
      </c>
      <c r="H976">
        <v>2020</v>
      </c>
      <c r="I976">
        <v>11</v>
      </c>
      <c r="J976" s="85">
        <v>44144</v>
      </c>
      <c r="K976" t="s">
        <v>123</v>
      </c>
      <c r="L976" t="s">
        <v>84</v>
      </c>
      <c r="M976" t="s">
        <v>103</v>
      </c>
      <c r="N9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76" s="16">
        <f t="shared" si="32"/>
        <v>139793</v>
      </c>
      <c r="P9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76" s="16" t="str">
        <f t="shared" si="33"/>
        <v xml:space="preserve">Компания_                                                                                           </v>
      </c>
    </row>
    <row r="977" spans="1:17" x14ac:dyDescent="0.25">
      <c r="A977" t="s">
        <v>124</v>
      </c>
      <c r="B977" t="s">
        <v>79</v>
      </c>
      <c r="C977" t="s">
        <v>110</v>
      </c>
      <c r="D977" t="s">
        <v>95</v>
      </c>
      <c r="E977" t="s">
        <v>82</v>
      </c>
      <c r="F977">
        <v>1368964</v>
      </c>
      <c r="G977" t="s">
        <v>83</v>
      </c>
      <c r="H977">
        <v>2020</v>
      </c>
      <c r="I977">
        <v>11</v>
      </c>
      <c r="J977" s="85">
        <v>44152</v>
      </c>
      <c r="K977" t="s">
        <v>122</v>
      </c>
      <c r="L977" t="s">
        <v>84</v>
      </c>
      <c r="M977" t="s">
        <v>85</v>
      </c>
      <c r="N9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77" s="16">
        <f t="shared" si="32"/>
        <v>1368964</v>
      </c>
      <c r="P9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77" s="16" t="str">
        <f t="shared" si="33"/>
        <v xml:space="preserve">Компания_                                                                                           </v>
      </c>
    </row>
    <row r="978" spans="1:17" x14ac:dyDescent="0.25">
      <c r="A978" t="s">
        <v>124</v>
      </c>
      <c r="B978" t="s">
        <v>79</v>
      </c>
      <c r="C978" t="s">
        <v>110</v>
      </c>
      <c r="D978" t="s">
        <v>95</v>
      </c>
      <c r="E978" t="s">
        <v>82</v>
      </c>
      <c r="F978">
        <v>314220</v>
      </c>
      <c r="G978" t="s">
        <v>83</v>
      </c>
      <c r="H978">
        <v>2020</v>
      </c>
      <c r="I978">
        <v>11</v>
      </c>
      <c r="J978" s="85">
        <v>44152</v>
      </c>
      <c r="K978" t="s">
        <v>122</v>
      </c>
      <c r="L978" t="s">
        <v>84</v>
      </c>
      <c r="M978" t="s">
        <v>103</v>
      </c>
      <c r="N9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78" s="16">
        <f t="shared" si="32"/>
        <v>314220</v>
      </c>
      <c r="P9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978" s="16" t="str">
        <f t="shared" si="33"/>
        <v xml:space="preserve">Компания_                                                                                           </v>
      </c>
    </row>
    <row r="979" spans="1:17" x14ac:dyDescent="0.25">
      <c r="A979" t="s">
        <v>124</v>
      </c>
      <c r="B979" t="s">
        <v>79</v>
      </c>
      <c r="C979" t="s">
        <v>113</v>
      </c>
      <c r="D979" t="s">
        <v>99</v>
      </c>
      <c r="E979" t="s">
        <v>82</v>
      </c>
      <c r="F979">
        <v>14134</v>
      </c>
      <c r="G979" t="s">
        <v>83</v>
      </c>
      <c r="H979">
        <v>2019</v>
      </c>
      <c r="I979">
        <v>1</v>
      </c>
      <c r="J979" s="85">
        <v>44144</v>
      </c>
      <c r="K979" t="s">
        <v>123</v>
      </c>
      <c r="L979" t="s">
        <v>84</v>
      </c>
      <c r="M979" t="s">
        <v>85</v>
      </c>
      <c r="N9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79" s="16">
        <f t="shared" si="32"/>
        <v>14134</v>
      </c>
      <c r="P9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79" s="16" t="str">
        <f t="shared" si="33"/>
        <v xml:space="preserve">Компания_                                                                                           </v>
      </c>
    </row>
    <row r="980" spans="1:17" x14ac:dyDescent="0.25">
      <c r="A980" t="s">
        <v>124</v>
      </c>
      <c r="B980" t="s">
        <v>79</v>
      </c>
      <c r="C980" t="s">
        <v>113</v>
      </c>
      <c r="D980" t="s">
        <v>99</v>
      </c>
      <c r="E980" t="s">
        <v>82</v>
      </c>
      <c r="F980">
        <v>14134</v>
      </c>
      <c r="G980" t="s">
        <v>83</v>
      </c>
      <c r="H980">
        <v>2019</v>
      </c>
      <c r="I980">
        <v>1</v>
      </c>
      <c r="J980" s="85">
        <v>44152</v>
      </c>
      <c r="K980" t="s">
        <v>122</v>
      </c>
      <c r="L980" t="s">
        <v>84</v>
      </c>
      <c r="M980" t="s">
        <v>85</v>
      </c>
      <c r="N9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80" s="16">
        <f t="shared" si="32"/>
        <v>14134</v>
      </c>
      <c r="P9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80" s="16" t="str">
        <f t="shared" si="33"/>
        <v xml:space="preserve">Компания_                                                                                           </v>
      </c>
    </row>
    <row r="981" spans="1:17" x14ac:dyDescent="0.25">
      <c r="A981" t="s">
        <v>124</v>
      </c>
      <c r="B981" t="s">
        <v>79</v>
      </c>
      <c r="C981" t="s">
        <v>113</v>
      </c>
      <c r="D981" t="s">
        <v>99</v>
      </c>
      <c r="E981" t="s">
        <v>82</v>
      </c>
      <c r="F981">
        <v>2488877</v>
      </c>
      <c r="G981" t="s">
        <v>83</v>
      </c>
      <c r="H981">
        <v>2019</v>
      </c>
      <c r="I981">
        <v>1</v>
      </c>
      <c r="J981" s="85">
        <v>44152</v>
      </c>
      <c r="K981" t="s">
        <v>122</v>
      </c>
      <c r="L981" t="s">
        <v>84</v>
      </c>
      <c r="M981" t="s">
        <v>103</v>
      </c>
      <c r="N9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81" s="16">
        <f t="shared" si="32"/>
        <v>2488877</v>
      </c>
      <c r="P9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81" s="16" t="str">
        <f t="shared" si="33"/>
        <v xml:space="preserve">Компания_                                                                                           </v>
      </c>
    </row>
    <row r="982" spans="1:17" x14ac:dyDescent="0.25">
      <c r="A982" t="s">
        <v>124</v>
      </c>
      <c r="B982" t="s">
        <v>79</v>
      </c>
      <c r="C982" t="s">
        <v>113</v>
      </c>
      <c r="D982" t="s">
        <v>99</v>
      </c>
      <c r="E982" t="s">
        <v>82</v>
      </c>
      <c r="F982">
        <v>43074</v>
      </c>
      <c r="G982" t="s">
        <v>83</v>
      </c>
      <c r="H982">
        <v>2019</v>
      </c>
      <c r="I982">
        <v>2</v>
      </c>
      <c r="J982" s="85">
        <v>44144</v>
      </c>
      <c r="K982" t="s">
        <v>123</v>
      </c>
      <c r="L982" t="s">
        <v>84</v>
      </c>
      <c r="M982" t="s">
        <v>85</v>
      </c>
      <c r="N9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82" s="16">
        <f t="shared" si="32"/>
        <v>43074</v>
      </c>
      <c r="P9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82" s="16" t="str">
        <f t="shared" si="33"/>
        <v xml:space="preserve">Компания_                                                                                           </v>
      </c>
    </row>
    <row r="983" spans="1:17" x14ac:dyDescent="0.25">
      <c r="A983" t="s">
        <v>124</v>
      </c>
      <c r="B983" t="s">
        <v>79</v>
      </c>
      <c r="C983" t="s">
        <v>113</v>
      </c>
      <c r="D983" t="s">
        <v>99</v>
      </c>
      <c r="E983" t="s">
        <v>82</v>
      </c>
      <c r="F983">
        <v>43074</v>
      </c>
      <c r="G983" t="s">
        <v>83</v>
      </c>
      <c r="H983">
        <v>2019</v>
      </c>
      <c r="I983">
        <v>2</v>
      </c>
      <c r="J983" s="85">
        <v>44152</v>
      </c>
      <c r="K983" t="s">
        <v>122</v>
      </c>
      <c r="L983" t="s">
        <v>84</v>
      </c>
      <c r="M983" t="s">
        <v>85</v>
      </c>
      <c r="N9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83" s="16">
        <f t="shared" si="32"/>
        <v>43074</v>
      </c>
      <c r="P9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83" s="16" t="str">
        <f t="shared" si="33"/>
        <v xml:space="preserve">Компания_                                                                                           </v>
      </c>
    </row>
    <row r="984" spans="1:17" x14ac:dyDescent="0.25">
      <c r="A984" t="s">
        <v>124</v>
      </c>
      <c r="B984" t="s">
        <v>79</v>
      </c>
      <c r="C984" t="s">
        <v>113</v>
      </c>
      <c r="D984" t="s">
        <v>99</v>
      </c>
      <c r="E984" t="s">
        <v>82</v>
      </c>
      <c r="F984">
        <v>2797768</v>
      </c>
      <c r="G984" t="s">
        <v>83</v>
      </c>
      <c r="H984">
        <v>2019</v>
      </c>
      <c r="I984">
        <v>2</v>
      </c>
      <c r="J984" s="85">
        <v>44152</v>
      </c>
      <c r="K984" t="s">
        <v>122</v>
      </c>
      <c r="L984" t="s">
        <v>84</v>
      </c>
      <c r="M984" t="s">
        <v>103</v>
      </c>
      <c r="N9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84" s="16">
        <f t="shared" si="32"/>
        <v>2797768</v>
      </c>
      <c r="P9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84" s="16" t="str">
        <f t="shared" si="33"/>
        <v xml:space="preserve">Компания_                                                                                           </v>
      </c>
    </row>
    <row r="985" spans="1:17" x14ac:dyDescent="0.25">
      <c r="A985" t="s">
        <v>124</v>
      </c>
      <c r="B985" t="s">
        <v>79</v>
      </c>
      <c r="C985" t="s">
        <v>113</v>
      </c>
      <c r="D985" t="s">
        <v>99</v>
      </c>
      <c r="E985" t="s">
        <v>82</v>
      </c>
      <c r="F985">
        <v>55196</v>
      </c>
      <c r="G985" t="s">
        <v>83</v>
      </c>
      <c r="H985">
        <v>2019</v>
      </c>
      <c r="I985">
        <v>3</v>
      </c>
      <c r="J985" s="85">
        <v>44144</v>
      </c>
      <c r="K985" t="s">
        <v>123</v>
      </c>
      <c r="L985" t="s">
        <v>84</v>
      </c>
      <c r="M985" t="s">
        <v>85</v>
      </c>
      <c r="N9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85" s="16">
        <f t="shared" si="32"/>
        <v>55196</v>
      </c>
      <c r="P9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85" s="16" t="str">
        <f t="shared" si="33"/>
        <v xml:space="preserve">Компания_                                                                                           </v>
      </c>
    </row>
    <row r="986" spans="1:17" x14ac:dyDescent="0.25">
      <c r="A986" t="s">
        <v>124</v>
      </c>
      <c r="B986" t="s">
        <v>79</v>
      </c>
      <c r="C986" t="s">
        <v>113</v>
      </c>
      <c r="D986" t="s">
        <v>99</v>
      </c>
      <c r="E986" t="s">
        <v>82</v>
      </c>
      <c r="F986">
        <v>55196</v>
      </c>
      <c r="G986" t="s">
        <v>83</v>
      </c>
      <c r="H986">
        <v>2019</v>
      </c>
      <c r="I986">
        <v>3</v>
      </c>
      <c r="J986" s="85">
        <v>44152</v>
      </c>
      <c r="K986" t="s">
        <v>122</v>
      </c>
      <c r="L986" t="s">
        <v>84</v>
      </c>
      <c r="M986" t="s">
        <v>85</v>
      </c>
      <c r="N9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86" s="16">
        <f t="shared" si="32"/>
        <v>55196</v>
      </c>
      <c r="P9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86" s="16" t="str">
        <f t="shared" si="33"/>
        <v xml:space="preserve">Компания_                                                                                           </v>
      </c>
    </row>
    <row r="987" spans="1:17" x14ac:dyDescent="0.25">
      <c r="A987" t="s">
        <v>124</v>
      </c>
      <c r="B987" t="s">
        <v>79</v>
      </c>
      <c r="C987" t="s">
        <v>113</v>
      </c>
      <c r="D987" t="s">
        <v>99</v>
      </c>
      <c r="E987" t="s">
        <v>82</v>
      </c>
      <c r="F987">
        <v>3158011</v>
      </c>
      <c r="G987" t="s">
        <v>83</v>
      </c>
      <c r="H987">
        <v>2019</v>
      </c>
      <c r="I987">
        <v>3</v>
      </c>
      <c r="J987" s="85">
        <v>44152</v>
      </c>
      <c r="K987" t="s">
        <v>122</v>
      </c>
      <c r="L987" t="s">
        <v>84</v>
      </c>
      <c r="M987" t="s">
        <v>103</v>
      </c>
      <c r="N9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87" s="16">
        <f t="shared" si="32"/>
        <v>3158011</v>
      </c>
      <c r="P9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87" s="16" t="str">
        <f t="shared" si="33"/>
        <v xml:space="preserve">Компания_                                                                                           </v>
      </c>
    </row>
    <row r="988" spans="1:17" x14ac:dyDescent="0.25">
      <c r="A988" t="s">
        <v>124</v>
      </c>
      <c r="B988" t="s">
        <v>79</v>
      </c>
      <c r="C988" t="s">
        <v>113</v>
      </c>
      <c r="D988" t="s">
        <v>99</v>
      </c>
      <c r="E988" t="s">
        <v>82</v>
      </c>
      <c r="F988">
        <v>82038</v>
      </c>
      <c r="G988" t="s">
        <v>83</v>
      </c>
      <c r="H988">
        <v>2019</v>
      </c>
      <c r="I988">
        <v>4</v>
      </c>
      <c r="J988" s="85">
        <v>44144</v>
      </c>
      <c r="K988" t="s">
        <v>123</v>
      </c>
      <c r="L988" t="s">
        <v>84</v>
      </c>
      <c r="M988" t="s">
        <v>85</v>
      </c>
      <c r="N9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88" s="16">
        <f t="shared" si="32"/>
        <v>82038</v>
      </c>
      <c r="P9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88" s="16" t="str">
        <f t="shared" si="33"/>
        <v xml:space="preserve">Компания_                                                                                           </v>
      </c>
    </row>
    <row r="989" spans="1:17" x14ac:dyDescent="0.25">
      <c r="A989" t="s">
        <v>124</v>
      </c>
      <c r="B989" t="s">
        <v>79</v>
      </c>
      <c r="C989" t="s">
        <v>113</v>
      </c>
      <c r="D989" t="s">
        <v>99</v>
      </c>
      <c r="E989" t="s">
        <v>82</v>
      </c>
      <c r="F989">
        <v>82038</v>
      </c>
      <c r="G989" t="s">
        <v>83</v>
      </c>
      <c r="H989">
        <v>2019</v>
      </c>
      <c r="I989">
        <v>4</v>
      </c>
      <c r="J989" s="85">
        <v>44152</v>
      </c>
      <c r="K989" t="s">
        <v>122</v>
      </c>
      <c r="L989" t="s">
        <v>84</v>
      </c>
      <c r="M989" t="s">
        <v>85</v>
      </c>
      <c r="N9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89" s="16">
        <f t="shared" si="32"/>
        <v>82038</v>
      </c>
      <c r="P9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89" s="16" t="str">
        <f t="shared" si="33"/>
        <v xml:space="preserve">Компания_                                                                                           </v>
      </c>
    </row>
    <row r="990" spans="1:17" x14ac:dyDescent="0.25">
      <c r="A990" t="s">
        <v>124</v>
      </c>
      <c r="B990" t="s">
        <v>79</v>
      </c>
      <c r="C990" t="s">
        <v>113</v>
      </c>
      <c r="D990" t="s">
        <v>99</v>
      </c>
      <c r="E990" t="s">
        <v>82</v>
      </c>
      <c r="F990">
        <v>4006031</v>
      </c>
      <c r="G990" t="s">
        <v>83</v>
      </c>
      <c r="H990">
        <v>2019</v>
      </c>
      <c r="I990">
        <v>4</v>
      </c>
      <c r="J990" s="85">
        <v>44152</v>
      </c>
      <c r="K990" t="s">
        <v>122</v>
      </c>
      <c r="L990" t="s">
        <v>84</v>
      </c>
      <c r="M990" t="s">
        <v>103</v>
      </c>
      <c r="N9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90" s="16">
        <f t="shared" si="32"/>
        <v>4006031</v>
      </c>
      <c r="P9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90" s="16" t="str">
        <f t="shared" si="33"/>
        <v xml:space="preserve">Компания_                                                                                           </v>
      </c>
    </row>
    <row r="991" spans="1:17" x14ac:dyDescent="0.25">
      <c r="A991" t="s">
        <v>124</v>
      </c>
      <c r="B991" t="s">
        <v>79</v>
      </c>
      <c r="C991" t="s">
        <v>113</v>
      </c>
      <c r="D991" t="s">
        <v>99</v>
      </c>
      <c r="E991" t="s">
        <v>82</v>
      </c>
      <c r="F991">
        <v>77987</v>
      </c>
      <c r="G991" t="s">
        <v>83</v>
      </c>
      <c r="H991">
        <v>2019</v>
      </c>
      <c r="I991">
        <v>5</v>
      </c>
      <c r="J991" s="85">
        <v>44144</v>
      </c>
      <c r="K991" t="s">
        <v>123</v>
      </c>
      <c r="L991" t="s">
        <v>84</v>
      </c>
      <c r="M991" t="s">
        <v>85</v>
      </c>
      <c r="N9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91" s="16">
        <f t="shared" si="32"/>
        <v>77987</v>
      </c>
      <c r="P9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91" s="16" t="str">
        <f t="shared" si="33"/>
        <v xml:space="preserve">Компания_                                                                                           </v>
      </c>
    </row>
    <row r="992" spans="1:17" x14ac:dyDescent="0.25">
      <c r="A992" t="s">
        <v>124</v>
      </c>
      <c r="B992" t="s">
        <v>79</v>
      </c>
      <c r="C992" t="s">
        <v>113</v>
      </c>
      <c r="D992" t="s">
        <v>99</v>
      </c>
      <c r="E992" t="s">
        <v>82</v>
      </c>
      <c r="F992">
        <v>77987</v>
      </c>
      <c r="G992" t="s">
        <v>83</v>
      </c>
      <c r="H992">
        <v>2019</v>
      </c>
      <c r="I992">
        <v>5</v>
      </c>
      <c r="J992" s="85">
        <v>44152</v>
      </c>
      <c r="K992" t="s">
        <v>122</v>
      </c>
      <c r="L992" t="s">
        <v>84</v>
      </c>
      <c r="M992" t="s">
        <v>85</v>
      </c>
      <c r="N9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92" s="16">
        <f t="shared" si="32"/>
        <v>77987</v>
      </c>
      <c r="P9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92" s="16" t="str">
        <f t="shared" si="33"/>
        <v xml:space="preserve">Компания_                                                                                           </v>
      </c>
    </row>
    <row r="993" spans="1:17" x14ac:dyDescent="0.25">
      <c r="A993" t="s">
        <v>124</v>
      </c>
      <c r="B993" t="s">
        <v>79</v>
      </c>
      <c r="C993" t="s">
        <v>113</v>
      </c>
      <c r="D993" t="s">
        <v>99</v>
      </c>
      <c r="E993" t="s">
        <v>82</v>
      </c>
      <c r="F993">
        <v>3427636</v>
      </c>
      <c r="G993" t="s">
        <v>83</v>
      </c>
      <c r="H993">
        <v>2019</v>
      </c>
      <c r="I993">
        <v>5</v>
      </c>
      <c r="J993" s="85">
        <v>44152</v>
      </c>
      <c r="K993" t="s">
        <v>122</v>
      </c>
      <c r="L993" t="s">
        <v>84</v>
      </c>
      <c r="M993" t="s">
        <v>103</v>
      </c>
      <c r="N9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93" s="16">
        <f t="shared" si="32"/>
        <v>3427636</v>
      </c>
      <c r="P9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93" s="16" t="str">
        <f t="shared" si="33"/>
        <v xml:space="preserve">Компания_                                                                                           </v>
      </c>
    </row>
    <row r="994" spans="1:17" x14ac:dyDescent="0.25">
      <c r="A994" t="s">
        <v>124</v>
      </c>
      <c r="B994" t="s">
        <v>79</v>
      </c>
      <c r="C994" t="s">
        <v>113</v>
      </c>
      <c r="D994" t="s">
        <v>99</v>
      </c>
      <c r="E994" t="s">
        <v>82</v>
      </c>
      <c r="F994">
        <v>97394</v>
      </c>
      <c r="G994" t="s">
        <v>83</v>
      </c>
      <c r="H994">
        <v>2019</v>
      </c>
      <c r="I994">
        <v>6</v>
      </c>
      <c r="J994" s="85">
        <v>44144</v>
      </c>
      <c r="K994" t="s">
        <v>123</v>
      </c>
      <c r="L994" t="s">
        <v>84</v>
      </c>
      <c r="M994" t="s">
        <v>85</v>
      </c>
      <c r="N9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94" s="16">
        <f t="shared" si="32"/>
        <v>97394</v>
      </c>
      <c r="P9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94" s="16" t="str">
        <f t="shared" si="33"/>
        <v xml:space="preserve">Компания_                                                                                           </v>
      </c>
    </row>
    <row r="995" spans="1:17" x14ac:dyDescent="0.25">
      <c r="A995" t="s">
        <v>124</v>
      </c>
      <c r="B995" t="s">
        <v>79</v>
      </c>
      <c r="C995" t="s">
        <v>113</v>
      </c>
      <c r="D995" t="s">
        <v>99</v>
      </c>
      <c r="E995" t="s">
        <v>82</v>
      </c>
      <c r="F995">
        <v>97394</v>
      </c>
      <c r="G995" t="s">
        <v>83</v>
      </c>
      <c r="H995">
        <v>2019</v>
      </c>
      <c r="I995">
        <v>6</v>
      </c>
      <c r="J995" s="85">
        <v>44152</v>
      </c>
      <c r="K995" t="s">
        <v>122</v>
      </c>
      <c r="L995" t="s">
        <v>84</v>
      </c>
      <c r="M995" t="s">
        <v>85</v>
      </c>
      <c r="N9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95" s="16">
        <f t="shared" si="32"/>
        <v>97394</v>
      </c>
      <c r="P9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95" s="16" t="str">
        <f t="shared" si="33"/>
        <v xml:space="preserve">Компания_                                                                                           </v>
      </c>
    </row>
    <row r="996" spans="1:17" x14ac:dyDescent="0.25">
      <c r="A996" t="s">
        <v>124</v>
      </c>
      <c r="B996" t="s">
        <v>79</v>
      </c>
      <c r="C996" t="s">
        <v>113</v>
      </c>
      <c r="D996" t="s">
        <v>99</v>
      </c>
      <c r="E996" t="s">
        <v>82</v>
      </c>
      <c r="F996">
        <v>3497346</v>
      </c>
      <c r="G996" t="s">
        <v>83</v>
      </c>
      <c r="H996">
        <v>2019</v>
      </c>
      <c r="I996">
        <v>6</v>
      </c>
      <c r="J996" s="85">
        <v>44152</v>
      </c>
      <c r="K996" t="s">
        <v>122</v>
      </c>
      <c r="L996" t="s">
        <v>84</v>
      </c>
      <c r="M996" t="s">
        <v>103</v>
      </c>
      <c r="N9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96" s="16">
        <f t="shared" si="32"/>
        <v>3497346</v>
      </c>
      <c r="P9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96" s="16" t="str">
        <f t="shared" si="33"/>
        <v xml:space="preserve">Компания_                                                                                           </v>
      </c>
    </row>
    <row r="997" spans="1:17" x14ac:dyDescent="0.25">
      <c r="A997" t="s">
        <v>124</v>
      </c>
      <c r="B997" t="s">
        <v>79</v>
      </c>
      <c r="C997" t="s">
        <v>113</v>
      </c>
      <c r="D997" t="s">
        <v>99</v>
      </c>
      <c r="E997" t="s">
        <v>82</v>
      </c>
      <c r="F997">
        <v>636865</v>
      </c>
      <c r="G997" t="s">
        <v>83</v>
      </c>
      <c r="H997">
        <v>2019</v>
      </c>
      <c r="I997">
        <v>7</v>
      </c>
      <c r="J997" s="85">
        <v>44144</v>
      </c>
      <c r="K997" t="s">
        <v>123</v>
      </c>
      <c r="L997" t="s">
        <v>84</v>
      </c>
      <c r="M997" t="s">
        <v>85</v>
      </c>
      <c r="N9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97" s="16">
        <f t="shared" si="32"/>
        <v>636865</v>
      </c>
      <c r="P9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97" s="16" t="str">
        <f t="shared" si="33"/>
        <v xml:space="preserve">Компания_                                                                                           </v>
      </c>
    </row>
    <row r="998" spans="1:17" x14ac:dyDescent="0.25">
      <c r="A998" t="s">
        <v>124</v>
      </c>
      <c r="B998" t="s">
        <v>79</v>
      </c>
      <c r="C998" t="s">
        <v>113</v>
      </c>
      <c r="D998" t="s">
        <v>99</v>
      </c>
      <c r="E998" t="s">
        <v>82</v>
      </c>
      <c r="F998">
        <v>3713919</v>
      </c>
      <c r="G998" t="s">
        <v>83</v>
      </c>
      <c r="H998">
        <v>2019</v>
      </c>
      <c r="I998">
        <v>7</v>
      </c>
      <c r="J998" s="85">
        <v>44144</v>
      </c>
      <c r="K998" t="s">
        <v>123</v>
      </c>
      <c r="L998" t="s">
        <v>84</v>
      </c>
      <c r="M998" t="s">
        <v>103</v>
      </c>
      <c r="N9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98" s="16">
        <f t="shared" si="32"/>
        <v>3713919</v>
      </c>
      <c r="P9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98" s="16" t="str">
        <f t="shared" si="33"/>
        <v xml:space="preserve">Компания_                                                                                           </v>
      </c>
    </row>
    <row r="999" spans="1:17" x14ac:dyDescent="0.25">
      <c r="A999" t="s">
        <v>124</v>
      </c>
      <c r="B999" t="s">
        <v>79</v>
      </c>
      <c r="C999" t="s">
        <v>113</v>
      </c>
      <c r="D999" t="s">
        <v>99</v>
      </c>
      <c r="E999" t="s">
        <v>82</v>
      </c>
      <c r="F999">
        <v>71133</v>
      </c>
      <c r="G999" t="s">
        <v>83</v>
      </c>
      <c r="H999">
        <v>2019</v>
      </c>
      <c r="I999">
        <v>7</v>
      </c>
      <c r="J999" s="85">
        <v>44152</v>
      </c>
      <c r="K999" t="s">
        <v>122</v>
      </c>
      <c r="L999" t="s">
        <v>84</v>
      </c>
      <c r="M999" t="s">
        <v>85</v>
      </c>
      <c r="N9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999" s="16">
        <f t="shared" si="32"/>
        <v>71133</v>
      </c>
      <c r="P9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999" s="16" t="str">
        <f t="shared" si="33"/>
        <v xml:space="preserve">Компания_                                                                                           </v>
      </c>
    </row>
    <row r="1000" spans="1:17" x14ac:dyDescent="0.25">
      <c r="A1000" t="s">
        <v>124</v>
      </c>
      <c r="B1000" t="s">
        <v>79</v>
      </c>
      <c r="C1000" t="s">
        <v>113</v>
      </c>
      <c r="D1000" t="s">
        <v>99</v>
      </c>
      <c r="E1000" t="s">
        <v>82</v>
      </c>
      <c r="F1000">
        <v>3713919</v>
      </c>
      <c r="G1000" t="s">
        <v>83</v>
      </c>
      <c r="H1000">
        <v>2019</v>
      </c>
      <c r="I1000">
        <v>7</v>
      </c>
      <c r="J1000" s="85">
        <v>44152</v>
      </c>
      <c r="K1000" t="s">
        <v>122</v>
      </c>
      <c r="L1000" t="s">
        <v>84</v>
      </c>
      <c r="M1000" t="s">
        <v>103</v>
      </c>
      <c r="N10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00" s="16">
        <f t="shared" si="32"/>
        <v>3713919</v>
      </c>
      <c r="P10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00" s="16" t="str">
        <f t="shared" si="33"/>
        <v xml:space="preserve">Компания_                                                                                           </v>
      </c>
    </row>
    <row r="1001" spans="1:17" x14ac:dyDescent="0.25">
      <c r="A1001" t="s">
        <v>124</v>
      </c>
      <c r="B1001" t="s">
        <v>79</v>
      </c>
      <c r="C1001" t="s">
        <v>113</v>
      </c>
      <c r="D1001" t="s">
        <v>99</v>
      </c>
      <c r="E1001" t="s">
        <v>82</v>
      </c>
      <c r="F1001">
        <v>640949</v>
      </c>
      <c r="G1001" t="s">
        <v>83</v>
      </c>
      <c r="H1001">
        <v>2019</v>
      </c>
      <c r="I1001">
        <v>8</v>
      </c>
      <c r="J1001" s="85">
        <v>44144</v>
      </c>
      <c r="K1001" t="s">
        <v>123</v>
      </c>
      <c r="L1001" t="s">
        <v>84</v>
      </c>
      <c r="M1001" t="s">
        <v>85</v>
      </c>
      <c r="N10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01" s="16">
        <f t="shared" si="32"/>
        <v>640949</v>
      </c>
      <c r="P10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01" s="16" t="str">
        <f t="shared" si="33"/>
        <v xml:space="preserve">Компания_                                                                                           </v>
      </c>
    </row>
    <row r="1002" spans="1:17" x14ac:dyDescent="0.25">
      <c r="A1002" t="s">
        <v>124</v>
      </c>
      <c r="B1002" t="s">
        <v>79</v>
      </c>
      <c r="C1002" t="s">
        <v>113</v>
      </c>
      <c r="D1002" t="s">
        <v>99</v>
      </c>
      <c r="E1002" t="s">
        <v>82</v>
      </c>
      <c r="F1002">
        <v>3403069</v>
      </c>
      <c r="G1002" t="s">
        <v>83</v>
      </c>
      <c r="H1002">
        <v>2019</v>
      </c>
      <c r="I1002">
        <v>8</v>
      </c>
      <c r="J1002" s="85">
        <v>44144</v>
      </c>
      <c r="K1002" t="s">
        <v>123</v>
      </c>
      <c r="L1002" t="s">
        <v>84</v>
      </c>
      <c r="M1002" t="s">
        <v>103</v>
      </c>
      <c r="N10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02" s="16">
        <f t="shared" si="32"/>
        <v>3403069</v>
      </c>
      <c r="P10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02" s="16" t="str">
        <f t="shared" si="33"/>
        <v xml:space="preserve">Компания_                                                                                           </v>
      </c>
    </row>
    <row r="1003" spans="1:17" x14ac:dyDescent="0.25">
      <c r="A1003" t="s">
        <v>124</v>
      </c>
      <c r="B1003" t="s">
        <v>79</v>
      </c>
      <c r="C1003" t="s">
        <v>113</v>
      </c>
      <c r="D1003" t="s">
        <v>99</v>
      </c>
      <c r="E1003" t="s">
        <v>82</v>
      </c>
      <c r="F1003">
        <v>81430</v>
      </c>
      <c r="G1003" t="s">
        <v>83</v>
      </c>
      <c r="H1003">
        <v>2019</v>
      </c>
      <c r="I1003">
        <v>8</v>
      </c>
      <c r="J1003" s="85">
        <v>44152</v>
      </c>
      <c r="K1003" t="s">
        <v>122</v>
      </c>
      <c r="L1003" t="s">
        <v>84</v>
      </c>
      <c r="M1003" t="s">
        <v>85</v>
      </c>
      <c r="N10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03" s="16">
        <f t="shared" si="32"/>
        <v>81430</v>
      </c>
      <c r="P10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03" s="16" t="str">
        <f t="shared" si="33"/>
        <v xml:space="preserve">Компания_                                                                                           </v>
      </c>
    </row>
    <row r="1004" spans="1:17" x14ac:dyDescent="0.25">
      <c r="A1004" t="s">
        <v>124</v>
      </c>
      <c r="B1004" t="s">
        <v>79</v>
      </c>
      <c r="C1004" t="s">
        <v>113</v>
      </c>
      <c r="D1004" t="s">
        <v>99</v>
      </c>
      <c r="E1004" t="s">
        <v>82</v>
      </c>
      <c r="F1004">
        <v>3403069</v>
      </c>
      <c r="G1004" t="s">
        <v>83</v>
      </c>
      <c r="H1004">
        <v>2019</v>
      </c>
      <c r="I1004">
        <v>8</v>
      </c>
      <c r="J1004" s="85">
        <v>44152</v>
      </c>
      <c r="K1004" t="s">
        <v>122</v>
      </c>
      <c r="L1004" t="s">
        <v>84</v>
      </c>
      <c r="M1004" t="s">
        <v>103</v>
      </c>
      <c r="N10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04" s="16">
        <f t="shared" si="32"/>
        <v>3403069</v>
      </c>
      <c r="P10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04" s="16" t="str">
        <f t="shared" si="33"/>
        <v xml:space="preserve">Компания_                                                                                           </v>
      </c>
    </row>
    <row r="1005" spans="1:17" x14ac:dyDescent="0.25">
      <c r="A1005" t="s">
        <v>124</v>
      </c>
      <c r="B1005" t="s">
        <v>79</v>
      </c>
      <c r="C1005" t="s">
        <v>113</v>
      </c>
      <c r="D1005" t="s">
        <v>99</v>
      </c>
      <c r="E1005" t="s">
        <v>82</v>
      </c>
      <c r="F1005">
        <v>521383</v>
      </c>
      <c r="G1005" t="s">
        <v>83</v>
      </c>
      <c r="H1005">
        <v>2019</v>
      </c>
      <c r="I1005">
        <v>9</v>
      </c>
      <c r="J1005" s="85">
        <v>44144</v>
      </c>
      <c r="K1005" t="s">
        <v>123</v>
      </c>
      <c r="L1005" t="s">
        <v>84</v>
      </c>
      <c r="M1005" t="s">
        <v>85</v>
      </c>
      <c r="N10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05" s="16">
        <f t="shared" si="32"/>
        <v>521383</v>
      </c>
      <c r="P10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05" s="16" t="str">
        <f t="shared" si="33"/>
        <v xml:space="preserve">Компания_                                                                                           </v>
      </c>
    </row>
    <row r="1006" spans="1:17" x14ac:dyDescent="0.25">
      <c r="A1006" t="s">
        <v>124</v>
      </c>
      <c r="B1006" t="s">
        <v>79</v>
      </c>
      <c r="C1006" t="s">
        <v>113</v>
      </c>
      <c r="D1006" t="s">
        <v>99</v>
      </c>
      <c r="E1006" t="s">
        <v>82</v>
      </c>
      <c r="F1006">
        <v>3766415</v>
      </c>
      <c r="G1006" t="s">
        <v>83</v>
      </c>
      <c r="H1006">
        <v>2019</v>
      </c>
      <c r="I1006">
        <v>9</v>
      </c>
      <c r="J1006" s="85">
        <v>44144</v>
      </c>
      <c r="K1006" t="s">
        <v>123</v>
      </c>
      <c r="L1006" t="s">
        <v>84</v>
      </c>
      <c r="M1006" t="s">
        <v>103</v>
      </c>
      <c r="N10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06" s="16">
        <f t="shared" si="32"/>
        <v>3766415</v>
      </c>
      <c r="P10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06" s="16" t="str">
        <f t="shared" si="33"/>
        <v xml:space="preserve">Компания_                                                                                           </v>
      </c>
    </row>
    <row r="1007" spans="1:17" x14ac:dyDescent="0.25">
      <c r="A1007" t="s">
        <v>124</v>
      </c>
      <c r="B1007" t="s">
        <v>79</v>
      </c>
      <c r="C1007" t="s">
        <v>113</v>
      </c>
      <c r="D1007" t="s">
        <v>99</v>
      </c>
      <c r="E1007" t="s">
        <v>82</v>
      </c>
      <c r="F1007">
        <v>41973</v>
      </c>
      <c r="G1007" t="s">
        <v>83</v>
      </c>
      <c r="H1007">
        <v>2019</v>
      </c>
      <c r="I1007">
        <v>9</v>
      </c>
      <c r="J1007" s="85">
        <v>44152</v>
      </c>
      <c r="K1007" t="s">
        <v>122</v>
      </c>
      <c r="L1007" t="s">
        <v>84</v>
      </c>
      <c r="M1007" t="s">
        <v>85</v>
      </c>
      <c r="N10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07" s="16">
        <f t="shared" si="32"/>
        <v>41973</v>
      </c>
      <c r="P10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07" s="16" t="str">
        <f t="shared" si="33"/>
        <v xml:space="preserve">Компания_                                                                                           </v>
      </c>
    </row>
    <row r="1008" spans="1:17" x14ac:dyDescent="0.25">
      <c r="A1008" t="s">
        <v>124</v>
      </c>
      <c r="B1008" t="s">
        <v>79</v>
      </c>
      <c r="C1008" t="s">
        <v>113</v>
      </c>
      <c r="D1008" t="s">
        <v>99</v>
      </c>
      <c r="E1008" t="s">
        <v>82</v>
      </c>
      <c r="F1008">
        <v>3766415</v>
      </c>
      <c r="G1008" t="s">
        <v>83</v>
      </c>
      <c r="H1008">
        <v>2019</v>
      </c>
      <c r="I1008">
        <v>9</v>
      </c>
      <c r="J1008" s="85">
        <v>44152</v>
      </c>
      <c r="K1008" t="s">
        <v>122</v>
      </c>
      <c r="L1008" t="s">
        <v>84</v>
      </c>
      <c r="M1008" t="s">
        <v>103</v>
      </c>
      <c r="N10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08" s="16">
        <f t="shared" si="32"/>
        <v>3766415</v>
      </c>
      <c r="P10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08" s="16" t="str">
        <f t="shared" si="33"/>
        <v xml:space="preserve">Компания_                                                                                           </v>
      </c>
    </row>
    <row r="1009" spans="1:17" x14ac:dyDescent="0.25">
      <c r="A1009" t="s">
        <v>124</v>
      </c>
      <c r="B1009" t="s">
        <v>79</v>
      </c>
      <c r="C1009" t="s">
        <v>113</v>
      </c>
      <c r="D1009" t="s">
        <v>99</v>
      </c>
      <c r="E1009" t="s">
        <v>82</v>
      </c>
      <c r="F1009">
        <v>545423</v>
      </c>
      <c r="G1009" t="s">
        <v>83</v>
      </c>
      <c r="H1009">
        <v>2019</v>
      </c>
      <c r="I1009">
        <v>10</v>
      </c>
      <c r="J1009" s="85">
        <v>44144</v>
      </c>
      <c r="K1009" t="s">
        <v>123</v>
      </c>
      <c r="L1009" t="s">
        <v>84</v>
      </c>
      <c r="M1009" t="s">
        <v>85</v>
      </c>
      <c r="N10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09" s="16">
        <f t="shared" si="32"/>
        <v>545423</v>
      </c>
      <c r="P10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09" s="16" t="str">
        <f t="shared" si="33"/>
        <v xml:space="preserve">Компания_                                                                                           </v>
      </c>
    </row>
    <row r="1010" spans="1:17" x14ac:dyDescent="0.25">
      <c r="A1010" t="s">
        <v>124</v>
      </c>
      <c r="B1010" t="s">
        <v>79</v>
      </c>
      <c r="C1010" t="s">
        <v>113</v>
      </c>
      <c r="D1010" t="s">
        <v>99</v>
      </c>
      <c r="E1010" t="s">
        <v>82</v>
      </c>
      <c r="F1010">
        <v>4333646</v>
      </c>
      <c r="G1010" t="s">
        <v>83</v>
      </c>
      <c r="H1010">
        <v>2019</v>
      </c>
      <c r="I1010">
        <v>10</v>
      </c>
      <c r="J1010" s="85">
        <v>44144</v>
      </c>
      <c r="K1010" t="s">
        <v>123</v>
      </c>
      <c r="L1010" t="s">
        <v>84</v>
      </c>
      <c r="M1010" t="s">
        <v>103</v>
      </c>
      <c r="N10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10" s="16">
        <f t="shared" si="32"/>
        <v>4333646</v>
      </c>
      <c r="P10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10" s="16" t="str">
        <f t="shared" si="33"/>
        <v xml:space="preserve">Компания_                                                                                           </v>
      </c>
    </row>
    <row r="1011" spans="1:17" x14ac:dyDescent="0.25">
      <c r="A1011" t="s">
        <v>124</v>
      </c>
      <c r="B1011" t="s">
        <v>79</v>
      </c>
      <c r="C1011" t="s">
        <v>113</v>
      </c>
      <c r="D1011" t="s">
        <v>99</v>
      </c>
      <c r="E1011" t="s">
        <v>82</v>
      </c>
      <c r="F1011">
        <v>62825</v>
      </c>
      <c r="G1011" t="s">
        <v>83</v>
      </c>
      <c r="H1011">
        <v>2019</v>
      </c>
      <c r="I1011">
        <v>10</v>
      </c>
      <c r="J1011" s="85">
        <v>44152</v>
      </c>
      <c r="K1011" t="s">
        <v>122</v>
      </c>
      <c r="L1011" t="s">
        <v>84</v>
      </c>
      <c r="M1011" t="s">
        <v>85</v>
      </c>
      <c r="N10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11" s="16">
        <f t="shared" si="32"/>
        <v>62825</v>
      </c>
      <c r="P10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11" s="16" t="str">
        <f t="shared" si="33"/>
        <v xml:space="preserve">Компания_                                                                                           </v>
      </c>
    </row>
    <row r="1012" spans="1:17" x14ac:dyDescent="0.25">
      <c r="A1012" t="s">
        <v>124</v>
      </c>
      <c r="B1012" t="s">
        <v>79</v>
      </c>
      <c r="C1012" t="s">
        <v>113</v>
      </c>
      <c r="D1012" t="s">
        <v>99</v>
      </c>
      <c r="E1012" t="s">
        <v>82</v>
      </c>
      <c r="F1012">
        <v>4333646</v>
      </c>
      <c r="G1012" t="s">
        <v>83</v>
      </c>
      <c r="H1012">
        <v>2019</v>
      </c>
      <c r="I1012">
        <v>10</v>
      </c>
      <c r="J1012" s="85">
        <v>44152</v>
      </c>
      <c r="K1012" t="s">
        <v>122</v>
      </c>
      <c r="L1012" t="s">
        <v>84</v>
      </c>
      <c r="M1012" t="s">
        <v>103</v>
      </c>
      <c r="N10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12" s="16">
        <f t="shared" si="32"/>
        <v>4333646</v>
      </c>
      <c r="P10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12" s="16" t="str">
        <f t="shared" si="33"/>
        <v xml:space="preserve">Компания_                                                                                           </v>
      </c>
    </row>
    <row r="1013" spans="1:17" x14ac:dyDescent="0.25">
      <c r="A1013" t="s">
        <v>124</v>
      </c>
      <c r="B1013" t="s">
        <v>79</v>
      </c>
      <c r="C1013" t="s">
        <v>113</v>
      </c>
      <c r="D1013" t="s">
        <v>99</v>
      </c>
      <c r="E1013" t="s">
        <v>82</v>
      </c>
      <c r="F1013">
        <v>456246</v>
      </c>
      <c r="G1013" t="s">
        <v>83</v>
      </c>
      <c r="H1013">
        <v>2019</v>
      </c>
      <c r="I1013">
        <v>11</v>
      </c>
      <c r="J1013" s="85">
        <v>44144</v>
      </c>
      <c r="K1013" t="s">
        <v>123</v>
      </c>
      <c r="L1013" t="s">
        <v>84</v>
      </c>
      <c r="M1013" t="s">
        <v>85</v>
      </c>
      <c r="N10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13" s="16">
        <f t="shared" si="32"/>
        <v>205310.69999999998</v>
      </c>
      <c r="P10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13" s="16" t="str">
        <f t="shared" si="33"/>
        <v xml:space="preserve">Компания_                                                                                           </v>
      </c>
    </row>
    <row r="1014" spans="1:17" x14ac:dyDescent="0.25">
      <c r="A1014" t="s">
        <v>124</v>
      </c>
      <c r="B1014" t="s">
        <v>79</v>
      </c>
      <c r="C1014" t="s">
        <v>113</v>
      </c>
      <c r="D1014" t="s">
        <v>99</v>
      </c>
      <c r="E1014" t="s">
        <v>82</v>
      </c>
      <c r="F1014">
        <v>3570028</v>
      </c>
      <c r="G1014" t="s">
        <v>83</v>
      </c>
      <c r="H1014">
        <v>2019</v>
      </c>
      <c r="I1014">
        <v>11</v>
      </c>
      <c r="J1014" s="85">
        <v>44144</v>
      </c>
      <c r="K1014" t="s">
        <v>123</v>
      </c>
      <c r="L1014" t="s">
        <v>84</v>
      </c>
      <c r="M1014" t="s">
        <v>103</v>
      </c>
      <c r="N10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14" s="16">
        <f t="shared" si="32"/>
        <v>1606512.5999999999</v>
      </c>
      <c r="P10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14" s="16" t="str">
        <f t="shared" si="33"/>
        <v xml:space="preserve">Компания_                                                                                           </v>
      </c>
    </row>
    <row r="1015" spans="1:17" x14ac:dyDescent="0.25">
      <c r="A1015" t="s">
        <v>124</v>
      </c>
      <c r="B1015" t="s">
        <v>79</v>
      </c>
      <c r="C1015" t="s">
        <v>113</v>
      </c>
      <c r="D1015" t="s">
        <v>99</v>
      </c>
      <c r="E1015" t="s">
        <v>82</v>
      </c>
      <c r="F1015">
        <v>56246</v>
      </c>
      <c r="G1015" t="s">
        <v>83</v>
      </c>
      <c r="H1015">
        <v>2019</v>
      </c>
      <c r="I1015">
        <v>11</v>
      </c>
      <c r="J1015" s="85">
        <v>44152</v>
      </c>
      <c r="K1015" t="s">
        <v>122</v>
      </c>
      <c r="L1015" t="s">
        <v>84</v>
      </c>
      <c r="M1015" t="s">
        <v>85</v>
      </c>
      <c r="N10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15" s="16">
        <f t="shared" si="32"/>
        <v>25310.7</v>
      </c>
      <c r="P10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15" s="16" t="str">
        <f t="shared" si="33"/>
        <v xml:space="preserve">Компания_                                                                                           </v>
      </c>
    </row>
    <row r="1016" spans="1:17" x14ac:dyDescent="0.25">
      <c r="A1016" t="s">
        <v>124</v>
      </c>
      <c r="B1016" t="s">
        <v>79</v>
      </c>
      <c r="C1016" t="s">
        <v>113</v>
      </c>
      <c r="D1016" t="s">
        <v>99</v>
      </c>
      <c r="E1016" t="s">
        <v>82</v>
      </c>
      <c r="F1016">
        <v>3570028</v>
      </c>
      <c r="G1016" t="s">
        <v>83</v>
      </c>
      <c r="H1016">
        <v>2019</v>
      </c>
      <c r="I1016">
        <v>11</v>
      </c>
      <c r="J1016" s="85">
        <v>44152</v>
      </c>
      <c r="K1016" t="s">
        <v>122</v>
      </c>
      <c r="L1016" t="s">
        <v>84</v>
      </c>
      <c r="M1016" t="s">
        <v>103</v>
      </c>
      <c r="N10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16" s="16">
        <f t="shared" si="32"/>
        <v>1606512.5999999999</v>
      </c>
      <c r="P10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16" s="16" t="str">
        <f t="shared" si="33"/>
        <v xml:space="preserve">Компания_                                                                                           </v>
      </c>
    </row>
    <row r="1017" spans="1:17" x14ac:dyDescent="0.25">
      <c r="A1017" t="s">
        <v>124</v>
      </c>
      <c r="B1017" t="s">
        <v>79</v>
      </c>
      <c r="C1017" t="s">
        <v>113</v>
      </c>
      <c r="D1017" t="s">
        <v>99</v>
      </c>
      <c r="E1017" t="s">
        <v>82</v>
      </c>
      <c r="F1017">
        <v>415647</v>
      </c>
      <c r="G1017" t="s">
        <v>83</v>
      </c>
      <c r="H1017">
        <v>2019</v>
      </c>
      <c r="I1017">
        <v>12</v>
      </c>
      <c r="J1017" s="85">
        <v>44144</v>
      </c>
      <c r="K1017" t="s">
        <v>123</v>
      </c>
      <c r="L1017" t="s">
        <v>84</v>
      </c>
      <c r="M1017" t="s">
        <v>85</v>
      </c>
      <c r="N10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17" s="16">
        <f t="shared" si="32"/>
        <v>415647</v>
      </c>
      <c r="P10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17" s="16" t="str">
        <f t="shared" si="33"/>
        <v xml:space="preserve">Компания_                                                                                           </v>
      </c>
    </row>
    <row r="1018" spans="1:17" x14ac:dyDescent="0.25">
      <c r="A1018" t="s">
        <v>124</v>
      </c>
      <c r="B1018" t="s">
        <v>79</v>
      </c>
      <c r="C1018" t="s">
        <v>113</v>
      </c>
      <c r="D1018" t="s">
        <v>99</v>
      </c>
      <c r="E1018" t="s">
        <v>82</v>
      </c>
      <c r="F1018">
        <v>3638691</v>
      </c>
      <c r="G1018" t="s">
        <v>83</v>
      </c>
      <c r="H1018">
        <v>2019</v>
      </c>
      <c r="I1018">
        <v>12</v>
      </c>
      <c r="J1018" s="85">
        <v>44144</v>
      </c>
      <c r="K1018" t="s">
        <v>123</v>
      </c>
      <c r="L1018" t="s">
        <v>84</v>
      </c>
      <c r="M1018" t="s">
        <v>103</v>
      </c>
      <c r="N10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18" s="16">
        <f t="shared" si="32"/>
        <v>3638691</v>
      </c>
      <c r="P10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18" s="16" t="str">
        <f t="shared" si="33"/>
        <v xml:space="preserve">Компания_                                                                                           </v>
      </c>
    </row>
    <row r="1019" spans="1:17" x14ac:dyDescent="0.25">
      <c r="A1019" t="s">
        <v>124</v>
      </c>
      <c r="B1019" t="s">
        <v>79</v>
      </c>
      <c r="C1019" t="s">
        <v>113</v>
      </c>
      <c r="D1019" t="s">
        <v>99</v>
      </c>
      <c r="E1019" t="s">
        <v>82</v>
      </c>
      <c r="F1019">
        <v>63637</v>
      </c>
      <c r="G1019" t="s">
        <v>83</v>
      </c>
      <c r="H1019">
        <v>2019</v>
      </c>
      <c r="I1019">
        <v>12</v>
      </c>
      <c r="J1019" s="85">
        <v>44152</v>
      </c>
      <c r="K1019" t="s">
        <v>122</v>
      </c>
      <c r="L1019" t="s">
        <v>84</v>
      </c>
      <c r="M1019" t="s">
        <v>85</v>
      </c>
      <c r="N10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19" s="16">
        <f t="shared" si="32"/>
        <v>63637</v>
      </c>
      <c r="P10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19" s="16" t="str">
        <f t="shared" si="33"/>
        <v xml:space="preserve">Компания_                                                                                           </v>
      </c>
    </row>
    <row r="1020" spans="1:17" x14ac:dyDescent="0.25">
      <c r="A1020" t="s">
        <v>124</v>
      </c>
      <c r="B1020" t="s">
        <v>79</v>
      </c>
      <c r="C1020" t="s">
        <v>113</v>
      </c>
      <c r="D1020" t="s">
        <v>99</v>
      </c>
      <c r="E1020" t="s">
        <v>82</v>
      </c>
      <c r="F1020">
        <v>3638691</v>
      </c>
      <c r="G1020" t="s">
        <v>83</v>
      </c>
      <c r="H1020">
        <v>2019</v>
      </c>
      <c r="I1020">
        <v>12</v>
      </c>
      <c r="J1020" s="85">
        <v>44152</v>
      </c>
      <c r="K1020" t="s">
        <v>122</v>
      </c>
      <c r="L1020" t="s">
        <v>84</v>
      </c>
      <c r="M1020" t="s">
        <v>103</v>
      </c>
      <c r="N10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20" s="16">
        <f t="shared" si="32"/>
        <v>3638691</v>
      </c>
      <c r="P10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20" s="16" t="str">
        <f t="shared" si="33"/>
        <v xml:space="preserve">Компания_                                                                                           </v>
      </c>
    </row>
    <row r="1021" spans="1:17" x14ac:dyDescent="0.25">
      <c r="A1021" t="s">
        <v>124</v>
      </c>
      <c r="B1021" t="s">
        <v>79</v>
      </c>
      <c r="C1021" t="s">
        <v>113</v>
      </c>
      <c r="D1021" t="s">
        <v>99</v>
      </c>
      <c r="E1021" t="s">
        <v>82</v>
      </c>
      <c r="F1021">
        <v>233479</v>
      </c>
      <c r="G1021" t="s">
        <v>83</v>
      </c>
      <c r="H1021">
        <v>2020</v>
      </c>
      <c r="I1021">
        <v>1</v>
      </c>
      <c r="J1021" s="85">
        <v>44144</v>
      </c>
      <c r="K1021" t="s">
        <v>123</v>
      </c>
      <c r="L1021" t="s">
        <v>84</v>
      </c>
      <c r="M1021" t="s">
        <v>85</v>
      </c>
      <c r="N10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21" s="16">
        <f t="shared" si="32"/>
        <v>233479</v>
      </c>
      <c r="P10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21" s="16" t="str">
        <f t="shared" si="33"/>
        <v xml:space="preserve">Компания_                                                                                           </v>
      </c>
    </row>
    <row r="1022" spans="1:17" x14ac:dyDescent="0.25">
      <c r="A1022" t="s">
        <v>124</v>
      </c>
      <c r="B1022" t="s">
        <v>79</v>
      </c>
      <c r="C1022" t="s">
        <v>113</v>
      </c>
      <c r="D1022" t="s">
        <v>99</v>
      </c>
      <c r="E1022" t="s">
        <v>82</v>
      </c>
      <c r="F1022">
        <v>2702769</v>
      </c>
      <c r="G1022" t="s">
        <v>83</v>
      </c>
      <c r="H1022">
        <v>2020</v>
      </c>
      <c r="I1022">
        <v>1</v>
      </c>
      <c r="J1022" s="85">
        <v>44144</v>
      </c>
      <c r="K1022" t="s">
        <v>123</v>
      </c>
      <c r="L1022" t="s">
        <v>84</v>
      </c>
      <c r="M1022" t="s">
        <v>103</v>
      </c>
      <c r="N10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22" s="16">
        <f t="shared" si="32"/>
        <v>2702769</v>
      </c>
      <c r="P10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22" s="16" t="str">
        <f t="shared" si="33"/>
        <v xml:space="preserve">Компания_                                                                                           </v>
      </c>
    </row>
    <row r="1023" spans="1:17" x14ac:dyDescent="0.25">
      <c r="A1023" t="s">
        <v>124</v>
      </c>
      <c r="B1023" t="s">
        <v>79</v>
      </c>
      <c r="C1023" t="s">
        <v>113</v>
      </c>
      <c r="D1023" t="s">
        <v>99</v>
      </c>
      <c r="E1023" t="s">
        <v>82</v>
      </c>
      <c r="F1023">
        <v>11204</v>
      </c>
      <c r="G1023" t="s">
        <v>83</v>
      </c>
      <c r="H1023">
        <v>2020</v>
      </c>
      <c r="I1023">
        <v>1</v>
      </c>
      <c r="J1023" s="85">
        <v>44152</v>
      </c>
      <c r="K1023" t="s">
        <v>122</v>
      </c>
      <c r="L1023" t="s">
        <v>84</v>
      </c>
      <c r="M1023" t="s">
        <v>85</v>
      </c>
      <c r="N10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23" s="16">
        <f t="shared" si="32"/>
        <v>11204</v>
      </c>
      <c r="P10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23" s="16" t="str">
        <f t="shared" si="33"/>
        <v xml:space="preserve">Компания_                                                                                           </v>
      </c>
    </row>
    <row r="1024" spans="1:17" x14ac:dyDescent="0.25">
      <c r="A1024" t="s">
        <v>124</v>
      </c>
      <c r="B1024" t="s">
        <v>79</v>
      </c>
      <c r="C1024" t="s">
        <v>113</v>
      </c>
      <c r="D1024" t="s">
        <v>99</v>
      </c>
      <c r="E1024" t="s">
        <v>82</v>
      </c>
      <c r="F1024">
        <v>2702769</v>
      </c>
      <c r="G1024" t="s">
        <v>83</v>
      </c>
      <c r="H1024">
        <v>2020</v>
      </c>
      <c r="I1024">
        <v>1</v>
      </c>
      <c r="J1024" s="85">
        <v>44152</v>
      </c>
      <c r="K1024" t="s">
        <v>122</v>
      </c>
      <c r="L1024" t="s">
        <v>84</v>
      </c>
      <c r="M1024" t="s">
        <v>103</v>
      </c>
      <c r="N10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24" s="16">
        <f t="shared" si="32"/>
        <v>2702769</v>
      </c>
      <c r="P10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24" s="16" t="str">
        <f t="shared" si="33"/>
        <v xml:space="preserve">Компания_                                                                                           </v>
      </c>
    </row>
    <row r="1025" spans="1:17" x14ac:dyDescent="0.25">
      <c r="A1025" t="s">
        <v>124</v>
      </c>
      <c r="B1025" t="s">
        <v>79</v>
      </c>
      <c r="C1025" t="s">
        <v>113</v>
      </c>
      <c r="D1025" t="s">
        <v>99</v>
      </c>
      <c r="E1025" t="s">
        <v>82</v>
      </c>
      <c r="F1025">
        <v>338010</v>
      </c>
      <c r="G1025" t="s">
        <v>83</v>
      </c>
      <c r="H1025">
        <v>2020</v>
      </c>
      <c r="I1025">
        <v>2</v>
      </c>
      <c r="J1025" s="85">
        <v>44144</v>
      </c>
      <c r="K1025" t="s">
        <v>123</v>
      </c>
      <c r="L1025" t="s">
        <v>84</v>
      </c>
      <c r="M1025" t="s">
        <v>85</v>
      </c>
      <c r="N10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25" s="16">
        <f t="shared" si="32"/>
        <v>338010</v>
      </c>
      <c r="P10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25" s="16" t="str">
        <f t="shared" si="33"/>
        <v xml:space="preserve">Компания_                                                                                           </v>
      </c>
    </row>
    <row r="1026" spans="1:17" x14ac:dyDescent="0.25">
      <c r="A1026" t="s">
        <v>124</v>
      </c>
      <c r="B1026" t="s">
        <v>79</v>
      </c>
      <c r="C1026" t="s">
        <v>113</v>
      </c>
      <c r="D1026" t="s">
        <v>99</v>
      </c>
      <c r="E1026" t="s">
        <v>82</v>
      </c>
      <c r="F1026">
        <v>2969369</v>
      </c>
      <c r="G1026" t="s">
        <v>83</v>
      </c>
      <c r="H1026">
        <v>2020</v>
      </c>
      <c r="I1026">
        <v>2</v>
      </c>
      <c r="J1026" s="85">
        <v>44144</v>
      </c>
      <c r="K1026" t="s">
        <v>123</v>
      </c>
      <c r="L1026" t="s">
        <v>84</v>
      </c>
      <c r="M1026" t="s">
        <v>103</v>
      </c>
      <c r="N10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26" s="16">
        <f t="shared" si="32"/>
        <v>2969369</v>
      </c>
      <c r="P10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26" s="16" t="str">
        <f t="shared" si="33"/>
        <v xml:space="preserve">Компания_                                                                                           </v>
      </c>
    </row>
    <row r="1027" spans="1:17" x14ac:dyDescent="0.25">
      <c r="A1027" t="s">
        <v>124</v>
      </c>
      <c r="B1027" t="s">
        <v>79</v>
      </c>
      <c r="C1027" t="s">
        <v>113</v>
      </c>
      <c r="D1027" t="s">
        <v>99</v>
      </c>
      <c r="E1027" t="s">
        <v>82</v>
      </c>
      <c r="F1027">
        <v>23658</v>
      </c>
      <c r="G1027" t="s">
        <v>83</v>
      </c>
      <c r="H1027">
        <v>2020</v>
      </c>
      <c r="I1027">
        <v>2</v>
      </c>
      <c r="J1027" s="85">
        <v>44152</v>
      </c>
      <c r="K1027" t="s">
        <v>122</v>
      </c>
      <c r="L1027" t="s">
        <v>84</v>
      </c>
      <c r="M1027" t="s">
        <v>85</v>
      </c>
      <c r="N10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27" s="16">
        <f t="shared" si="32"/>
        <v>23658</v>
      </c>
      <c r="P10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27" s="16" t="str">
        <f t="shared" si="33"/>
        <v xml:space="preserve">Компания_                                                                                           </v>
      </c>
    </row>
    <row r="1028" spans="1:17" x14ac:dyDescent="0.25">
      <c r="A1028" t="s">
        <v>124</v>
      </c>
      <c r="B1028" t="s">
        <v>79</v>
      </c>
      <c r="C1028" t="s">
        <v>113</v>
      </c>
      <c r="D1028" t="s">
        <v>99</v>
      </c>
      <c r="E1028" t="s">
        <v>82</v>
      </c>
      <c r="F1028">
        <v>2969369</v>
      </c>
      <c r="G1028" t="s">
        <v>83</v>
      </c>
      <c r="H1028">
        <v>2020</v>
      </c>
      <c r="I1028">
        <v>2</v>
      </c>
      <c r="J1028" s="85">
        <v>44152</v>
      </c>
      <c r="K1028" t="s">
        <v>122</v>
      </c>
      <c r="L1028" t="s">
        <v>84</v>
      </c>
      <c r="M1028" t="s">
        <v>103</v>
      </c>
      <c r="N10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28" s="16">
        <f t="shared" si="32"/>
        <v>2969369</v>
      </c>
      <c r="P10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28" s="16" t="str">
        <f t="shared" si="33"/>
        <v xml:space="preserve">Компания_                                                                                           </v>
      </c>
    </row>
    <row r="1029" spans="1:17" x14ac:dyDescent="0.25">
      <c r="A1029" t="s">
        <v>124</v>
      </c>
      <c r="B1029" t="s">
        <v>79</v>
      </c>
      <c r="C1029" t="s">
        <v>113</v>
      </c>
      <c r="D1029" t="s">
        <v>99</v>
      </c>
      <c r="E1029" t="s">
        <v>82</v>
      </c>
      <c r="F1029">
        <v>399545</v>
      </c>
      <c r="G1029" t="s">
        <v>83</v>
      </c>
      <c r="H1029">
        <v>2020</v>
      </c>
      <c r="I1029">
        <v>3</v>
      </c>
      <c r="J1029" s="85">
        <v>44144</v>
      </c>
      <c r="K1029" t="s">
        <v>123</v>
      </c>
      <c r="L1029" t="s">
        <v>84</v>
      </c>
      <c r="M1029" t="s">
        <v>85</v>
      </c>
      <c r="N10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29" s="16">
        <f t="shared" ref="O1029:O1092" si="34">IF(AND(H1029=2019,I1029=11,L1029="ММ               "),F1029/20*4,IF(AND(H1029=2019,I1029=11),F1029/20*9,F1029))</f>
        <v>399545</v>
      </c>
      <c r="P10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29" s="16" t="str">
        <f t="shared" ref="Q1029:Q1092" si="35">IF(E1029="FSK            ","",A1029)</f>
        <v xml:space="preserve">Компания_                                                                                           </v>
      </c>
    </row>
    <row r="1030" spans="1:17" x14ac:dyDescent="0.25">
      <c r="A1030" t="s">
        <v>124</v>
      </c>
      <c r="B1030" t="s">
        <v>79</v>
      </c>
      <c r="C1030" t="s">
        <v>113</v>
      </c>
      <c r="D1030" t="s">
        <v>99</v>
      </c>
      <c r="E1030" t="s">
        <v>82</v>
      </c>
      <c r="F1030">
        <v>3014191</v>
      </c>
      <c r="G1030" t="s">
        <v>83</v>
      </c>
      <c r="H1030">
        <v>2020</v>
      </c>
      <c r="I1030">
        <v>3</v>
      </c>
      <c r="J1030" s="85">
        <v>44144</v>
      </c>
      <c r="K1030" t="s">
        <v>123</v>
      </c>
      <c r="L1030" t="s">
        <v>84</v>
      </c>
      <c r="M1030" t="s">
        <v>103</v>
      </c>
      <c r="N10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30" s="16">
        <f t="shared" si="34"/>
        <v>3014191</v>
      </c>
      <c r="P10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30" s="16" t="str">
        <f t="shared" si="35"/>
        <v xml:space="preserve">Компания_                                                                                           </v>
      </c>
    </row>
    <row r="1031" spans="1:17" x14ac:dyDescent="0.25">
      <c r="A1031" t="s">
        <v>124</v>
      </c>
      <c r="B1031" t="s">
        <v>79</v>
      </c>
      <c r="C1031" t="s">
        <v>113</v>
      </c>
      <c r="D1031" t="s">
        <v>99</v>
      </c>
      <c r="E1031" t="s">
        <v>82</v>
      </c>
      <c r="F1031">
        <v>41245</v>
      </c>
      <c r="G1031" t="s">
        <v>83</v>
      </c>
      <c r="H1031">
        <v>2020</v>
      </c>
      <c r="I1031">
        <v>3</v>
      </c>
      <c r="J1031" s="85">
        <v>44152</v>
      </c>
      <c r="K1031" t="s">
        <v>122</v>
      </c>
      <c r="L1031" t="s">
        <v>84</v>
      </c>
      <c r="M1031" t="s">
        <v>85</v>
      </c>
      <c r="N10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31" s="16">
        <f t="shared" si="34"/>
        <v>41245</v>
      </c>
      <c r="P10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31" s="16" t="str">
        <f t="shared" si="35"/>
        <v xml:space="preserve">Компания_                                                                                           </v>
      </c>
    </row>
    <row r="1032" spans="1:17" x14ac:dyDescent="0.25">
      <c r="A1032" t="s">
        <v>124</v>
      </c>
      <c r="B1032" t="s">
        <v>79</v>
      </c>
      <c r="C1032" t="s">
        <v>113</v>
      </c>
      <c r="D1032" t="s">
        <v>99</v>
      </c>
      <c r="E1032" t="s">
        <v>82</v>
      </c>
      <c r="F1032">
        <v>3014191</v>
      </c>
      <c r="G1032" t="s">
        <v>83</v>
      </c>
      <c r="H1032">
        <v>2020</v>
      </c>
      <c r="I1032">
        <v>3</v>
      </c>
      <c r="J1032" s="85">
        <v>44152</v>
      </c>
      <c r="K1032" t="s">
        <v>122</v>
      </c>
      <c r="L1032" t="s">
        <v>84</v>
      </c>
      <c r="M1032" t="s">
        <v>103</v>
      </c>
      <c r="N10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32" s="16">
        <f t="shared" si="34"/>
        <v>3014191</v>
      </c>
      <c r="P10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32" s="16" t="str">
        <f t="shared" si="35"/>
        <v xml:space="preserve">Компания_                                                                                           </v>
      </c>
    </row>
    <row r="1033" spans="1:17" x14ac:dyDescent="0.25">
      <c r="A1033" t="s">
        <v>124</v>
      </c>
      <c r="B1033" t="s">
        <v>79</v>
      </c>
      <c r="C1033" t="s">
        <v>113</v>
      </c>
      <c r="D1033" t="s">
        <v>99</v>
      </c>
      <c r="E1033" t="s">
        <v>82</v>
      </c>
      <c r="F1033">
        <v>216589</v>
      </c>
      <c r="G1033" t="s">
        <v>83</v>
      </c>
      <c r="H1033">
        <v>2020</v>
      </c>
      <c r="I1033">
        <v>4</v>
      </c>
      <c r="J1033" s="85">
        <v>44144</v>
      </c>
      <c r="K1033" t="s">
        <v>123</v>
      </c>
      <c r="L1033" t="s">
        <v>84</v>
      </c>
      <c r="M1033" t="s">
        <v>85</v>
      </c>
      <c r="N10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33" s="16">
        <f t="shared" si="34"/>
        <v>216589</v>
      </c>
      <c r="P10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33" s="16" t="str">
        <f t="shared" si="35"/>
        <v xml:space="preserve">Компания_                                                                                           </v>
      </c>
    </row>
    <row r="1034" spans="1:17" x14ac:dyDescent="0.25">
      <c r="A1034" t="s">
        <v>124</v>
      </c>
      <c r="B1034" t="s">
        <v>79</v>
      </c>
      <c r="C1034" t="s">
        <v>113</v>
      </c>
      <c r="D1034" t="s">
        <v>99</v>
      </c>
      <c r="E1034" t="s">
        <v>82</v>
      </c>
      <c r="F1034">
        <v>2160214</v>
      </c>
      <c r="G1034" t="s">
        <v>83</v>
      </c>
      <c r="H1034">
        <v>2020</v>
      </c>
      <c r="I1034">
        <v>4</v>
      </c>
      <c r="J1034" s="85">
        <v>44144</v>
      </c>
      <c r="K1034" t="s">
        <v>123</v>
      </c>
      <c r="L1034" t="s">
        <v>84</v>
      </c>
      <c r="M1034" t="s">
        <v>103</v>
      </c>
      <c r="N10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34" s="16">
        <f t="shared" si="34"/>
        <v>2160214</v>
      </c>
      <c r="P10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34" s="16" t="str">
        <f t="shared" si="35"/>
        <v xml:space="preserve">Компания_                                                                                           </v>
      </c>
    </row>
    <row r="1035" spans="1:17" x14ac:dyDescent="0.25">
      <c r="A1035" t="s">
        <v>124</v>
      </c>
      <c r="B1035" t="s">
        <v>79</v>
      </c>
      <c r="C1035" t="s">
        <v>113</v>
      </c>
      <c r="D1035" t="s">
        <v>99</v>
      </c>
      <c r="E1035" t="s">
        <v>82</v>
      </c>
      <c r="F1035">
        <v>17228</v>
      </c>
      <c r="G1035" t="s">
        <v>83</v>
      </c>
      <c r="H1035">
        <v>2020</v>
      </c>
      <c r="I1035">
        <v>4</v>
      </c>
      <c r="J1035" s="85">
        <v>44152</v>
      </c>
      <c r="K1035" t="s">
        <v>122</v>
      </c>
      <c r="L1035" t="s">
        <v>84</v>
      </c>
      <c r="M1035" t="s">
        <v>85</v>
      </c>
      <c r="N10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35" s="16">
        <f t="shared" si="34"/>
        <v>17228</v>
      </c>
      <c r="P10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35" s="16" t="str">
        <f t="shared" si="35"/>
        <v xml:space="preserve">Компания_                                                                                           </v>
      </c>
    </row>
    <row r="1036" spans="1:17" x14ac:dyDescent="0.25">
      <c r="A1036" t="s">
        <v>124</v>
      </c>
      <c r="B1036" t="s">
        <v>79</v>
      </c>
      <c r="C1036" t="s">
        <v>113</v>
      </c>
      <c r="D1036" t="s">
        <v>99</v>
      </c>
      <c r="E1036" t="s">
        <v>82</v>
      </c>
      <c r="F1036">
        <v>2160214</v>
      </c>
      <c r="G1036" t="s">
        <v>83</v>
      </c>
      <c r="H1036">
        <v>2020</v>
      </c>
      <c r="I1036">
        <v>4</v>
      </c>
      <c r="J1036" s="85">
        <v>44152</v>
      </c>
      <c r="K1036" t="s">
        <v>122</v>
      </c>
      <c r="L1036" t="s">
        <v>84</v>
      </c>
      <c r="M1036" t="s">
        <v>103</v>
      </c>
      <c r="N10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36" s="16">
        <f t="shared" si="34"/>
        <v>2160214</v>
      </c>
      <c r="P10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36" s="16" t="str">
        <f t="shared" si="35"/>
        <v xml:space="preserve">Компания_                                                                                           </v>
      </c>
    </row>
    <row r="1037" spans="1:17" x14ac:dyDescent="0.25">
      <c r="A1037" t="s">
        <v>124</v>
      </c>
      <c r="B1037" t="s">
        <v>79</v>
      </c>
      <c r="C1037" t="s">
        <v>113</v>
      </c>
      <c r="D1037" t="s">
        <v>99</v>
      </c>
      <c r="E1037" t="s">
        <v>82</v>
      </c>
      <c r="F1037">
        <v>306696</v>
      </c>
      <c r="G1037" t="s">
        <v>83</v>
      </c>
      <c r="H1037">
        <v>2020</v>
      </c>
      <c r="I1037">
        <v>5</v>
      </c>
      <c r="J1037" s="85">
        <v>44144</v>
      </c>
      <c r="K1037" t="s">
        <v>123</v>
      </c>
      <c r="L1037" t="s">
        <v>84</v>
      </c>
      <c r="M1037" t="s">
        <v>85</v>
      </c>
      <c r="N10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37" s="16">
        <f t="shared" si="34"/>
        <v>306696</v>
      </c>
      <c r="P10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37" s="16" t="str">
        <f t="shared" si="35"/>
        <v xml:space="preserve">Компания_                                                                                           </v>
      </c>
    </row>
    <row r="1038" spans="1:17" x14ac:dyDescent="0.25">
      <c r="A1038" t="s">
        <v>124</v>
      </c>
      <c r="B1038" t="s">
        <v>79</v>
      </c>
      <c r="C1038" t="s">
        <v>113</v>
      </c>
      <c r="D1038" t="s">
        <v>99</v>
      </c>
      <c r="E1038" t="s">
        <v>82</v>
      </c>
      <c r="F1038">
        <v>2549258</v>
      </c>
      <c r="G1038" t="s">
        <v>83</v>
      </c>
      <c r="H1038">
        <v>2020</v>
      </c>
      <c r="I1038">
        <v>5</v>
      </c>
      <c r="J1038" s="85">
        <v>44144</v>
      </c>
      <c r="K1038" t="s">
        <v>123</v>
      </c>
      <c r="L1038" t="s">
        <v>84</v>
      </c>
      <c r="M1038" t="s">
        <v>103</v>
      </c>
      <c r="N10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38" s="16">
        <f t="shared" si="34"/>
        <v>2549258</v>
      </c>
      <c r="P10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38" s="16" t="str">
        <f t="shared" si="35"/>
        <v xml:space="preserve">Компания_                                                                                           </v>
      </c>
    </row>
    <row r="1039" spans="1:17" x14ac:dyDescent="0.25">
      <c r="A1039" t="s">
        <v>124</v>
      </c>
      <c r="B1039" t="s">
        <v>79</v>
      </c>
      <c r="C1039" t="s">
        <v>113</v>
      </c>
      <c r="D1039" t="s">
        <v>99</v>
      </c>
      <c r="E1039" t="s">
        <v>82</v>
      </c>
      <c r="F1039">
        <v>48376</v>
      </c>
      <c r="G1039" t="s">
        <v>83</v>
      </c>
      <c r="H1039">
        <v>2020</v>
      </c>
      <c r="I1039">
        <v>5</v>
      </c>
      <c r="J1039" s="85">
        <v>44152</v>
      </c>
      <c r="K1039" t="s">
        <v>122</v>
      </c>
      <c r="L1039" t="s">
        <v>84</v>
      </c>
      <c r="M1039" t="s">
        <v>85</v>
      </c>
      <c r="N10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39" s="16">
        <f t="shared" si="34"/>
        <v>48376</v>
      </c>
      <c r="P10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39" s="16" t="str">
        <f t="shared" si="35"/>
        <v xml:space="preserve">Компания_                                                                                           </v>
      </c>
    </row>
    <row r="1040" spans="1:17" x14ac:dyDescent="0.25">
      <c r="A1040" t="s">
        <v>124</v>
      </c>
      <c r="B1040" t="s">
        <v>79</v>
      </c>
      <c r="C1040" t="s">
        <v>113</v>
      </c>
      <c r="D1040" t="s">
        <v>99</v>
      </c>
      <c r="E1040" t="s">
        <v>82</v>
      </c>
      <c r="F1040">
        <v>2549258</v>
      </c>
      <c r="G1040" t="s">
        <v>83</v>
      </c>
      <c r="H1040">
        <v>2020</v>
      </c>
      <c r="I1040">
        <v>5</v>
      </c>
      <c r="J1040" s="85">
        <v>44152</v>
      </c>
      <c r="K1040" t="s">
        <v>122</v>
      </c>
      <c r="L1040" t="s">
        <v>84</v>
      </c>
      <c r="M1040" t="s">
        <v>103</v>
      </c>
      <c r="N10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40" s="16">
        <f t="shared" si="34"/>
        <v>2549258</v>
      </c>
      <c r="P10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40" s="16" t="str">
        <f t="shared" si="35"/>
        <v xml:space="preserve">Компания_                                                                                           </v>
      </c>
    </row>
    <row r="1041" spans="1:17" x14ac:dyDescent="0.25">
      <c r="A1041" t="s">
        <v>124</v>
      </c>
      <c r="B1041" t="s">
        <v>79</v>
      </c>
      <c r="C1041" t="s">
        <v>113</v>
      </c>
      <c r="D1041" t="s">
        <v>99</v>
      </c>
      <c r="E1041" t="s">
        <v>82</v>
      </c>
      <c r="F1041">
        <v>549495</v>
      </c>
      <c r="G1041" t="s">
        <v>83</v>
      </c>
      <c r="H1041">
        <v>2020</v>
      </c>
      <c r="I1041">
        <v>6</v>
      </c>
      <c r="J1041" s="85">
        <v>44144</v>
      </c>
      <c r="K1041" t="s">
        <v>123</v>
      </c>
      <c r="L1041" t="s">
        <v>84</v>
      </c>
      <c r="M1041" t="s">
        <v>85</v>
      </c>
      <c r="N10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41" s="16">
        <f t="shared" si="34"/>
        <v>549495</v>
      </c>
      <c r="P10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41" s="16" t="str">
        <f t="shared" si="35"/>
        <v xml:space="preserve">Компания_                                                                                           </v>
      </c>
    </row>
    <row r="1042" spans="1:17" x14ac:dyDescent="0.25">
      <c r="A1042" t="s">
        <v>124</v>
      </c>
      <c r="B1042" t="s">
        <v>79</v>
      </c>
      <c r="C1042" t="s">
        <v>113</v>
      </c>
      <c r="D1042" t="s">
        <v>99</v>
      </c>
      <c r="E1042" t="s">
        <v>82</v>
      </c>
      <c r="F1042">
        <v>3391921</v>
      </c>
      <c r="G1042" t="s">
        <v>83</v>
      </c>
      <c r="H1042">
        <v>2020</v>
      </c>
      <c r="I1042">
        <v>6</v>
      </c>
      <c r="J1042" s="85">
        <v>44144</v>
      </c>
      <c r="K1042" t="s">
        <v>123</v>
      </c>
      <c r="L1042" t="s">
        <v>84</v>
      </c>
      <c r="M1042" t="s">
        <v>103</v>
      </c>
      <c r="N10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42" s="16">
        <f t="shared" si="34"/>
        <v>3391921</v>
      </c>
      <c r="P10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42" s="16" t="str">
        <f t="shared" si="35"/>
        <v xml:space="preserve">Компания_                                                                                           </v>
      </c>
    </row>
    <row r="1043" spans="1:17" x14ac:dyDescent="0.25">
      <c r="A1043" t="s">
        <v>124</v>
      </c>
      <c r="B1043" t="s">
        <v>79</v>
      </c>
      <c r="C1043" t="s">
        <v>113</v>
      </c>
      <c r="D1043" t="s">
        <v>99</v>
      </c>
      <c r="E1043" t="s">
        <v>82</v>
      </c>
      <c r="F1043">
        <v>56589</v>
      </c>
      <c r="G1043" t="s">
        <v>83</v>
      </c>
      <c r="H1043">
        <v>2020</v>
      </c>
      <c r="I1043">
        <v>6</v>
      </c>
      <c r="J1043" s="85">
        <v>44152</v>
      </c>
      <c r="K1043" t="s">
        <v>122</v>
      </c>
      <c r="L1043" t="s">
        <v>84</v>
      </c>
      <c r="M1043" t="s">
        <v>85</v>
      </c>
      <c r="N10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43" s="16">
        <f t="shared" si="34"/>
        <v>56589</v>
      </c>
      <c r="P10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43" s="16" t="str">
        <f t="shared" si="35"/>
        <v xml:space="preserve">Компания_                                                                                           </v>
      </c>
    </row>
    <row r="1044" spans="1:17" x14ac:dyDescent="0.25">
      <c r="A1044" t="s">
        <v>124</v>
      </c>
      <c r="B1044" t="s">
        <v>79</v>
      </c>
      <c r="C1044" t="s">
        <v>113</v>
      </c>
      <c r="D1044" t="s">
        <v>99</v>
      </c>
      <c r="E1044" t="s">
        <v>82</v>
      </c>
      <c r="F1044">
        <v>3391921</v>
      </c>
      <c r="G1044" t="s">
        <v>83</v>
      </c>
      <c r="H1044">
        <v>2020</v>
      </c>
      <c r="I1044">
        <v>6</v>
      </c>
      <c r="J1044" s="85">
        <v>44152</v>
      </c>
      <c r="K1044" t="s">
        <v>122</v>
      </c>
      <c r="L1044" t="s">
        <v>84</v>
      </c>
      <c r="M1044" t="s">
        <v>103</v>
      </c>
      <c r="N10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44" s="16">
        <f t="shared" si="34"/>
        <v>3391921</v>
      </c>
      <c r="P10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44" s="16" t="str">
        <f t="shared" si="35"/>
        <v xml:space="preserve">Компания_                                                                                           </v>
      </c>
    </row>
    <row r="1045" spans="1:17" x14ac:dyDescent="0.25">
      <c r="A1045" t="s">
        <v>124</v>
      </c>
      <c r="B1045" t="s">
        <v>79</v>
      </c>
      <c r="C1045" t="s">
        <v>113</v>
      </c>
      <c r="D1045" t="s">
        <v>99</v>
      </c>
      <c r="E1045" t="s">
        <v>82</v>
      </c>
      <c r="F1045">
        <v>542396</v>
      </c>
      <c r="G1045" t="s">
        <v>83</v>
      </c>
      <c r="H1045">
        <v>2020</v>
      </c>
      <c r="I1045">
        <v>7</v>
      </c>
      <c r="J1045" s="85">
        <v>44144</v>
      </c>
      <c r="K1045" t="s">
        <v>123</v>
      </c>
      <c r="L1045" t="s">
        <v>84</v>
      </c>
      <c r="M1045" t="s">
        <v>85</v>
      </c>
      <c r="N10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45" s="16">
        <f t="shared" si="34"/>
        <v>542396</v>
      </c>
      <c r="P10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45" s="16" t="str">
        <f t="shared" si="35"/>
        <v xml:space="preserve">Компания_                                                                                           </v>
      </c>
    </row>
    <row r="1046" spans="1:17" x14ac:dyDescent="0.25">
      <c r="A1046" t="s">
        <v>124</v>
      </c>
      <c r="B1046" t="s">
        <v>79</v>
      </c>
      <c r="C1046" t="s">
        <v>113</v>
      </c>
      <c r="D1046" t="s">
        <v>99</v>
      </c>
      <c r="E1046" t="s">
        <v>82</v>
      </c>
      <c r="F1046">
        <v>3257921</v>
      </c>
      <c r="G1046" t="s">
        <v>83</v>
      </c>
      <c r="H1046">
        <v>2020</v>
      </c>
      <c r="I1046">
        <v>7</v>
      </c>
      <c r="J1046" s="85">
        <v>44144</v>
      </c>
      <c r="K1046" t="s">
        <v>123</v>
      </c>
      <c r="L1046" t="s">
        <v>84</v>
      </c>
      <c r="M1046" t="s">
        <v>103</v>
      </c>
      <c r="N10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46" s="16">
        <f t="shared" si="34"/>
        <v>3257921</v>
      </c>
      <c r="P10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46" s="16" t="str">
        <f t="shared" si="35"/>
        <v xml:space="preserve">Компания_                                                                                           </v>
      </c>
    </row>
    <row r="1047" spans="1:17" x14ac:dyDescent="0.25">
      <c r="A1047" t="s">
        <v>124</v>
      </c>
      <c r="B1047" t="s">
        <v>79</v>
      </c>
      <c r="C1047" t="s">
        <v>113</v>
      </c>
      <c r="D1047" t="s">
        <v>99</v>
      </c>
      <c r="E1047" t="s">
        <v>82</v>
      </c>
      <c r="F1047">
        <v>45978</v>
      </c>
      <c r="G1047" t="s">
        <v>83</v>
      </c>
      <c r="H1047">
        <v>2020</v>
      </c>
      <c r="I1047">
        <v>7</v>
      </c>
      <c r="J1047" s="85">
        <v>44152</v>
      </c>
      <c r="K1047" t="s">
        <v>122</v>
      </c>
      <c r="L1047" t="s">
        <v>84</v>
      </c>
      <c r="M1047" t="s">
        <v>85</v>
      </c>
      <c r="N10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47" s="16">
        <f t="shared" si="34"/>
        <v>45978</v>
      </c>
      <c r="P10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47" s="16" t="str">
        <f t="shared" si="35"/>
        <v xml:space="preserve">Компания_                                                                                           </v>
      </c>
    </row>
    <row r="1048" spans="1:17" x14ac:dyDescent="0.25">
      <c r="A1048" t="s">
        <v>124</v>
      </c>
      <c r="B1048" t="s">
        <v>79</v>
      </c>
      <c r="C1048" t="s">
        <v>113</v>
      </c>
      <c r="D1048" t="s">
        <v>99</v>
      </c>
      <c r="E1048" t="s">
        <v>82</v>
      </c>
      <c r="F1048">
        <v>3257921</v>
      </c>
      <c r="G1048" t="s">
        <v>83</v>
      </c>
      <c r="H1048">
        <v>2020</v>
      </c>
      <c r="I1048">
        <v>7</v>
      </c>
      <c r="J1048" s="85">
        <v>44152</v>
      </c>
      <c r="K1048" t="s">
        <v>122</v>
      </c>
      <c r="L1048" t="s">
        <v>84</v>
      </c>
      <c r="M1048" t="s">
        <v>103</v>
      </c>
      <c r="N10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48" s="16">
        <f t="shared" si="34"/>
        <v>3257921</v>
      </c>
      <c r="P10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48" s="16" t="str">
        <f t="shared" si="35"/>
        <v xml:space="preserve">Компания_                                                                                           </v>
      </c>
    </row>
    <row r="1049" spans="1:17" x14ac:dyDescent="0.25">
      <c r="A1049" t="s">
        <v>124</v>
      </c>
      <c r="B1049" t="s">
        <v>79</v>
      </c>
      <c r="C1049" t="s">
        <v>113</v>
      </c>
      <c r="D1049" t="s">
        <v>99</v>
      </c>
      <c r="E1049" t="s">
        <v>82</v>
      </c>
      <c r="F1049">
        <v>53973</v>
      </c>
      <c r="G1049" t="s">
        <v>83</v>
      </c>
      <c r="H1049">
        <v>2020</v>
      </c>
      <c r="I1049">
        <v>8</v>
      </c>
      <c r="J1049" s="85">
        <v>44144</v>
      </c>
      <c r="K1049" t="s">
        <v>123</v>
      </c>
      <c r="L1049" t="s">
        <v>84</v>
      </c>
      <c r="M1049" t="s">
        <v>85</v>
      </c>
      <c r="N10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49" s="16">
        <f t="shared" si="34"/>
        <v>53973</v>
      </c>
      <c r="P10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49" s="16" t="str">
        <f t="shared" si="35"/>
        <v xml:space="preserve">Компания_                                                                                           </v>
      </c>
    </row>
    <row r="1050" spans="1:17" x14ac:dyDescent="0.25">
      <c r="A1050" t="s">
        <v>124</v>
      </c>
      <c r="B1050" t="s">
        <v>79</v>
      </c>
      <c r="C1050" t="s">
        <v>113</v>
      </c>
      <c r="D1050" t="s">
        <v>99</v>
      </c>
      <c r="E1050" t="s">
        <v>82</v>
      </c>
      <c r="F1050">
        <v>3541019</v>
      </c>
      <c r="G1050" t="s">
        <v>83</v>
      </c>
      <c r="H1050">
        <v>2020</v>
      </c>
      <c r="I1050">
        <v>8</v>
      </c>
      <c r="J1050" s="85">
        <v>44144</v>
      </c>
      <c r="K1050" t="s">
        <v>123</v>
      </c>
      <c r="L1050" t="s">
        <v>84</v>
      </c>
      <c r="M1050" t="s">
        <v>103</v>
      </c>
      <c r="N10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50" s="16">
        <f t="shared" si="34"/>
        <v>3541019</v>
      </c>
      <c r="P10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50" s="16" t="str">
        <f t="shared" si="35"/>
        <v xml:space="preserve">Компания_                                                                                           </v>
      </c>
    </row>
    <row r="1051" spans="1:17" x14ac:dyDescent="0.25">
      <c r="A1051" t="s">
        <v>124</v>
      </c>
      <c r="B1051" t="s">
        <v>79</v>
      </c>
      <c r="C1051" t="s">
        <v>113</v>
      </c>
      <c r="D1051" t="s">
        <v>99</v>
      </c>
      <c r="E1051" t="s">
        <v>82</v>
      </c>
      <c r="F1051">
        <v>53973</v>
      </c>
      <c r="G1051" t="s">
        <v>83</v>
      </c>
      <c r="H1051">
        <v>2020</v>
      </c>
      <c r="I1051">
        <v>8</v>
      </c>
      <c r="J1051" s="85">
        <v>44152</v>
      </c>
      <c r="K1051" t="s">
        <v>122</v>
      </c>
      <c r="L1051" t="s">
        <v>84</v>
      </c>
      <c r="M1051" t="s">
        <v>85</v>
      </c>
      <c r="N10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51" s="16">
        <f t="shared" si="34"/>
        <v>53973</v>
      </c>
      <c r="P10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51" s="16" t="str">
        <f t="shared" si="35"/>
        <v xml:space="preserve">Компания_                                                                                           </v>
      </c>
    </row>
    <row r="1052" spans="1:17" x14ac:dyDescent="0.25">
      <c r="A1052" t="s">
        <v>124</v>
      </c>
      <c r="B1052" t="s">
        <v>79</v>
      </c>
      <c r="C1052" t="s">
        <v>113</v>
      </c>
      <c r="D1052" t="s">
        <v>99</v>
      </c>
      <c r="E1052" t="s">
        <v>82</v>
      </c>
      <c r="F1052">
        <v>3541019</v>
      </c>
      <c r="G1052" t="s">
        <v>83</v>
      </c>
      <c r="H1052">
        <v>2020</v>
      </c>
      <c r="I1052">
        <v>8</v>
      </c>
      <c r="J1052" s="85">
        <v>44152</v>
      </c>
      <c r="K1052" t="s">
        <v>122</v>
      </c>
      <c r="L1052" t="s">
        <v>84</v>
      </c>
      <c r="M1052" t="s">
        <v>103</v>
      </c>
      <c r="N10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52" s="16">
        <f t="shared" si="34"/>
        <v>3541019</v>
      </c>
      <c r="P10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52" s="16" t="str">
        <f t="shared" si="35"/>
        <v xml:space="preserve">Компания_                                                                                           </v>
      </c>
    </row>
    <row r="1053" spans="1:17" x14ac:dyDescent="0.25">
      <c r="A1053" t="s">
        <v>124</v>
      </c>
      <c r="B1053" t="s">
        <v>79</v>
      </c>
      <c r="C1053" t="s">
        <v>113</v>
      </c>
      <c r="D1053" t="s">
        <v>99</v>
      </c>
      <c r="E1053" t="s">
        <v>82</v>
      </c>
      <c r="F1053">
        <v>37595</v>
      </c>
      <c r="G1053" t="s">
        <v>83</v>
      </c>
      <c r="H1053">
        <v>2020</v>
      </c>
      <c r="I1053">
        <v>9</v>
      </c>
      <c r="J1053" s="85">
        <v>44144</v>
      </c>
      <c r="K1053" t="s">
        <v>123</v>
      </c>
      <c r="L1053" t="s">
        <v>84</v>
      </c>
      <c r="M1053" t="s">
        <v>85</v>
      </c>
      <c r="N10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53" s="16">
        <f t="shared" si="34"/>
        <v>37595</v>
      </c>
      <c r="P10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53" s="16" t="str">
        <f t="shared" si="35"/>
        <v xml:space="preserve">Компания_                                                                                           </v>
      </c>
    </row>
    <row r="1054" spans="1:17" x14ac:dyDescent="0.25">
      <c r="A1054" t="s">
        <v>124</v>
      </c>
      <c r="B1054" t="s">
        <v>79</v>
      </c>
      <c r="C1054" t="s">
        <v>113</v>
      </c>
      <c r="D1054" t="s">
        <v>99</v>
      </c>
      <c r="E1054" t="s">
        <v>82</v>
      </c>
      <c r="F1054">
        <v>3977566</v>
      </c>
      <c r="G1054" t="s">
        <v>83</v>
      </c>
      <c r="H1054">
        <v>2020</v>
      </c>
      <c r="I1054">
        <v>9</v>
      </c>
      <c r="J1054" s="85">
        <v>44144</v>
      </c>
      <c r="K1054" t="s">
        <v>123</v>
      </c>
      <c r="L1054" t="s">
        <v>84</v>
      </c>
      <c r="M1054" t="s">
        <v>103</v>
      </c>
      <c r="N10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54" s="16">
        <f t="shared" si="34"/>
        <v>3977566</v>
      </c>
      <c r="P10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54" s="16" t="str">
        <f t="shared" si="35"/>
        <v xml:space="preserve">Компания_                                                                                           </v>
      </c>
    </row>
    <row r="1055" spans="1:17" x14ac:dyDescent="0.25">
      <c r="A1055" t="s">
        <v>124</v>
      </c>
      <c r="B1055" t="s">
        <v>79</v>
      </c>
      <c r="C1055" t="s">
        <v>113</v>
      </c>
      <c r="D1055" t="s">
        <v>99</v>
      </c>
      <c r="E1055" t="s">
        <v>82</v>
      </c>
      <c r="F1055">
        <v>37595</v>
      </c>
      <c r="G1055" t="s">
        <v>83</v>
      </c>
      <c r="H1055">
        <v>2020</v>
      </c>
      <c r="I1055">
        <v>9</v>
      </c>
      <c r="J1055" s="85">
        <v>44152</v>
      </c>
      <c r="K1055" t="s">
        <v>122</v>
      </c>
      <c r="L1055" t="s">
        <v>84</v>
      </c>
      <c r="M1055" t="s">
        <v>85</v>
      </c>
      <c r="N10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55" s="16">
        <f t="shared" si="34"/>
        <v>37595</v>
      </c>
      <c r="P10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55" s="16" t="str">
        <f t="shared" si="35"/>
        <v xml:space="preserve">Компания_                                                                                           </v>
      </c>
    </row>
    <row r="1056" spans="1:17" x14ac:dyDescent="0.25">
      <c r="A1056" t="s">
        <v>124</v>
      </c>
      <c r="B1056" t="s">
        <v>79</v>
      </c>
      <c r="C1056" t="s">
        <v>113</v>
      </c>
      <c r="D1056" t="s">
        <v>99</v>
      </c>
      <c r="E1056" t="s">
        <v>82</v>
      </c>
      <c r="F1056">
        <v>3977566</v>
      </c>
      <c r="G1056" t="s">
        <v>83</v>
      </c>
      <c r="H1056">
        <v>2020</v>
      </c>
      <c r="I1056">
        <v>9</v>
      </c>
      <c r="J1056" s="85">
        <v>44152</v>
      </c>
      <c r="K1056" t="s">
        <v>122</v>
      </c>
      <c r="L1056" t="s">
        <v>84</v>
      </c>
      <c r="M1056" t="s">
        <v>103</v>
      </c>
      <c r="N10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56" s="16">
        <f t="shared" si="34"/>
        <v>3977566</v>
      </c>
      <c r="P10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56" s="16" t="str">
        <f t="shared" si="35"/>
        <v xml:space="preserve">Компания_                                                                                           </v>
      </c>
    </row>
    <row r="1057" spans="1:17" x14ac:dyDescent="0.25">
      <c r="A1057" t="s">
        <v>124</v>
      </c>
      <c r="B1057" t="s">
        <v>79</v>
      </c>
      <c r="C1057" t="s">
        <v>113</v>
      </c>
      <c r="D1057" t="s">
        <v>99</v>
      </c>
      <c r="E1057" t="s">
        <v>82</v>
      </c>
      <c r="F1057">
        <v>56558</v>
      </c>
      <c r="G1057" t="s">
        <v>83</v>
      </c>
      <c r="H1057">
        <v>2020</v>
      </c>
      <c r="I1057">
        <v>10</v>
      </c>
      <c r="J1057" s="85">
        <v>44144</v>
      </c>
      <c r="K1057" t="s">
        <v>123</v>
      </c>
      <c r="L1057" t="s">
        <v>84</v>
      </c>
      <c r="M1057" t="s">
        <v>85</v>
      </c>
      <c r="N10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57" s="16">
        <f t="shared" si="34"/>
        <v>56558</v>
      </c>
      <c r="P10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57" s="16" t="str">
        <f t="shared" si="35"/>
        <v xml:space="preserve">Компания_                                                                                           </v>
      </c>
    </row>
    <row r="1058" spans="1:17" x14ac:dyDescent="0.25">
      <c r="A1058" t="s">
        <v>124</v>
      </c>
      <c r="B1058" t="s">
        <v>79</v>
      </c>
      <c r="C1058" t="s">
        <v>113</v>
      </c>
      <c r="D1058" t="s">
        <v>99</v>
      </c>
      <c r="E1058" t="s">
        <v>82</v>
      </c>
      <c r="F1058">
        <v>3996525</v>
      </c>
      <c r="G1058" t="s">
        <v>83</v>
      </c>
      <c r="H1058">
        <v>2020</v>
      </c>
      <c r="I1058">
        <v>10</v>
      </c>
      <c r="J1058" s="85">
        <v>44144</v>
      </c>
      <c r="K1058" t="s">
        <v>123</v>
      </c>
      <c r="L1058" t="s">
        <v>84</v>
      </c>
      <c r="M1058" t="s">
        <v>103</v>
      </c>
      <c r="N10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58" s="16">
        <f t="shared" si="34"/>
        <v>3996525</v>
      </c>
      <c r="P10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58" s="16" t="str">
        <f t="shared" si="35"/>
        <v xml:space="preserve">Компания_                                                                                           </v>
      </c>
    </row>
    <row r="1059" spans="1:17" x14ac:dyDescent="0.25">
      <c r="A1059" t="s">
        <v>124</v>
      </c>
      <c r="B1059" t="s">
        <v>79</v>
      </c>
      <c r="C1059" t="s">
        <v>113</v>
      </c>
      <c r="D1059" t="s">
        <v>99</v>
      </c>
      <c r="E1059" t="s">
        <v>82</v>
      </c>
      <c r="F1059">
        <v>56558</v>
      </c>
      <c r="G1059" t="s">
        <v>83</v>
      </c>
      <c r="H1059">
        <v>2020</v>
      </c>
      <c r="I1059">
        <v>10</v>
      </c>
      <c r="J1059" s="85">
        <v>44152</v>
      </c>
      <c r="K1059" t="s">
        <v>122</v>
      </c>
      <c r="L1059" t="s">
        <v>84</v>
      </c>
      <c r="M1059" t="s">
        <v>85</v>
      </c>
      <c r="N10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59" s="16">
        <f t="shared" si="34"/>
        <v>56558</v>
      </c>
      <c r="P10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59" s="16" t="str">
        <f t="shared" si="35"/>
        <v xml:space="preserve">Компания_                                                                                           </v>
      </c>
    </row>
    <row r="1060" spans="1:17" x14ac:dyDescent="0.25">
      <c r="A1060" t="s">
        <v>124</v>
      </c>
      <c r="B1060" t="s">
        <v>79</v>
      </c>
      <c r="C1060" t="s">
        <v>113</v>
      </c>
      <c r="D1060" t="s">
        <v>99</v>
      </c>
      <c r="E1060" t="s">
        <v>82</v>
      </c>
      <c r="F1060">
        <v>3828661</v>
      </c>
      <c r="G1060" t="s">
        <v>83</v>
      </c>
      <c r="H1060">
        <v>2020</v>
      </c>
      <c r="I1060">
        <v>10</v>
      </c>
      <c r="J1060" s="85">
        <v>44152</v>
      </c>
      <c r="K1060" t="s">
        <v>122</v>
      </c>
      <c r="L1060" t="s">
        <v>84</v>
      </c>
      <c r="M1060" t="s">
        <v>103</v>
      </c>
      <c r="N10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60" s="16">
        <f t="shared" si="34"/>
        <v>3828661</v>
      </c>
      <c r="P10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60" s="16" t="str">
        <f t="shared" si="35"/>
        <v xml:space="preserve">Компания_                                                                                           </v>
      </c>
    </row>
    <row r="1061" spans="1:17" x14ac:dyDescent="0.25">
      <c r="A1061" t="s">
        <v>124</v>
      </c>
      <c r="B1061" t="s">
        <v>79</v>
      </c>
      <c r="C1061" t="s">
        <v>113</v>
      </c>
      <c r="D1061" t="s">
        <v>99</v>
      </c>
      <c r="E1061" t="s">
        <v>82</v>
      </c>
      <c r="F1061">
        <v>33202</v>
      </c>
      <c r="G1061" t="s">
        <v>83</v>
      </c>
      <c r="H1061">
        <v>2020</v>
      </c>
      <c r="I1061">
        <v>11</v>
      </c>
      <c r="J1061" s="85">
        <v>44144</v>
      </c>
      <c r="K1061" t="s">
        <v>123</v>
      </c>
      <c r="L1061" t="s">
        <v>84</v>
      </c>
      <c r="M1061" t="s">
        <v>85</v>
      </c>
      <c r="N10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61" s="16">
        <f t="shared" si="34"/>
        <v>33202</v>
      </c>
      <c r="P10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61" s="16" t="str">
        <f t="shared" si="35"/>
        <v xml:space="preserve">Компания_                                                                                           </v>
      </c>
    </row>
    <row r="1062" spans="1:17" x14ac:dyDescent="0.25">
      <c r="A1062" t="s">
        <v>124</v>
      </c>
      <c r="B1062" t="s">
        <v>79</v>
      </c>
      <c r="C1062" t="s">
        <v>113</v>
      </c>
      <c r="D1062" t="s">
        <v>99</v>
      </c>
      <c r="E1062" t="s">
        <v>82</v>
      </c>
      <c r="F1062">
        <v>941827</v>
      </c>
      <c r="G1062" t="s">
        <v>83</v>
      </c>
      <c r="H1062">
        <v>2020</v>
      </c>
      <c r="I1062">
        <v>11</v>
      </c>
      <c r="J1062" s="85">
        <v>44144</v>
      </c>
      <c r="K1062" t="s">
        <v>123</v>
      </c>
      <c r="L1062" t="s">
        <v>84</v>
      </c>
      <c r="M1062" t="s">
        <v>103</v>
      </c>
      <c r="N10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62" s="16">
        <f t="shared" si="34"/>
        <v>941827</v>
      </c>
      <c r="P10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62" s="16" t="str">
        <f t="shared" si="35"/>
        <v xml:space="preserve">Компания_                                                                                           </v>
      </c>
    </row>
    <row r="1063" spans="1:17" x14ac:dyDescent="0.25">
      <c r="A1063" t="s">
        <v>124</v>
      </c>
      <c r="B1063" t="s">
        <v>79</v>
      </c>
      <c r="C1063" t="s">
        <v>113</v>
      </c>
      <c r="D1063" t="s">
        <v>99</v>
      </c>
      <c r="E1063" t="s">
        <v>82</v>
      </c>
      <c r="F1063">
        <v>65007</v>
      </c>
      <c r="G1063" t="s">
        <v>83</v>
      </c>
      <c r="H1063">
        <v>2020</v>
      </c>
      <c r="I1063">
        <v>11</v>
      </c>
      <c r="J1063" s="85">
        <v>44152</v>
      </c>
      <c r="K1063" t="s">
        <v>122</v>
      </c>
      <c r="L1063" t="s">
        <v>84</v>
      </c>
      <c r="M1063" t="s">
        <v>85</v>
      </c>
      <c r="N10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63" s="16">
        <f t="shared" si="34"/>
        <v>65007</v>
      </c>
      <c r="P10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63" s="16" t="str">
        <f t="shared" si="35"/>
        <v xml:space="preserve">Компания_                                                                                           </v>
      </c>
    </row>
    <row r="1064" spans="1:17" x14ac:dyDescent="0.25">
      <c r="A1064" t="s">
        <v>124</v>
      </c>
      <c r="B1064" t="s">
        <v>79</v>
      </c>
      <c r="C1064" t="s">
        <v>113</v>
      </c>
      <c r="D1064" t="s">
        <v>99</v>
      </c>
      <c r="E1064" t="s">
        <v>82</v>
      </c>
      <c r="F1064">
        <v>1798972</v>
      </c>
      <c r="G1064" t="s">
        <v>83</v>
      </c>
      <c r="H1064">
        <v>2020</v>
      </c>
      <c r="I1064">
        <v>11</v>
      </c>
      <c r="J1064" s="85">
        <v>44152</v>
      </c>
      <c r="K1064" t="s">
        <v>122</v>
      </c>
      <c r="L1064" t="s">
        <v>84</v>
      </c>
      <c r="M1064" t="s">
        <v>103</v>
      </c>
      <c r="N10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64" s="16">
        <f t="shared" si="34"/>
        <v>1798972</v>
      </c>
      <c r="P10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64" s="16" t="str">
        <f t="shared" si="35"/>
        <v xml:space="preserve">Компания_                                                                                           </v>
      </c>
    </row>
    <row r="1065" spans="1:17" x14ac:dyDescent="0.25">
      <c r="A1065" t="s">
        <v>124</v>
      </c>
      <c r="B1065" t="s">
        <v>79</v>
      </c>
      <c r="C1065" t="s">
        <v>113</v>
      </c>
      <c r="D1065" t="s">
        <v>99</v>
      </c>
      <c r="E1065" t="s">
        <v>82</v>
      </c>
      <c r="F1065">
        <v>1354</v>
      </c>
      <c r="G1065" t="s">
        <v>106</v>
      </c>
      <c r="H1065">
        <v>2019</v>
      </c>
      <c r="I1065">
        <v>1</v>
      </c>
      <c r="J1065" s="85">
        <v>44144</v>
      </c>
      <c r="K1065" t="s">
        <v>123</v>
      </c>
      <c r="L1065" t="s">
        <v>84</v>
      </c>
      <c r="M1065" t="s">
        <v>85</v>
      </c>
      <c r="N10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65" s="16">
        <f t="shared" si="34"/>
        <v>1354</v>
      </c>
      <c r="P10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65" s="16" t="str">
        <f t="shared" si="35"/>
        <v xml:space="preserve">Компания_                                                                                           </v>
      </c>
    </row>
    <row r="1066" spans="1:17" x14ac:dyDescent="0.25">
      <c r="A1066" t="s">
        <v>124</v>
      </c>
      <c r="B1066" t="s">
        <v>79</v>
      </c>
      <c r="C1066" t="s">
        <v>113</v>
      </c>
      <c r="D1066" t="s">
        <v>99</v>
      </c>
      <c r="E1066" t="s">
        <v>82</v>
      </c>
      <c r="F1066">
        <v>1354</v>
      </c>
      <c r="G1066" t="s">
        <v>106</v>
      </c>
      <c r="H1066">
        <v>2019</v>
      </c>
      <c r="I1066">
        <v>1</v>
      </c>
      <c r="J1066" s="85">
        <v>44152</v>
      </c>
      <c r="K1066" t="s">
        <v>122</v>
      </c>
      <c r="L1066" t="s">
        <v>84</v>
      </c>
      <c r="M1066" t="s">
        <v>85</v>
      </c>
      <c r="N10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66" s="16">
        <f t="shared" si="34"/>
        <v>1354</v>
      </c>
      <c r="P10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66" s="16" t="str">
        <f t="shared" si="35"/>
        <v xml:space="preserve">Компания_                                                                                           </v>
      </c>
    </row>
    <row r="1067" spans="1:17" x14ac:dyDescent="0.25">
      <c r="A1067" t="s">
        <v>124</v>
      </c>
      <c r="B1067" t="s">
        <v>79</v>
      </c>
      <c r="C1067" t="s">
        <v>113</v>
      </c>
      <c r="D1067" t="s">
        <v>99</v>
      </c>
      <c r="E1067" t="s">
        <v>82</v>
      </c>
      <c r="F1067">
        <v>11212</v>
      </c>
      <c r="G1067" t="s">
        <v>106</v>
      </c>
      <c r="H1067">
        <v>2019</v>
      </c>
      <c r="I1067">
        <v>1</v>
      </c>
      <c r="J1067" s="85">
        <v>44152</v>
      </c>
      <c r="K1067" t="s">
        <v>122</v>
      </c>
      <c r="L1067" t="s">
        <v>84</v>
      </c>
      <c r="M1067" t="s">
        <v>103</v>
      </c>
      <c r="N10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67" s="16">
        <f t="shared" si="34"/>
        <v>11212</v>
      </c>
      <c r="P10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67" s="16" t="str">
        <f t="shared" si="35"/>
        <v xml:space="preserve">Компания_                                                                                           </v>
      </c>
    </row>
    <row r="1068" spans="1:17" x14ac:dyDescent="0.25">
      <c r="A1068" t="s">
        <v>124</v>
      </c>
      <c r="B1068" t="s">
        <v>79</v>
      </c>
      <c r="C1068" t="s">
        <v>113</v>
      </c>
      <c r="D1068" t="s">
        <v>99</v>
      </c>
      <c r="E1068" t="s">
        <v>82</v>
      </c>
      <c r="F1068">
        <v>1641</v>
      </c>
      <c r="G1068" t="s">
        <v>106</v>
      </c>
      <c r="H1068">
        <v>2019</v>
      </c>
      <c r="I1068">
        <v>2</v>
      </c>
      <c r="J1068" s="85">
        <v>44144</v>
      </c>
      <c r="K1068" t="s">
        <v>123</v>
      </c>
      <c r="L1068" t="s">
        <v>84</v>
      </c>
      <c r="M1068" t="s">
        <v>85</v>
      </c>
      <c r="N10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68" s="16">
        <f t="shared" si="34"/>
        <v>1641</v>
      </c>
      <c r="P10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68" s="16" t="str">
        <f t="shared" si="35"/>
        <v xml:space="preserve">Компания_                                                                                           </v>
      </c>
    </row>
    <row r="1069" spans="1:17" x14ac:dyDescent="0.25">
      <c r="A1069" t="s">
        <v>124</v>
      </c>
      <c r="B1069" t="s">
        <v>79</v>
      </c>
      <c r="C1069" t="s">
        <v>113</v>
      </c>
      <c r="D1069" t="s">
        <v>99</v>
      </c>
      <c r="E1069" t="s">
        <v>82</v>
      </c>
      <c r="F1069">
        <v>1641</v>
      </c>
      <c r="G1069" t="s">
        <v>106</v>
      </c>
      <c r="H1069">
        <v>2019</v>
      </c>
      <c r="I1069">
        <v>2</v>
      </c>
      <c r="J1069" s="85">
        <v>44152</v>
      </c>
      <c r="K1069" t="s">
        <v>122</v>
      </c>
      <c r="L1069" t="s">
        <v>84</v>
      </c>
      <c r="M1069" t="s">
        <v>85</v>
      </c>
      <c r="N10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69" s="16">
        <f t="shared" si="34"/>
        <v>1641</v>
      </c>
      <c r="P10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69" s="16" t="str">
        <f t="shared" si="35"/>
        <v xml:space="preserve">Компания_                                                                                           </v>
      </c>
    </row>
    <row r="1070" spans="1:17" x14ac:dyDescent="0.25">
      <c r="A1070" t="s">
        <v>124</v>
      </c>
      <c r="B1070" t="s">
        <v>79</v>
      </c>
      <c r="C1070" t="s">
        <v>113</v>
      </c>
      <c r="D1070" t="s">
        <v>99</v>
      </c>
      <c r="E1070" t="s">
        <v>82</v>
      </c>
      <c r="F1070">
        <v>21715</v>
      </c>
      <c r="G1070" t="s">
        <v>106</v>
      </c>
      <c r="H1070">
        <v>2019</v>
      </c>
      <c r="I1070">
        <v>2</v>
      </c>
      <c r="J1070" s="85">
        <v>44152</v>
      </c>
      <c r="K1070" t="s">
        <v>122</v>
      </c>
      <c r="L1070" t="s">
        <v>84</v>
      </c>
      <c r="M1070" t="s">
        <v>103</v>
      </c>
      <c r="N10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70" s="16">
        <f t="shared" si="34"/>
        <v>21715</v>
      </c>
      <c r="P10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70" s="16" t="str">
        <f t="shared" si="35"/>
        <v xml:space="preserve">Компания_                                                                                           </v>
      </c>
    </row>
    <row r="1071" spans="1:17" x14ac:dyDescent="0.25">
      <c r="A1071" t="s">
        <v>124</v>
      </c>
      <c r="B1071" t="s">
        <v>79</v>
      </c>
      <c r="C1071" t="s">
        <v>113</v>
      </c>
      <c r="D1071" t="s">
        <v>99</v>
      </c>
      <c r="E1071" t="s">
        <v>82</v>
      </c>
      <c r="F1071">
        <v>597</v>
      </c>
      <c r="G1071" t="s">
        <v>106</v>
      </c>
      <c r="H1071">
        <v>2019</v>
      </c>
      <c r="I1071">
        <v>3</v>
      </c>
      <c r="J1071" s="85">
        <v>44144</v>
      </c>
      <c r="K1071" t="s">
        <v>123</v>
      </c>
      <c r="L1071" t="s">
        <v>84</v>
      </c>
      <c r="M1071" t="s">
        <v>85</v>
      </c>
      <c r="N10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71" s="16">
        <f t="shared" si="34"/>
        <v>597</v>
      </c>
      <c r="P10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71" s="16" t="str">
        <f t="shared" si="35"/>
        <v xml:space="preserve">Компания_                                                                                           </v>
      </c>
    </row>
    <row r="1072" spans="1:17" x14ac:dyDescent="0.25">
      <c r="A1072" t="s">
        <v>124</v>
      </c>
      <c r="B1072" t="s">
        <v>79</v>
      </c>
      <c r="C1072" t="s">
        <v>113</v>
      </c>
      <c r="D1072" t="s">
        <v>99</v>
      </c>
      <c r="E1072" t="s">
        <v>82</v>
      </c>
      <c r="F1072">
        <v>597</v>
      </c>
      <c r="G1072" t="s">
        <v>106</v>
      </c>
      <c r="H1072">
        <v>2019</v>
      </c>
      <c r="I1072">
        <v>3</v>
      </c>
      <c r="J1072" s="85">
        <v>44152</v>
      </c>
      <c r="K1072" t="s">
        <v>122</v>
      </c>
      <c r="L1072" t="s">
        <v>84</v>
      </c>
      <c r="M1072" t="s">
        <v>85</v>
      </c>
      <c r="N10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72" s="16">
        <f t="shared" si="34"/>
        <v>597</v>
      </c>
      <c r="P10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72" s="16" t="str">
        <f t="shared" si="35"/>
        <v xml:space="preserve">Компания_                                                                                           </v>
      </c>
    </row>
    <row r="1073" spans="1:17" x14ac:dyDescent="0.25">
      <c r="A1073" t="s">
        <v>124</v>
      </c>
      <c r="B1073" t="s">
        <v>79</v>
      </c>
      <c r="C1073" t="s">
        <v>113</v>
      </c>
      <c r="D1073" t="s">
        <v>99</v>
      </c>
      <c r="E1073" t="s">
        <v>82</v>
      </c>
      <c r="F1073">
        <v>35877</v>
      </c>
      <c r="G1073" t="s">
        <v>106</v>
      </c>
      <c r="H1073">
        <v>2019</v>
      </c>
      <c r="I1073">
        <v>3</v>
      </c>
      <c r="J1073" s="85">
        <v>44152</v>
      </c>
      <c r="K1073" t="s">
        <v>122</v>
      </c>
      <c r="L1073" t="s">
        <v>84</v>
      </c>
      <c r="M1073" t="s">
        <v>103</v>
      </c>
      <c r="N10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73" s="16">
        <f t="shared" si="34"/>
        <v>35877</v>
      </c>
      <c r="P10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73" s="16" t="str">
        <f t="shared" si="35"/>
        <v xml:space="preserve">Компания_                                                                                           </v>
      </c>
    </row>
    <row r="1074" spans="1:17" x14ac:dyDescent="0.25">
      <c r="A1074" t="s">
        <v>124</v>
      </c>
      <c r="B1074" t="s">
        <v>79</v>
      </c>
      <c r="C1074" t="s">
        <v>113</v>
      </c>
      <c r="D1074" t="s">
        <v>99</v>
      </c>
      <c r="E1074" t="s">
        <v>82</v>
      </c>
      <c r="F1074">
        <v>5309</v>
      </c>
      <c r="G1074" t="s">
        <v>106</v>
      </c>
      <c r="H1074">
        <v>2019</v>
      </c>
      <c r="I1074">
        <v>4</v>
      </c>
      <c r="J1074" s="85">
        <v>44144</v>
      </c>
      <c r="K1074" t="s">
        <v>123</v>
      </c>
      <c r="L1074" t="s">
        <v>84</v>
      </c>
      <c r="M1074" t="s">
        <v>85</v>
      </c>
      <c r="N10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74" s="16">
        <f t="shared" si="34"/>
        <v>5309</v>
      </c>
      <c r="P10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74" s="16" t="str">
        <f t="shared" si="35"/>
        <v xml:space="preserve">Компания_                                                                                           </v>
      </c>
    </row>
    <row r="1075" spans="1:17" x14ac:dyDescent="0.25">
      <c r="A1075" t="s">
        <v>124</v>
      </c>
      <c r="B1075" t="s">
        <v>79</v>
      </c>
      <c r="C1075" t="s">
        <v>113</v>
      </c>
      <c r="D1075" t="s">
        <v>99</v>
      </c>
      <c r="E1075" t="s">
        <v>82</v>
      </c>
      <c r="F1075">
        <v>5309</v>
      </c>
      <c r="G1075" t="s">
        <v>106</v>
      </c>
      <c r="H1075">
        <v>2019</v>
      </c>
      <c r="I1075">
        <v>4</v>
      </c>
      <c r="J1075" s="85">
        <v>44152</v>
      </c>
      <c r="K1075" t="s">
        <v>122</v>
      </c>
      <c r="L1075" t="s">
        <v>84</v>
      </c>
      <c r="M1075" t="s">
        <v>85</v>
      </c>
      <c r="N10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75" s="16">
        <f t="shared" si="34"/>
        <v>5309</v>
      </c>
      <c r="P10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75" s="16" t="str">
        <f t="shared" si="35"/>
        <v xml:space="preserve">Компания_                                                                                           </v>
      </c>
    </row>
    <row r="1076" spans="1:17" x14ac:dyDescent="0.25">
      <c r="A1076" t="s">
        <v>124</v>
      </c>
      <c r="B1076" t="s">
        <v>79</v>
      </c>
      <c r="C1076" t="s">
        <v>113</v>
      </c>
      <c r="D1076" t="s">
        <v>99</v>
      </c>
      <c r="E1076" t="s">
        <v>82</v>
      </c>
      <c r="F1076">
        <v>466</v>
      </c>
      <c r="G1076" t="s">
        <v>106</v>
      </c>
      <c r="H1076">
        <v>2019</v>
      </c>
      <c r="I1076">
        <v>5</v>
      </c>
      <c r="J1076" s="85">
        <v>44144</v>
      </c>
      <c r="K1076" t="s">
        <v>123</v>
      </c>
      <c r="L1076" t="s">
        <v>84</v>
      </c>
      <c r="M1076" t="s">
        <v>85</v>
      </c>
      <c r="N10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76" s="16">
        <f t="shared" si="34"/>
        <v>466</v>
      </c>
      <c r="P10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76" s="16" t="str">
        <f t="shared" si="35"/>
        <v xml:space="preserve">Компания_                                                                                           </v>
      </c>
    </row>
    <row r="1077" spans="1:17" x14ac:dyDescent="0.25">
      <c r="A1077" t="s">
        <v>124</v>
      </c>
      <c r="B1077" t="s">
        <v>79</v>
      </c>
      <c r="C1077" t="s">
        <v>113</v>
      </c>
      <c r="D1077" t="s">
        <v>99</v>
      </c>
      <c r="E1077" t="s">
        <v>82</v>
      </c>
      <c r="F1077">
        <v>466</v>
      </c>
      <c r="G1077" t="s">
        <v>106</v>
      </c>
      <c r="H1077">
        <v>2019</v>
      </c>
      <c r="I1077">
        <v>5</v>
      </c>
      <c r="J1077" s="85">
        <v>44152</v>
      </c>
      <c r="K1077" t="s">
        <v>122</v>
      </c>
      <c r="L1077" t="s">
        <v>84</v>
      </c>
      <c r="M1077" t="s">
        <v>85</v>
      </c>
      <c r="N10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77" s="16">
        <f t="shared" si="34"/>
        <v>466</v>
      </c>
      <c r="P10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77" s="16" t="str">
        <f t="shared" si="35"/>
        <v xml:space="preserve">Компания_                                                                                           </v>
      </c>
    </row>
    <row r="1078" spans="1:17" x14ac:dyDescent="0.25">
      <c r="A1078" t="s">
        <v>124</v>
      </c>
      <c r="B1078" t="s">
        <v>79</v>
      </c>
      <c r="C1078" t="s">
        <v>113</v>
      </c>
      <c r="D1078" t="s">
        <v>99</v>
      </c>
      <c r="E1078" t="s">
        <v>82</v>
      </c>
      <c r="F1078">
        <v>1311</v>
      </c>
      <c r="G1078" t="s">
        <v>106</v>
      </c>
      <c r="H1078">
        <v>2019</v>
      </c>
      <c r="I1078">
        <v>9</v>
      </c>
      <c r="J1078" s="85">
        <v>44144</v>
      </c>
      <c r="K1078" t="s">
        <v>123</v>
      </c>
      <c r="L1078" t="s">
        <v>84</v>
      </c>
      <c r="M1078" t="s">
        <v>103</v>
      </c>
      <c r="N10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78" s="16">
        <f t="shared" si="34"/>
        <v>1311</v>
      </c>
      <c r="P10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78" s="16" t="str">
        <f t="shared" si="35"/>
        <v xml:space="preserve">Компания_                                                                                           </v>
      </c>
    </row>
    <row r="1079" spans="1:17" x14ac:dyDescent="0.25">
      <c r="A1079" t="s">
        <v>124</v>
      </c>
      <c r="B1079" t="s">
        <v>79</v>
      </c>
      <c r="C1079" t="s">
        <v>113</v>
      </c>
      <c r="D1079" t="s">
        <v>99</v>
      </c>
      <c r="E1079" t="s">
        <v>82</v>
      </c>
      <c r="F1079">
        <v>1311</v>
      </c>
      <c r="G1079" t="s">
        <v>106</v>
      </c>
      <c r="H1079">
        <v>2019</v>
      </c>
      <c r="I1079">
        <v>9</v>
      </c>
      <c r="J1079" s="85">
        <v>44152</v>
      </c>
      <c r="K1079" t="s">
        <v>122</v>
      </c>
      <c r="L1079" t="s">
        <v>84</v>
      </c>
      <c r="M1079" t="s">
        <v>103</v>
      </c>
      <c r="N10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79" s="16">
        <f t="shared" si="34"/>
        <v>1311</v>
      </c>
      <c r="P10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79" s="16" t="str">
        <f t="shared" si="35"/>
        <v xml:space="preserve">Компания_                                                                                           </v>
      </c>
    </row>
    <row r="1080" spans="1:17" x14ac:dyDescent="0.25">
      <c r="A1080" t="s">
        <v>124</v>
      </c>
      <c r="B1080" t="s">
        <v>79</v>
      </c>
      <c r="C1080" t="s">
        <v>113</v>
      </c>
      <c r="D1080" t="s">
        <v>99</v>
      </c>
      <c r="E1080" t="s">
        <v>82</v>
      </c>
      <c r="F1080">
        <v>25696</v>
      </c>
      <c r="G1080" t="s">
        <v>106</v>
      </c>
      <c r="H1080">
        <v>2019</v>
      </c>
      <c r="I1080">
        <v>10</v>
      </c>
      <c r="J1080" s="85">
        <v>44144</v>
      </c>
      <c r="K1080" t="s">
        <v>123</v>
      </c>
      <c r="L1080" t="s">
        <v>84</v>
      </c>
      <c r="M1080" t="s">
        <v>103</v>
      </c>
      <c r="N10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80" s="16">
        <f t="shared" si="34"/>
        <v>25696</v>
      </c>
      <c r="P10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80" s="16" t="str">
        <f t="shared" si="35"/>
        <v xml:space="preserve">Компания_                                                                                           </v>
      </c>
    </row>
    <row r="1081" spans="1:17" x14ac:dyDescent="0.25">
      <c r="A1081" t="s">
        <v>124</v>
      </c>
      <c r="B1081" t="s">
        <v>79</v>
      </c>
      <c r="C1081" t="s">
        <v>113</v>
      </c>
      <c r="D1081" t="s">
        <v>99</v>
      </c>
      <c r="E1081" t="s">
        <v>82</v>
      </c>
      <c r="F1081">
        <v>25696</v>
      </c>
      <c r="G1081" t="s">
        <v>106</v>
      </c>
      <c r="H1081">
        <v>2019</v>
      </c>
      <c r="I1081">
        <v>10</v>
      </c>
      <c r="J1081" s="85">
        <v>44152</v>
      </c>
      <c r="K1081" t="s">
        <v>122</v>
      </c>
      <c r="L1081" t="s">
        <v>84</v>
      </c>
      <c r="M1081" t="s">
        <v>103</v>
      </c>
      <c r="N10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81" s="16">
        <f t="shared" si="34"/>
        <v>25696</v>
      </c>
      <c r="P10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81" s="16" t="str">
        <f t="shared" si="35"/>
        <v xml:space="preserve">Компания_                                                                                           </v>
      </c>
    </row>
    <row r="1082" spans="1:17" x14ac:dyDescent="0.25">
      <c r="A1082" t="s">
        <v>124</v>
      </c>
      <c r="B1082" t="s">
        <v>79</v>
      </c>
      <c r="C1082" t="s">
        <v>113</v>
      </c>
      <c r="D1082" t="s">
        <v>99</v>
      </c>
      <c r="E1082" t="s">
        <v>82</v>
      </c>
      <c r="F1082">
        <v>1613</v>
      </c>
      <c r="G1082" t="s">
        <v>106</v>
      </c>
      <c r="H1082">
        <v>2020</v>
      </c>
      <c r="I1082">
        <v>1</v>
      </c>
      <c r="J1082" s="85">
        <v>44144</v>
      </c>
      <c r="K1082" t="s">
        <v>123</v>
      </c>
      <c r="L1082" t="s">
        <v>84</v>
      </c>
      <c r="M1082" t="s">
        <v>103</v>
      </c>
      <c r="N10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82" s="16">
        <f t="shared" si="34"/>
        <v>1613</v>
      </c>
      <c r="P10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82" s="16" t="str">
        <f t="shared" si="35"/>
        <v xml:space="preserve">Компания_                                                                                           </v>
      </c>
    </row>
    <row r="1083" spans="1:17" x14ac:dyDescent="0.25">
      <c r="A1083" t="s">
        <v>124</v>
      </c>
      <c r="B1083" t="s">
        <v>79</v>
      </c>
      <c r="C1083" t="s">
        <v>113</v>
      </c>
      <c r="D1083" t="s">
        <v>99</v>
      </c>
      <c r="E1083" t="s">
        <v>82</v>
      </c>
      <c r="F1083">
        <v>1613</v>
      </c>
      <c r="G1083" t="s">
        <v>106</v>
      </c>
      <c r="H1083">
        <v>2020</v>
      </c>
      <c r="I1083">
        <v>1</v>
      </c>
      <c r="J1083" s="85">
        <v>44152</v>
      </c>
      <c r="K1083" t="s">
        <v>122</v>
      </c>
      <c r="L1083" t="s">
        <v>84</v>
      </c>
      <c r="M1083" t="s">
        <v>103</v>
      </c>
      <c r="N10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83" s="16">
        <f t="shared" si="34"/>
        <v>1613</v>
      </c>
      <c r="P10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83" s="16" t="str">
        <f t="shared" si="35"/>
        <v xml:space="preserve">Компания_                                                                                           </v>
      </c>
    </row>
    <row r="1084" spans="1:17" x14ac:dyDescent="0.25">
      <c r="A1084" t="s">
        <v>124</v>
      </c>
      <c r="B1084" t="s">
        <v>79</v>
      </c>
      <c r="C1084" t="s">
        <v>113</v>
      </c>
      <c r="D1084" t="s">
        <v>99</v>
      </c>
      <c r="E1084" t="s">
        <v>82</v>
      </c>
      <c r="F1084">
        <v>29463</v>
      </c>
      <c r="G1084" t="s">
        <v>106</v>
      </c>
      <c r="H1084">
        <v>2020</v>
      </c>
      <c r="I1084">
        <v>2</v>
      </c>
      <c r="J1084" s="85">
        <v>44144</v>
      </c>
      <c r="K1084" t="s">
        <v>123</v>
      </c>
      <c r="L1084" t="s">
        <v>84</v>
      </c>
      <c r="M1084" t="s">
        <v>103</v>
      </c>
      <c r="N10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84" s="16">
        <f t="shared" si="34"/>
        <v>29463</v>
      </c>
      <c r="P10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84" s="16" t="str">
        <f t="shared" si="35"/>
        <v xml:space="preserve">Компания_                                                                                           </v>
      </c>
    </row>
    <row r="1085" spans="1:17" x14ac:dyDescent="0.25">
      <c r="A1085" t="s">
        <v>124</v>
      </c>
      <c r="B1085" t="s">
        <v>79</v>
      </c>
      <c r="C1085" t="s">
        <v>113</v>
      </c>
      <c r="D1085" t="s">
        <v>99</v>
      </c>
      <c r="E1085" t="s">
        <v>82</v>
      </c>
      <c r="F1085">
        <v>29463</v>
      </c>
      <c r="G1085" t="s">
        <v>106</v>
      </c>
      <c r="H1085">
        <v>2020</v>
      </c>
      <c r="I1085">
        <v>2</v>
      </c>
      <c r="J1085" s="85">
        <v>44152</v>
      </c>
      <c r="K1085" t="s">
        <v>122</v>
      </c>
      <c r="L1085" t="s">
        <v>84</v>
      </c>
      <c r="M1085" t="s">
        <v>103</v>
      </c>
      <c r="N10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85" s="16">
        <f t="shared" si="34"/>
        <v>29463</v>
      </c>
      <c r="P10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85" s="16" t="str">
        <f t="shared" si="35"/>
        <v xml:space="preserve">Компания_                                                                                           </v>
      </c>
    </row>
    <row r="1086" spans="1:17" x14ac:dyDescent="0.25">
      <c r="A1086" t="s">
        <v>124</v>
      </c>
      <c r="B1086" t="s">
        <v>79</v>
      </c>
      <c r="C1086" t="s">
        <v>113</v>
      </c>
      <c r="D1086" t="s">
        <v>99</v>
      </c>
      <c r="E1086" t="s">
        <v>82</v>
      </c>
      <c r="F1086">
        <v>7457</v>
      </c>
      <c r="G1086" t="s">
        <v>106</v>
      </c>
      <c r="H1086">
        <v>2020</v>
      </c>
      <c r="I1086">
        <v>3</v>
      </c>
      <c r="J1086" s="85">
        <v>44144</v>
      </c>
      <c r="K1086" t="s">
        <v>123</v>
      </c>
      <c r="L1086" t="s">
        <v>84</v>
      </c>
      <c r="M1086" t="s">
        <v>103</v>
      </c>
      <c r="N10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86" s="16">
        <f t="shared" si="34"/>
        <v>7457</v>
      </c>
      <c r="P10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86" s="16" t="str">
        <f t="shared" si="35"/>
        <v xml:space="preserve">Компания_                                                                                           </v>
      </c>
    </row>
    <row r="1087" spans="1:17" x14ac:dyDescent="0.25">
      <c r="A1087" t="s">
        <v>124</v>
      </c>
      <c r="B1087" t="s">
        <v>79</v>
      </c>
      <c r="C1087" t="s">
        <v>113</v>
      </c>
      <c r="D1087" t="s">
        <v>99</v>
      </c>
      <c r="E1087" t="s">
        <v>82</v>
      </c>
      <c r="F1087">
        <v>7457</v>
      </c>
      <c r="G1087" t="s">
        <v>106</v>
      </c>
      <c r="H1087">
        <v>2020</v>
      </c>
      <c r="I1087">
        <v>3</v>
      </c>
      <c r="J1087" s="85">
        <v>44152</v>
      </c>
      <c r="K1087" t="s">
        <v>122</v>
      </c>
      <c r="L1087" t="s">
        <v>84</v>
      </c>
      <c r="M1087" t="s">
        <v>103</v>
      </c>
      <c r="N10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87" s="16">
        <f t="shared" si="34"/>
        <v>7457</v>
      </c>
      <c r="P10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87" s="16" t="str">
        <f t="shared" si="35"/>
        <v xml:space="preserve">Компания_                                                                                           </v>
      </c>
    </row>
    <row r="1088" spans="1:17" x14ac:dyDescent="0.25">
      <c r="A1088" t="s">
        <v>124</v>
      </c>
      <c r="B1088" t="s">
        <v>79</v>
      </c>
      <c r="C1088" t="s">
        <v>113</v>
      </c>
      <c r="D1088" t="s">
        <v>99</v>
      </c>
      <c r="E1088" t="s">
        <v>82</v>
      </c>
      <c r="F1088">
        <v>29707</v>
      </c>
      <c r="G1088" t="s">
        <v>106</v>
      </c>
      <c r="H1088">
        <v>2020</v>
      </c>
      <c r="I1088">
        <v>4</v>
      </c>
      <c r="J1088" s="85">
        <v>44144</v>
      </c>
      <c r="K1088" t="s">
        <v>123</v>
      </c>
      <c r="L1088" t="s">
        <v>84</v>
      </c>
      <c r="M1088" t="s">
        <v>103</v>
      </c>
      <c r="N10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88" s="16">
        <f t="shared" si="34"/>
        <v>29707</v>
      </c>
      <c r="P10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88" s="16" t="str">
        <f t="shared" si="35"/>
        <v xml:space="preserve">Компания_                                                                                           </v>
      </c>
    </row>
    <row r="1089" spans="1:17" x14ac:dyDescent="0.25">
      <c r="A1089" t="s">
        <v>124</v>
      </c>
      <c r="B1089" t="s">
        <v>79</v>
      </c>
      <c r="C1089" t="s">
        <v>113</v>
      </c>
      <c r="D1089" t="s">
        <v>99</v>
      </c>
      <c r="E1089" t="s">
        <v>82</v>
      </c>
      <c r="F1089">
        <v>29707</v>
      </c>
      <c r="G1089" t="s">
        <v>106</v>
      </c>
      <c r="H1089">
        <v>2020</v>
      </c>
      <c r="I1089">
        <v>4</v>
      </c>
      <c r="J1089" s="85">
        <v>44152</v>
      </c>
      <c r="K1089" t="s">
        <v>122</v>
      </c>
      <c r="L1089" t="s">
        <v>84</v>
      </c>
      <c r="M1089" t="s">
        <v>103</v>
      </c>
      <c r="N10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89" s="16">
        <f t="shared" si="34"/>
        <v>29707</v>
      </c>
      <c r="P10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89" s="16" t="str">
        <f t="shared" si="35"/>
        <v xml:space="preserve">Компания_                                                                                           </v>
      </c>
    </row>
    <row r="1090" spans="1:17" x14ac:dyDescent="0.25">
      <c r="A1090" t="s">
        <v>124</v>
      </c>
      <c r="B1090" t="s">
        <v>79</v>
      </c>
      <c r="C1090" t="s">
        <v>113</v>
      </c>
      <c r="D1090" t="s">
        <v>99</v>
      </c>
      <c r="E1090" t="s">
        <v>82</v>
      </c>
      <c r="F1090">
        <v>600</v>
      </c>
      <c r="G1090" t="s">
        <v>106</v>
      </c>
      <c r="H1090">
        <v>2020</v>
      </c>
      <c r="I1090">
        <v>5</v>
      </c>
      <c r="J1090" s="85">
        <v>44144</v>
      </c>
      <c r="K1090" t="s">
        <v>123</v>
      </c>
      <c r="L1090" t="s">
        <v>84</v>
      </c>
      <c r="M1090" t="s">
        <v>103</v>
      </c>
      <c r="N10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90" s="16">
        <f t="shared" si="34"/>
        <v>600</v>
      </c>
      <c r="P10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90" s="16" t="str">
        <f t="shared" si="35"/>
        <v xml:space="preserve">Компания_                                                                                           </v>
      </c>
    </row>
    <row r="1091" spans="1:17" x14ac:dyDescent="0.25">
      <c r="A1091" t="s">
        <v>124</v>
      </c>
      <c r="B1091" t="s">
        <v>79</v>
      </c>
      <c r="C1091" t="s">
        <v>113</v>
      </c>
      <c r="D1091" t="s">
        <v>99</v>
      </c>
      <c r="E1091" t="s">
        <v>82</v>
      </c>
      <c r="F1091">
        <v>600</v>
      </c>
      <c r="G1091" t="s">
        <v>106</v>
      </c>
      <c r="H1091">
        <v>2020</v>
      </c>
      <c r="I1091">
        <v>5</v>
      </c>
      <c r="J1091" s="85">
        <v>44152</v>
      </c>
      <c r="K1091" t="s">
        <v>122</v>
      </c>
      <c r="L1091" t="s">
        <v>84</v>
      </c>
      <c r="M1091" t="s">
        <v>103</v>
      </c>
      <c r="N10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91" s="16">
        <f t="shared" si="34"/>
        <v>600</v>
      </c>
      <c r="P10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91" s="16" t="str">
        <f t="shared" si="35"/>
        <v xml:space="preserve">Компания_                                                                                           </v>
      </c>
    </row>
    <row r="1092" spans="1:17" x14ac:dyDescent="0.25">
      <c r="A1092" t="s">
        <v>124</v>
      </c>
      <c r="B1092" t="s">
        <v>79</v>
      </c>
      <c r="C1092" t="s">
        <v>113</v>
      </c>
      <c r="D1092" t="s">
        <v>99</v>
      </c>
      <c r="E1092" t="s">
        <v>82</v>
      </c>
      <c r="F1092">
        <v>32854</v>
      </c>
      <c r="G1092" t="s">
        <v>106</v>
      </c>
      <c r="H1092">
        <v>2020</v>
      </c>
      <c r="I1092">
        <v>6</v>
      </c>
      <c r="J1092" s="85">
        <v>44144</v>
      </c>
      <c r="K1092" t="s">
        <v>123</v>
      </c>
      <c r="L1092" t="s">
        <v>84</v>
      </c>
      <c r="M1092" t="s">
        <v>103</v>
      </c>
      <c r="N10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92" s="16">
        <f t="shared" si="34"/>
        <v>32854</v>
      </c>
      <c r="P10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92" s="16" t="str">
        <f t="shared" si="35"/>
        <v xml:space="preserve">Компания_                                                                                           </v>
      </c>
    </row>
    <row r="1093" spans="1:17" x14ac:dyDescent="0.25">
      <c r="A1093" t="s">
        <v>124</v>
      </c>
      <c r="B1093" t="s">
        <v>79</v>
      </c>
      <c r="C1093" t="s">
        <v>113</v>
      </c>
      <c r="D1093" t="s">
        <v>99</v>
      </c>
      <c r="E1093" t="s">
        <v>82</v>
      </c>
      <c r="F1093">
        <v>32854</v>
      </c>
      <c r="G1093" t="s">
        <v>106</v>
      </c>
      <c r="H1093">
        <v>2020</v>
      </c>
      <c r="I1093">
        <v>6</v>
      </c>
      <c r="J1093" s="85">
        <v>44152</v>
      </c>
      <c r="K1093" t="s">
        <v>122</v>
      </c>
      <c r="L1093" t="s">
        <v>84</v>
      </c>
      <c r="M1093" t="s">
        <v>103</v>
      </c>
      <c r="N10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93" s="16">
        <f t="shared" ref="O1093:O1156" si="36">IF(AND(H1093=2019,I1093=11,L1093="ММ               "),F1093/20*4,IF(AND(H1093=2019,I1093=11),F1093/20*9,F1093))</f>
        <v>32854</v>
      </c>
      <c r="P10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93" s="16" t="str">
        <f t="shared" ref="Q1093:Q1156" si="37">IF(E1093="FSK            ","",A1093)</f>
        <v xml:space="preserve">Компания_                                                                                           </v>
      </c>
    </row>
    <row r="1094" spans="1:17" x14ac:dyDescent="0.25">
      <c r="A1094" t="s">
        <v>124</v>
      </c>
      <c r="B1094" t="s">
        <v>79</v>
      </c>
      <c r="C1094" t="s">
        <v>113</v>
      </c>
      <c r="D1094" t="s">
        <v>99</v>
      </c>
      <c r="E1094" t="s">
        <v>82</v>
      </c>
      <c r="F1094">
        <v>33761</v>
      </c>
      <c r="G1094" t="s">
        <v>106</v>
      </c>
      <c r="H1094">
        <v>2020</v>
      </c>
      <c r="I1094">
        <v>7</v>
      </c>
      <c r="J1094" s="85">
        <v>44144</v>
      </c>
      <c r="K1094" t="s">
        <v>123</v>
      </c>
      <c r="L1094" t="s">
        <v>84</v>
      </c>
      <c r="M1094" t="s">
        <v>103</v>
      </c>
      <c r="N10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94" s="16">
        <f t="shared" si="36"/>
        <v>33761</v>
      </c>
      <c r="P10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94" s="16" t="str">
        <f t="shared" si="37"/>
        <v xml:space="preserve">Компания_                                                                                           </v>
      </c>
    </row>
    <row r="1095" spans="1:17" x14ac:dyDescent="0.25">
      <c r="A1095" t="s">
        <v>124</v>
      </c>
      <c r="B1095" t="s">
        <v>79</v>
      </c>
      <c r="C1095" t="s">
        <v>113</v>
      </c>
      <c r="D1095" t="s">
        <v>99</v>
      </c>
      <c r="E1095" t="s">
        <v>82</v>
      </c>
      <c r="F1095">
        <v>33761</v>
      </c>
      <c r="G1095" t="s">
        <v>106</v>
      </c>
      <c r="H1095">
        <v>2020</v>
      </c>
      <c r="I1095">
        <v>7</v>
      </c>
      <c r="J1095" s="85">
        <v>44152</v>
      </c>
      <c r="K1095" t="s">
        <v>122</v>
      </c>
      <c r="L1095" t="s">
        <v>84</v>
      </c>
      <c r="M1095" t="s">
        <v>103</v>
      </c>
      <c r="N10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95" s="16">
        <f t="shared" si="36"/>
        <v>33761</v>
      </c>
      <c r="P10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95" s="16" t="str">
        <f t="shared" si="37"/>
        <v xml:space="preserve">Компания_                                                                                           </v>
      </c>
    </row>
    <row r="1096" spans="1:17" x14ac:dyDescent="0.25">
      <c r="A1096" t="s">
        <v>124</v>
      </c>
      <c r="B1096" t="s">
        <v>79</v>
      </c>
      <c r="C1096" t="s">
        <v>113</v>
      </c>
      <c r="D1096" t="s">
        <v>99</v>
      </c>
      <c r="E1096" t="s">
        <v>82</v>
      </c>
      <c r="F1096">
        <v>2438</v>
      </c>
      <c r="G1096" t="s">
        <v>106</v>
      </c>
      <c r="H1096">
        <v>2020</v>
      </c>
      <c r="I1096">
        <v>8</v>
      </c>
      <c r="J1096" s="85">
        <v>44144</v>
      </c>
      <c r="K1096" t="s">
        <v>123</v>
      </c>
      <c r="L1096" t="s">
        <v>84</v>
      </c>
      <c r="M1096" t="s">
        <v>103</v>
      </c>
      <c r="N10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96" s="16">
        <f t="shared" si="36"/>
        <v>2438</v>
      </c>
      <c r="P10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96" s="16" t="str">
        <f t="shared" si="37"/>
        <v xml:space="preserve">Компания_                                                                                           </v>
      </c>
    </row>
    <row r="1097" spans="1:17" x14ac:dyDescent="0.25">
      <c r="A1097" t="s">
        <v>124</v>
      </c>
      <c r="B1097" t="s">
        <v>79</v>
      </c>
      <c r="C1097" t="s">
        <v>113</v>
      </c>
      <c r="D1097" t="s">
        <v>99</v>
      </c>
      <c r="E1097" t="s">
        <v>82</v>
      </c>
      <c r="F1097">
        <v>2438</v>
      </c>
      <c r="G1097" t="s">
        <v>106</v>
      </c>
      <c r="H1097">
        <v>2020</v>
      </c>
      <c r="I1097">
        <v>8</v>
      </c>
      <c r="J1097" s="85">
        <v>44152</v>
      </c>
      <c r="K1097" t="s">
        <v>122</v>
      </c>
      <c r="L1097" t="s">
        <v>84</v>
      </c>
      <c r="M1097" t="s">
        <v>103</v>
      </c>
      <c r="N10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97" s="16">
        <f t="shared" si="36"/>
        <v>2438</v>
      </c>
      <c r="P10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97" s="16" t="str">
        <f t="shared" si="37"/>
        <v xml:space="preserve">Компания_                                                                                           </v>
      </c>
    </row>
    <row r="1098" spans="1:17" x14ac:dyDescent="0.25">
      <c r="A1098" t="s">
        <v>124</v>
      </c>
      <c r="B1098" t="s">
        <v>79</v>
      </c>
      <c r="C1098" t="s">
        <v>113</v>
      </c>
      <c r="D1098" t="s">
        <v>99</v>
      </c>
      <c r="E1098" t="s">
        <v>82</v>
      </c>
      <c r="F1098">
        <v>27300</v>
      </c>
      <c r="G1098" t="s">
        <v>106</v>
      </c>
      <c r="H1098">
        <v>2020</v>
      </c>
      <c r="I1098">
        <v>9</v>
      </c>
      <c r="J1098" s="85">
        <v>44144</v>
      </c>
      <c r="K1098" t="s">
        <v>123</v>
      </c>
      <c r="L1098" t="s">
        <v>84</v>
      </c>
      <c r="M1098" t="s">
        <v>103</v>
      </c>
      <c r="N10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98" s="16">
        <f t="shared" si="36"/>
        <v>27300</v>
      </c>
      <c r="P10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98" s="16" t="str">
        <f t="shared" si="37"/>
        <v xml:space="preserve">Компания_                                                                                           </v>
      </c>
    </row>
    <row r="1099" spans="1:17" x14ac:dyDescent="0.25">
      <c r="A1099" t="s">
        <v>124</v>
      </c>
      <c r="B1099" t="s">
        <v>79</v>
      </c>
      <c r="C1099" t="s">
        <v>113</v>
      </c>
      <c r="D1099" t="s">
        <v>99</v>
      </c>
      <c r="E1099" t="s">
        <v>82</v>
      </c>
      <c r="F1099">
        <v>27300</v>
      </c>
      <c r="G1099" t="s">
        <v>106</v>
      </c>
      <c r="H1099">
        <v>2020</v>
      </c>
      <c r="I1099">
        <v>9</v>
      </c>
      <c r="J1099" s="85">
        <v>44152</v>
      </c>
      <c r="K1099" t="s">
        <v>122</v>
      </c>
      <c r="L1099" t="s">
        <v>84</v>
      </c>
      <c r="M1099" t="s">
        <v>103</v>
      </c>
      <c r="N10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099" s="16">
        <f t="shared" si="36"/>
        <v>27300</v>
      </c>
      <c r="P10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099" s="16" t="str">
        <f t="shared" si="37"/>
        <v xml:space="preserve">Компания_                                                                                           </v>
      </c>
    </row>
    <row r="1100" spans="1:17" x14ac:dyDescent="0.25">
      <c r="A1100" t="s">
        <v>124</v>
      </c>
      <c r="B1100" t="s">
        <v>79</v>
      </c>
      <c r="C1100" t="s">
        <v>113</v>
      </c>
      <c r="D1100" t="s">
        <v>99</v>
      </c>
      <c r="E1100" t="s">
        <v>82</v>
      </c>
      <c r="F1100">
        <v>11000</v>
      </c>
      <c r="G1100" t="s">
        <v>106</v>
      </c>
      <c r="H1100">
        <v>2020</v>
      </c>
      <c r="I1100">
        <v>10</v>
      </c>
      <c r="J1100" s="85">
        <v>44144</v>
      </c>
      <c r="K1100" t="s">
        <v>123</v>
      </c>
      <c r="L1100" t="s">
        <v>84</v>
      </c>
      <c r="M1100" t="s">
        <v>103</v>
      </c>
      <c r="N11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00" s="16">
        <f t="shared" si="36"/>
        <v>11000</v>
      </c>
      <c r="P11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100" s="16" t="str">
        <f t="shared" si="37"/>
        <v xml:space="preserve">Компания_                                                                                           </v>
      </c>
    </row>
    <row r="1101" spans="1:17" x14ac:dyDescent="0.25">
      <c r="A1101" t="s">
        <v>124</v>
      </c>
      <c r="B1101" t="s">
        <v>79</v>
      </c>
      <c r="C1101" t="s">
        <v>113</v>
      </c>
      <c r="D1101" t="s">
        <v>99</v>
      </c>
      <c r="E1101" t="s">
        <v>82</v>
      </c>
      <c r="F1101">
        <v>11000</v>
      </c>
      <c r="G1101" t="s">
        <v>106</v>
      </c>
      <c r="H1101">
        <v>2020</v>
      </c>
      <c r="I1101">
        <v>10</v>
      </c>
      <c r="J1101" s="85">
        <v>44152</v>
      </c>
      <c r="K1101" t="s">
        <v>122</v>
      </c>
      <c r="L1101" t="s">
        <v>84</v>
      </c>
      <c r="M1101" t="s">
        <v>103</v>
      </c>
      <c r="N11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01" s="16">
        <f t="shared" si="36"/>
        <v>11000</v>
      </c>
      <c r="P11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101" s="16" t="str">
        <f t="shared" si="37"/>
        <v xml:space="preserve">Компания_                                                                                           </v>
      </c>
    </row>
    <row r="1102" spans="1:17" x14ac:dyDescent="0.25">
      <c r="A1102" t="s">
        <v>124</v>
      </c>
      <c r="B1102" t="s">
        <v>79</v>
      </c>
      <c r="C1102" t="s">
        <v>113</v>
      </c>
      <c r="D1102" t="s">
        <v>99</v>
      </c>
      <c r="E1102" t="s">
        <v>82</v>
      </c>
      <c r="F1102">
        <v>16619</v>
      </c>
      <c r="G1102" t="s">
        <v>106</v>
      </c>
      <c r="H1102">
        <v>2020</v>
      </c>
      <c r="I1102">
        <v>11</v>
      </c>
      <c r="J1102" s="85">
        <v>44152</v>
      </c>
      <c r="K1102" t="s">
        <v>122</v>
      </c>
      <c r="L1102" t="s">
        <v>84</v>
      </c>
      <c r="M1102" t="s">
        <v>103</v>
      </c>
      <c r="N11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02" s="16">
        <f t="shared" si="36"/>
        <v>16619</v>
      </c>
      <c r="P11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102" s="16" t="str">
        <f t="shared" si="37"/>
        <v xml:space="preserve">Компания_                                                                                           </v>
      </c>
    </row>
    <row r="1103" spans="1:17" x14ac:dyDescent="0.25">
      <c r="A1103" t="s">
        <v>124</v>
      </c>
      <c r="B1103" t="s">
        <v>79</v>
      </c>
      <c r="C1103" t="s">
        <v>112</v>
      </c>
      <c r="D1103" t="s">
        <v>100</v>
      </c>
      <c r="E1103" t="s">
        <v>82</v>
      </c>
      <c r="F1103">
        <v>23104</v>
      </c>
      <c r="G1103" t="s">
        <v>83</v>
      </c>
      <c r="H1103">
        <v>2019</v>
      </c>
      <c r="I1103">
        <v>1</v>
      </c>
      <c r="J1103" s="85">
        <v>44144</v>
      </c>
      <c r="K1103" t="s">
        <v>123</v>
      </c>
      <c r="L1103" t="s">
        <v>84</v>
      </c>
      <c r="M1103" t="s">
        <v>85</v>
      </c>
      <c r="N11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03" s="16">
        <f t="shared" si="36"/>
        <v>23104</v>
      </c>
      <c r="P11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03" s="16" t="str">
        <f t="shared" si="37"/>
        <v xml:space="preserve">Компания_                                                                                           </v>
      </c>
    </row>
    <row r="1104" spans="1:17" x14ac:dyDescent="0.25">
      <c r="A1104" t="s">
        <v>124</v>
      </c>
      <c r="B1104" t="s">
        <v>79</v>
      </c>
      <c r="C1104" t="s">
        <v>112</v>
      </c>
      <c r="D1104" t="s">
        <v>100</v>
      </c>
      <c r="E1104" t="s">
        <v>82</v>
      </c>
      <c r="F1104">
        <v>1812856</v>
      </c>
      <c r="G1104" t="s">
        <v>83</v>
      </c>
      <c r="H1104">
        <v>2019</v>
      </c>
      <c r="I1104">
        <v>1</v>
      </c>
      <c r="J1104" s="85">
        <v>44152</v>
      </c>
      <c r="K1104" t="s">
        <v>122</v>
      </c>
      <c r="L1104" t="s">
        <v>84</v>
      </c>
      <c r="M1104" t="s">
        <v>85</v>
      </c>
      <c r="N11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04" s="16">
        <f t="shared" si="36"/>
        <v>1812856</v>
      </c>
      <c r="P11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04" s="16" t="str">
        <f t="shared" si="37"/>
        <v xml:space="preserve">Компания_                                                                                           </v>
      </c>
    </row>
    <row r="1105" spans="1:17" x14ac:dyDescent="0.25">
      <c r="A1105" t="s">
        <v>124</v>
      </c>
      <c r="B1105" t="s">
        <v>79</v>
      </c>
      <c r="C1105" t="s">
        <v>112</v>
      </c>
      <c r="D1105" t="s">
        <v>100</v>
      </c>
      <c r="E1105" t="s">
        <v>82</v>
      </c>
      <c r="F1105">
        <v>36447</v>
      </c>
      <c r="G1105" t="s">
        <v>83</v>
      </c>
      <c r="H1105">
        <v>2019</v>
      </c>
      <c r="I1105">
        <v>2</v>
      </c>
      <c r="J1105" s="85">
        <v>44144</v>
      </c>
      <c r="K1105" t="s">
        <v>123</v>
      </c>
      <c r="L1105" t="s">
        <v>84</v>
      </c>
      <c r="M1105" t="s">
        <v>85</v>
      </c>
      <c r="N11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05" s="16">
        <f t="shared" si="36"/>
        <v>36447</v>
      </c>
      <c r="P11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05" s="16" t="str">
        <f t="shared" si="37"/>
        <v xml:space="preserve">Компания_                                                                                           </v>
      </c>
    </row>
    <row r="1106" spans="1:17" x14ac:dyDescent="0.25">
      <c r="A1106" t="s">
        <v>124</v>
      </c>
      <c r="B1106" t="s">
        <v>79</v>
      </c>
      <c r="C1106" t="s">
        <v>112</v>
      </c>
      <c r="D1106" t="s">
        <v>100</v>
      </c>
      <c r="E1106" t="s">
        <v>82</v>
      </c>
      <c r="F1106">
        <v>2221021</v>
      </c>
      <c r="G1106" t="s">
        <v>83</v>
      </c>
      <c r="H1106">
        <v>2019</v>
      </c>
      <c r="I1106">
        <v>2</v>
      </c>
      <c r="J1106" s="85">
        <v>44152</v>
      </c>
      <c r="K1106" t="s">
        <v>122</v>
      </c>
      <c r="L1106" t="s">
        <v>84</v>
      </c>
      <c r="M1106" t="s">
        <v>85</v>
      </c>
      <c r="N11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06" s="16">
        <f t="shared" si="36"/>
        <v>2221021</v>
      </c>
      <c r="P11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06" s="16" t="str">
        <f t="shared" si="37"/>
        <v xml:space="preserve">Компания_                                                                                           </v>
      </c>
    </row>
    <row r="1107" spans="1:17" x14ac:dyDescent="0.25">
      <c r="A1107" t="s">
        <v>124</v>
      </c>
      <c r="B1107" t="s">
        <v>79</v>
      </c>
      <c r="C1107" t="s">
        <v>112</v>
      </c>
      <c r="D1107" t="s">
        <v>100</v>
      </c>
      <c r="E1107" t="s">
        <v>82</v>
      </c>
      <c r="F1107">
        <v>62026</v>
      </c>
      <c r="G1107" t="s">
        <v>83</v>
      </c>
      <c r="H1107">
        <v>2019</v>
      </c>
      <c r="I1107">
        <v>3</v>
      </c>
      <c r="J1107" s="85">
        <v>44144</v>
      </c>
      <c r="K1107" t="s">
        <v>123</v>
      </c>
      <c r="L1107" t="s">
        <v>84</v>
      </c>
      <c r="M1107" t="s">
        <v>85</v>
      </c>
      <c r="N11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07" s="16">
        <f t="shared" si="36"/>
        <v>62026</v>
      </c>
      <c r="P11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07" s="16" t="str">
        <f t="shared" si="37"/>
        <v xml:space="preserve">Компания_                                                                                           </v>
      </c>
    </row>
    <row r="1108" spans="1:17" x14ac:dyDescent="0.25">
      <c r="A1108" t="s">
        <v>124</v>
      </c>
      <c r="B1108" t="s">
        <v>79</v>
      </c>
      <c r="C1108" t="s">
        <v>112</v>
      </c>
      <c r="D1108" t="s">
        <v>100</v>
      </c>
      <c r="E1108" t="s">
        <v>82</v>
      </c>
      <c r="F1108">
        <v>2603209</v>
      </c>
      <c r="G1108" t="s">
        <v>83</v>
      </c>
      <c r="H1108">
        <v>2019</v>
      </c>
      <c r="I1108">
        <v>3</v>
      </c>
      <c r="J1108" s="85">
        <v>44152</v>
      </c>
      <c r="K1108" t="s">
        <v>122</v>
      </c>
      <c r="L1108" t="s">
        <v>84</v>
      </c>
      <c r="M1108" t="s">
        <v>85</v>
      </c>
      <c r="N11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08" s="16">
        <f t="shared" si="36"/>
        <v>2603209</v>
      </c>
      <c r="P11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08" s="16" t="str">
        <f t="shared" si="37"/>
        <v xml:space="preserve">Компания_                                                                                           </v>
      </c>
    </row>
    <row r="1109" spans="1:17" x14ac:dyDescent="0.25">
      <c r="A1109" t="s">
        <v>124</v>
      </c>
      <c r="B1109" t="s">
        <v>79</v>
      </c>
      <c r="C1109" t="s">
        <v>112</v>
      </c>
      <c r="D1109" t="s">
        <v>100</v>
      </c>
      <c r="E1109" t="s">
        <v>82</v>
      </c>
      <c r="F1109">
        <v>327726</v>
      </c>
      <c r="G1109" t="s">
        <v>83</v>
      </c>
      <c r="H1109">
        <v>2019</v>
      </c>
      <c r="I1109">
        <v>4</v>
      </c>
      <c r="J1109" s="85">
        <v>44144</v>
      </c>
      <c r="K1109" t="s">
        <v>123</v>
      </c>
      <c r="L1109" t="s">
        <v>84</v>
      </c>
      <c r="M1109" t="s">
        <v>85</v>
      </c>
      <c r="N11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09" s="16">
        <f t="shared" si="36"/>
        <v>327726</v>
      </c>
      <c r="P11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09" s="16" t="str">
        <f t="shared" si="37"/>
        <v xml:space="preserve">Компания_                                                                                           </v>
      </c>
    </row>
    <row r="1110" spans="1:17" x14ac:dyDescent="0.25">
      <c r="A1110" t="s">
        <v>124</v>
      </c>
      <c r="B1110" t="s">
        <v>79</v>
      </c>
      <c r="C1110" t="s">
        <v>112</v>
      </c>
      <c r="D1110" t="s">
        <v>100</v>
      </c>
      <c r="E1110" t="s">
        <v>82</v>
      </c>
      <c r="F1110">
        <v>3463421</v>
      </c>
      <c r="G1110" t="s">
        <v>83</v>
      </c>
      <c r="H1110">
        <v>2019</v>
      </c>
      <c r="I1110">
        <v>4</v>
      </c>
      <c r="J1110" s="85">
        <v>44152</v>
      </c>
      <c r="K1110" t="s">
        <v>122</v>
      </c>
      <c r="L1110" t="s">
        <v>84</v>
      </c>
      <c r="M1110" t="s">
        <v>85</v>
      </c>
      <c r="N11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10" s="16">
        <f t="shared" si="36"/>
        <v>3463421</v>
      </c>
      <c r="P11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10" s="16" t="str">
        <f t="shared" si="37"/>
        <v xml:space="preserve">Компания_                                                                                           </v>
      </c>
    </row>
    <row r="1111" spans="1:17" x14ac:dyDescent="0.25">
      <c r="A1111" t="s">
        <v>124</v>
      </c>
      <c r="B1111" t="s">
        <v>79</v>
      </c>
      <c r="C1111" t="s">
        <v>112</v>
      </c>
      <c r="D1111" t="s">
        <v>100</v>
      </c>
      <c r="E1111" t="s">
        <v>82</v>
      </c>
      <c r="F1111">
        <v>202033</v>
      </c>
      <c r="G1111" t="s">
        <v>83</v>
      </c>
      <c r="H1111">
        <v>2019</v>
      </c>
      <c r="I1111">
        <v>5</v>
      </c>
      <c r="J1111" s="85">
        <v>44144</v>
      </c>
      <c r="K1111" t="s">
        <v>123</v>
      </c>
      <c r="L1111" t="s">
        <v>84</v>
      </c>
      <c r="M1111" t="s">
        <v>85</v>
      </c>
      <c r="N11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11" s="16">
        <f t="shared" si="36"/>
        <v>202033</v>
      </c>
      <c r="P11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11" s="16" t="str">
        <f t="shared" si="37"/>
        <v xml:space="preserve">Компания_                                                                                           </v>
      </c>
    </row>
    <row r="1112" spans="1:17" x14ac:dyDescent="0.25">
      <c r="A1112" t="s">
        <v>124</v>
      </c>
      <c r="B1112" t="s">
        <v>79</v>
      </c>
      <c r="C1112" t="s">
        <v>112</v>
      </c>
      <c r="D1112" t="s">
        <v>100</v>
      </c>
      <c r="E1112" t="s">
        <v>82</v>
      </c>
      <c r="F1112">
        <v>2913469</v>
      </c>
      <c r="G1112" t="s">
        <v>83</v>
      </c>
      <c r="H1112">
        <v>2019</v>
      </c>
      <c r="I1112">
        <v>5</v>
      </c>
      <c r="J1112" s="85">
        <v>44152</v>
      </c>
      <c r="K1112" t="s">
        <v>122</v>
      </c>
      <c r="L1112" t="s">
        <v>84</v>
      </c>
      <c r="M1112" t="s">
        <v>85</v>
      </c>
      <c r="N11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12" s="16">
        <f t="shared" si="36"/>
        <v>2913469</v>
      </c>
      <c r="P11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12" s="16" t="str">
        <f t="shared" si="37"/>
        <v xml:space="preserve">Компания_                                                                                           </v>
      </c>
    </row>
    <row r="1113" spans="1:17" x14ac:dyDescent="0.25">
      <c r="A1113" t="s">
        <v>124</v>
      </c>
      <c r="B1113" t="s">
        <v>79</v>
      </c>
      <c r="C1113" t="s">
        <v>112</v>
      </c>
      <c r="D1113" t="s">
        <v>100</v>
      </c>
      <c r="E1113" t="s">
        <v>82</v>
      </c>
      <c r="F1113">
        <v>270025</v>
      </c>
      <c r="G1113" t="s">
        <v>83</v>
      </c>
      <c r="H1113">
        <v>2019</v>
      </c>
      <c r="I1113">
        <v>6</v>
      </c>
      <c r="J1113" s="85">
        <v>44144</v>
      </c>
      <c r="K1113" t="s">
        <v>123</v>
      </c>
      <c r="L1113" t="s">
        <v>84</v>
      </c>
      <c r="M1113" t="s">
        <v>85</v>
      </c>
      <c r="N11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13" s="16">
        <f t="shared" si="36"/>
        <v>270025</v>
      </c>
      <c r="P11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13" s="16" t="str">
        <f t="shared" si="37"/>
        <v xml:space="preserve">Компания_                                                                                           </v>
      </c>
    </row>
    <row r="1114" spans="1:17" x14ac:dyDescent="0.25">
      <c r="A1114" t="s">
        <v>124</v>
      </c>
      <c r="B1114" t="s">
        <v>79</v>
      </c>
      <c r="C1114" t="s">
        <v>112</v>
      </c>
      <c r="D1114" t="s">
        <v>100</v>
      </c>
      <c r="E1114" t="s">
        <v>82</v>
      </c>
      <c r="F1114">
        <v>2991231</v>
      </c>
      <c r="G1114" t="s">
        <v>83</v>
      </c>
      <c r="H1114">
        <v>2019</v>
      </c>
      <c r="I1114">
        <v>6</v>
      </c>
      <c r="J1114" s="85">
        <v>44152</v>
      </c>
      <c r="K1114" t="s">
        <v>122</v>
      </c>
      <c r="L1114" t="s">
        <v>84</v>
      </c>
      <c r="M1114" t="s">
        <v>85</v>
      </c>
      <c r="N11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14" s="16">
        <f t="shared" si="36"/>
        <v>2991231</v>
      </c>
      <c r="P11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14" s="16" t="str">
        <f t="shared" si="37"/>
        <v xml:space="preserve">Компания_                                                                                           </v>
      </c>
    </row>
    <row r="1115" spans="1:17" x14ac:dyDescent="0.25">
      <c r="A1115" t="s">
        <v>124</v>
      </c>
      <c r="B1115" t="s">
        <v>79</v>
      </c>
      <c r="C1115" t="s">
        <v>112</v>
      </c>
      <c r="D1115" t="s">
        <v>100</v>
      </c>
      <c r="E1115" t="s">
        <v>82</v>
      </c>
      <c r="F1115">
        <v>3921266</v>
      </c>
      <c r="G1115" t="s">
        <v>83</v>
      </c>
      <c r="H1115">
        <v>2019</v>
      </c>
      <c r="I1115">
        <v>7</v>
      </c>
      <c r="J1115" s="85">
        <v>44144</v>
      </c>
      <c r="K1115" t="s">
        <v>123</v>
      </c>
      <c r="L1115" t="s">
        <v>84</v>
      </c>
      <c r="M1115" t="s">
        <v>85</v>
      </c>
      <c r="N11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15" s="16">
        <f t="shared" si="36"/>
        <v>3921266</v>
      </c>
      <c r="P11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15" s="16" t="str">
        <f t="shared" si="37"/>
        <v xml:space="preserve">Компания_                                                                                           </v>
      </c>
    </row>
    <row r="1116" spans="1:17" x14ac:dyDescent="0.25">
      <c r="A1116" t="s">
        <v>124</v>
      </c>
      <c r="B1116" t="s">
        <v>79</v>
      </c>
      <c r="C1116" t="s">
        <v>112</v>
      </c>
      <c r="D1116" t="s">
        <v>100</v>
      </c>
      <c r="E1116" t="s">
        <v>82</v>
      </c>
      <c r="F1116">
        <v>3921266</v>
      </c>
      <c r="G1116" t="s">
        <v>83</v>
      </c>
      <c r="H1116">
        <v>2019</v>
      </c>
      <c r="I1116">
        <v>7</v>
      </c>
      <c r="J1116" s="85">
        <v>44152</v>
      </c>
      <c r="K1116" t="s">
        <v>122</v>
      </c>
      <c r="L1116" t="s">
        <v>84</v>
      </c>
      <c r="M1116" t="s">
        <v>85</v>
      </c>
      <c r="N11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16" s="16">
        <f t="shared" si="36"/>
        <v>3921266</v>
      </c>
      <c r="P11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16" s="16" t="str">
        <f t="shared" si="37"/>
        <v xml:space="preserve">Компания_                                                                                           </v>
      </c>
    </row>
    <row r="1117" spans="1:17" x14ac:dyDescent="0.25">
      <c r="A1117" t="s">
        <v>124</v>
      </c>
      <c r="B1117" t="s">
        <v>79</v>
      </c>
      <c r="C1117" t="s">
        <v>112</v>
      </c>
      <c r="D1117" t="s">
        <v>100</v>
      </c>
      <c r="E1117" t="s">
        <v>82</v>
      </c>
      <c r="F1117">
        <v>3224813</v>
      </c>
      <c r="G1117" t="s">
        <v>83</v>
      </c>
      <c r="H1117">
        <v>2019</v>
      </c>
      <c r="I1117">
        <v>8</v>
      </c>
      <c r="J1117" s="85">
        <v>44144</v>
      </c>
      <c r="K1117" t="s">
        <v>123</v>
      </c>
      <c r="L1117" t="s">
        <v>84</v>
      </c>
      <c r="M1117" t="s">
        <v>85</v>
      </c>
      <c r="N11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17" s="16">
        <f t="shared" si="36"/>
        <v>3224813</v>
      </c>
      <c r="P11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17" s="16" t="str">
        <f t="shared" si="37"/>
        <v xml:space="preserve">Компания_                                                                                           </v>
      </c>
    </row>
    <row r="1118" spans="1:17" x14ac:dyDescent="0.25">
      <c r="A1118" t="s">
        <v>124</v>
      </c>
      <c r="B1118" t="s">
        <v>79</v>
      </c>
      <c r="C1118" t="s">
        <v>112</v>
      </c>
      <c r="D1118" t="s">
        <v>100</v>
      </c>
      <c r="E1118" t="s">
        <v>82</v>
      </c>
      <c r="F1118">
        <v>3224813</v>
      </c>
      <c r="G1118" t="s">
        <v>83</v>
      </c>
      <c r="H1118">
        <v>2019</v>
      </c>
      <c r="I1118">
        <v>8</v>
      </c>
      <c r="J1118" s="85">
        <v>44152</v>
      </c>
      <c r="K1118" t="s">
        <v>122</v>
      </c>
      <c r="L1118" t="s">
        <v>84</v>
      </c>
      <c r="M1118" t="s">
        <v>85</v>
      </c>
      <c r="N11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18" s="16">
        <f t="shared" si="36"/>
        <v>3224813</v>
      </c>
      <c r="P11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18" s="16" t="str">
        <f t="shared" si="37"/>
        <v xml:space="preserve">Компания_                                                                                           </v>
      </c>
    </row>
    <row r="1119" spans="1:17" x14ac:dyDescent="0.25">
      <c r="A1119" t="s">
        <v>124</v>
      </c>
      <c r="B1119" t="s">
        <v>79</v>
      </c>
      <c r="C1119" t="s">
        <v>112</v>
      </c>
      <c r="D1119" t="s">
        <v>100</v>
      </c>
      <c r="E1119" t="s">
        <v>82</v>
      </c>
      <c r="F1119">
        <v>3536512</v>
      </c>
      <c r="G1119" t="s">
        <v>83</v>
      </c>
      <c r="H1119">
        <v>2019</v>
      </c>
      <c r="I1119">
        <v>9</v>
      </c>
      <c r="J1119" s="85">
        <v>44144</v>
      </c>
      <c r="K1119" t="s">
        <v>123</v>
      </c>
      <c r="L1119" t="s">
        <v>84</v>
      </c>
      <c r="M1119" t="s">
        <v>85</v>
      </c>
      <c r="N11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19" s="16">
        <f t="shared" si="36"/>
        <v>3536512</v>
      </c>
      <c r="P11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19" s="16" t="str">
        <f t="shared" si="37"/>
        <v xml:space="preserve">Компания_                                                                                           </v>
      </c>
    </row>
    <row r="1120" spans="1:17" x14ac:dyDescent="0.25">
      <c r="A1120" t="s">
        <v>124</v>
      </c>
      <c r="B1120" t="s">
        <v>79</v>
      </c>
      <c r="C1120" t="s">
        <v>112</v>
      </c>
      <c r="D1120" t="s">
        <v>100</v>
      </c>
      <c r="E1120" t="s">
        <v>82</v>
      </c>
      <c r="F1120">
        <v>3536512</v>
      </c>
      <c r="G1120" t="s">
        <v>83</v>
      </c>
      <c r="H1120">
        <v>2019</v>
      </c>
      <c r="I1120">
        <v>9</v>
      </c>
      <c r="J1120" s="85">
        <v>44152</v>
      </c>
      <c r="K1120" t="s">
        <v>122</v>
      </c>
      <c r="L1120" t="s">
        <v>84</v>
      </c>
      <c r="M1120" t="s">
        <v>85</v>
      </c>
      <c r="N11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20" s="16">
        <f t="shared" si="36"/>
        <v>3536512</v>
      </c>
      <c r="P11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20" s="16" t="str">
        <f t="shared" si="37"/>
        <v xml:space="preserve">Компания_                                                                                           </v>
      </c>
    </row>
    <row r="1121" spans="1:17" x14ac:dyDescent="0.25">
      <c r="A1121" t="s">
        <v>124</v>
      </c>
      <c r="B1121" t="s">
        <v>79</v>
      </c>
      <c r="C1121" t="s">
        <v>112</v>
      </c>
      <c r="D1121" t="s">
        <v>100</v>
      </c>
      <c r="E1121" t="s">
        <v>82</v>
      </c>
      <c r="F1121">
        <v>4019238</v>
      </c>
      <c r="G1121" t="s">
        <v>83</v>
      </c>
      <c r="H1121">
        <v>2019</v>
      </c>
      <c r="I1121">
        <v>10</v>
      </c>
      <c r="J1121" s="85">
        <v>44144</v>
      </c>
      <c r="K1121" t="s">
        <v>123</v>
      </c>
      <c r="L1121" t="s">
        <v>84</v>
      </c>
      <c r="M1121" t="s">
        <v>85</v>
      </c>
      <c r="N11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21" s="16">
        <f t="shared" si="36"/>
        <v>4019238</v>
      </c>
      <c r="P11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21" s="16" t="str">
        <f t="shared" si="37"/>
        <v xml:space="preserve">Компания_                                                                                           </v>
      </c>
    </row>
    <row r="1122" spans="1:17" x14ac:dyDescent="0.25">
      <c r="A1122" t="s">
        <v>124</v>
      </c>
      <c r="B1122" t="s">
        <v>79</v>
      </c>
      <c r="C1122" t="s">
        <v>112</v>
      </c>
      <c r="D1122" t="s">
        <v>100</v>
      </c>
      <c r="E1122" t="s">
        <v>82</v>
      </c>
      <c r="F1122">
        <v>4019238</v>
      </c>
      <c r="G1122" t="s">
        <v>83</v>
      </c>
      <c r="H1122">
        <v>2019</v>
      </c>
      <c r="I1122">
        <v>10</v>
      </c>
      <c r="J1122" s="85">
        <v>44152</v>
      </c>
      <c r="K1122" t="s">
        <v>122</v>
      </c>
      <c r="L1122" t="s">
        <v>84</v>
      </c>
      <c r="M1122" t="s">
        <v>85</v>
      </c>
      <c r="N11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22" s="16">
        <f t="shared" si="36"/>
        <v>4019238</v>
      </c>
      <c r="P11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22" s="16" t="str">
        <f t="shared" si="37"/>
        <v xml:space="preserve">Компания_                                                                                           </v>
      </c>
    </row>
    <row r="1123" spans="1:17" x14ac:dyDescent="0.25">
      <c r="A1123" t="s">
        <v>124</v>
      </c>
      <c r="B1123" t="s">
        <v>79</v>
      </c>
      <c r="C1123" t="s">
        <v>112</v>
      </c>
      <c r="D1123" t="s">
        <v>100</v>
      </c>
      <c r="E1123" t="s">
        <v>82</v>
      </c>
      <c r="F1123">
        <v>4162402</v>
      </c>
      <c r="G1123" t="s">
        <v>83</v>
      </c>
      <c r="H1123">
        <v>2019</v>
      </c>
      <c r="I1123">
        <v>11</v>
      </c>
      <c r="J1123" s="85">
        <v>44144</v>
      </c>
      <c r="K1123" t="s">
        <v>123</v>
      </c>
      <c r="L1123" t="s">
        <v>84</v>
      </c>
      <c r="M1123" t="s">
        <v>85</v>
      </c>
      <c r="N11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23" s="16">
        <f t="shared" si="36"/>
        <v>1873080.9000000001</v>
      </c>
      <c r="P11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23" s="16" t="str">
        <f t="shared" si="37"/>
        <v xml:space="preserve">Компания_                                                                                           </v>
      </c>
    </row>
    <row r="1124" spans="1:17" x14ac:dyDescent="0.25">
      <c r="A1124" t="s">
        <v>124</v>
      </c>
      <c r="B1124" t="s">
        <v>79</v>
      </c>
      <c r="C1124" t="s">
        <v>112</v>
      </c>
      <c r="D1124" t="s">
        <v>100</v>
      </c>
      <c r="E1124" t="s">
        <v>82</v>
      </c>
      <c r="F1124">
        <v>4162402</v>
      </c>
      <c r="G1124" t="s">
        <v>83</v>
      </c>
      <c r="H1124">
        <v>2019</v>
      </c>
      <c r="I1124">
        <v>11</v>
      </c>
      <c r="J1124" s="85">
        <v>44152</v>
      </c>
      <c r="K1124" t="s">
        <v>122</v>
      </c>
      <c r="L1124" t="s">
        <v>84</v>
      </c>
      <c r="M1124" t="s">
        <v>85</v>
      </c>
      <c r="N11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24" s="16">
        <f t="shared" si="36"/>
        <v>1873080.9000000001</v>
      </c>
      <c r="P11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24" s="16" t="str">
        <f t="shared" si="37"/>
        <v xml:space="preserve">Компания_                                                                                           </v>
      </c>
    </row>
    <row r="1125" spans="1:17" x14ac:dyDescent="0.25">
      <c r="A1125" t="s">
        <v>124</v>
      </c>
      <c r="B1125" t="s">
        <v>79</v>
      </c>
      <c r="C1125" t="s">
        <v>112</v>
      </c>
      <c r="D1125" t="s">
        <v>100</v>
      </c>
      <c r="E1125" t="s">
        <v>82</v>
      </c>
      <c r="F1125">
        <v>3280369</v>
      </c>
      <c r="G1125" t="s">
        <v>83</v>
      </c>
      <c r="H1125">
        <v>2019</v>
      </c>
      <c r="I1125">
        <v>12</v>
      </c>
      <c r="J1125" s="85">
        <v>44144</v>
      </c>
      <c r="K1125" t="s">
        <v>123</v>
      </c>
      <c r="L1125" t="s">
        <v>84</v>
      </c>
      <c r="M1125" t="s">
        <v>85</v>
      </c>
      <c r="N11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25" s="16">
        <f t="shared" si="36"/>
        <v>3280369</v>
      </c>
      <c r="P11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25" s="16" t="str">
        <f t="shared" si="37"/>
        <v xml:space="preserve">Компания_                                                                                           </v>
      </c>
    </row>
    <row r="1126" spans="1:17" x14ac:dyDescent="0.25">
      <c r="A1126" t="s">
        <v>124</v>
      </c>
      <c r="B1126" t="s">
        <v>79</v>
      </c>
      <c r="C1126" t="s">
        <v>112</v>
      </c>
      <c r="D1126" t="s">
        <v>100</v>
      </c>
      <c r="E1126" t="s">
        <v>82</v>
      </c>
      <c r="F1126">
        <v>3280369</v>
      </c>
      <c r="G1126" t="s">
        <v>83</v>
      </c>
      <c r="H1126">
        <v>2019</v>
      </c>
      <c r="I1126">
        <v>12</v>
      </c>
      <c r="J1126" s="85">
        <v>44152</v>
      </c>
      <c r="K1126" t="s">
        <v>122</v>
      </c>
      <c r="L1126" t="s">
        <v>84</v>
      </c>
      <c r="M1126" t="s">
        <v>85</v>
      </c>
      <c r="N11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26" s="16">
        <f t="shared" si="36"/>
        <v>3280369</v>
      </c>
      <c r="P11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26" s="16" t="str">
        <f t="shared" si="37"/>
        <v xml:space="preserve">Компания_                                                                                           </v>
      </c>
    </row>
    <row r="1127" spans="1:17" x14ac:dyDescent="0.25">
      <c r="A1127" t="s">
        <v>124</v>
      </c>
      <c r="B1127" t="s">
        <v>79</v>
      </c>
      <c r="C1127" t="s">
        <v>112</v>
      </c>
      <c r="D1127" t="s">
        <v>100</v>
      </c>
      <c r="E1127" t="s">
        <v>82</v>
      </c>
      <c r="F1127">
        <v>2196067</v>
      </c>
      <c r="G1127" t="s">
        <v>83</v>
      </c>
      <c r="H1127">
        <v>2020</v>
      </c>
      <c r="I1127">
        <v>1</v>
      </c>
      <c r="J1127" s="85">
        <v>44144</v>
      </c>
      <c r="K1127" t="s">
        <v>123</v>
      </c>
      <c r="L1127" t="s">
        <v>84</v>
      </c>
      <c r="M1127" t="s">
        <v>85</v>
      </c>
      <c r="N11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27" s="16">
        <f t="shared" si="36"/>
        <v>2196067</v>
      </c>
      <c r="P11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27" s="16" t="str">
        <f t="shared" si="37"/>
        <v xml:space="preserve">Компания_                                                                                           </v>
      </c>
    </row>
    <row r="1128" spans="1:17" x14ac:dyDescent="0.25">
      <c r="A1128" t="s">
        <v>124</v>
      </c>
      <c r="B1128" t="s">
        <v>79</v>
      </c>
      <c r="C1128" t="s">
        <v>112</v>
      </c>
      <c r="D1128" t="s">
        <v>100</v>
      </c>
      <c r="E1128" t="s">
        <v>82</v>
      </c>
      <c r="F1128">
        <v>2196067</v>
      </c>
      <c r="G1128" t="s">
        <v>83</v>
      </c>
      <c r="H1128">
        <v>2020</v>
      </c>
      <c r="I1128">
        <v>1</v>
      </c>
      <c r="J1128" s="85">
        <v>44152</v>
      </c>
      <c r="K1128" t="s">
        <v>122</v>
      </c>
      <c r="L1128" t="s">
        <v>84</v>
      </c>
      <c r="M1128" t="s">
        <v>85</v>
      </c>
      <c r="N11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28" s="16">
        <f t="shared" si="36"/>
        <v>2196067</v>
      </c>
      <c r="P11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28" s="16" t="str">
        <f t="shared" si="37"/>
        <v xml:space="preserve">Компания_                                                                                           </v>
      </c>
    </row>
    <row r="1129" spans="1:17" x14ac:dyDescent="0.25">
      <c r="A1129" t="s">
        <v>124</v>
      </c>
      <c r="B1129" t="s">
        <v>79</v>
      </c>
      <c r="C1129" t="s">
        <v>112</v>
      </c>
      <c r="D1129" t="s">
        <v>100</v>
      </c>
      <c r="E1129" t="s">
        <v>82</v>
      </c>
      <c r="F1129">
        <v>2598690</v>
      </c>
      <c r="G1129" t="s">
        <v>83</v>
      </c>
      <c r="H1129">
        <v>2020</v>
      </c>
      <c r="I1129">
        <v>2</v>
      </c>
      <c r="J1129" s="85">
        <v>44144</v>
      </c>
      <c r="K1129" t="s">
        <v>123</v>
      </c>
      <c r="L1129" t="s">
        <v>84</v>
      </c>
      <c r="M1129" t="s">
        <v>85</v>
      </c>
      <c r="N11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29" s="16">
        <f t="shared" si="36"/>
        <v>2598690</v>
      </c>
      <c r="P11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29" s="16" t="str">
        <f t="shared" si="37"/>
        <v xml:space="preserve">Компания_                                                                                           </v>
      </c>
    </row>
    <row r="1130" spans="1:17" x14ac:dyDescent="0.25">
      <c r="A1130" t="s">
        <v>124</v>
      </c>
      <c r="B1130" t="s">
        <v>79</v>
      </c>
      <c r="C1130" t="s">
        <v>112</v>
      </c>
      <c r="D1130" t="s">
        <v>100</v>
      </c>
      <c r="E1130" t="s">
        <v>82</v>
      </c>
      <c r="F1130">
        <v>2598690</v>
      </c>
      <c r="G1130" t="s">
        <v>83</v>
      </c>
      <c r="H1130">
        <v>2020</v>
      </c>
      <c r="I1130">
        <v>2</v>
      </c>
      <c r="J1130" s="85">
        <v>44152</v>
      </c>
      <c r="K1130" t="s">
        <v>122</v>
      </c>
      <c r="L1130" t="s">
        <v>84</v>
      </c>
      <c r="M1130" t="s">
        <v>85</v>
      </c>
      <c r="N11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30" s="16">
        <f t="shared" si="36"/>
        <v>2598690</v>
      </c>
      <c r="P11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30" s="16" t="str">
        <f t="shared" si="37"/>
        <v xml:space="preserve">Компания_                                                                                           </v>
      </c>
    </row>
    <row r="1131" spans="1:17" x14ac:dyDescent="0.25">
      <c r="A1131" t="s">
        <v>124</v>
      </c>
      <c r="B1131" t="s">
        <v>79</v>
      </c>
      <c r="C1131" t="s">
        <v>112</v>
      </c>
      <c r="D1131" t="s">
        <v>100</v>
      </c>
      <c r="E1131" t="s">
        <v>82</v>
      </c>
      <c r="F1131">
        <v>2805803</v>
      </c>
      <c r="G1131" t="s">
        <v>83</v>
      </c>
      <c r="H1131">
        <v>2020</v>
      </c>
      <c r="I1131">
        <v>3</v>
      </c>
      <c r="J1131" s="85">
        <v>44144</v>
      </c>
      <c r="K1131" t="s">
        <v>123</v>
      </c>
      <c r="L1131" t="s">
        <v>84</v>
      </c>
      <c r="M1131" t="s">
        <v>85</v>
      </c>
      <c r="N11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31" s="16">
        <f t="shared" si="36"/>
        <v>2805803</v>
      </c>
      <c r="P11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31" s="16" t="str">
        <f t="shared" si="37"/>
        <v xml:space="preserve">Компания_                                                                                           </v>
      </c>
    </row>
    <row r="1132" spans="1:17" x14ac:dyDescent="0.25">
      <c r="A1132" t="s">
        <v>124</v>
      </c>
      <c r="B1132" t="s">
        <v>79</v>
      </c>
      <c r="C1132" t="s">
        <v>112</v>
      </c>
      <c r="D1132" t="s">
        <v>100</v>
      </c>
      <c r="E1132" t="s">
        <v>82</v>
      </c>
      <c r="F1132">
        <v>2805803</v>
      </c>
      <c r="G1132" t="s">
        <v>83</v>
      </c>
      <c r="H1132">
        <v>2020</v>
      </c>
      <c r="I1132">
        <v>3</v>
      </c>
      <c r="J1132" s="85">
        <v>44152</v>
      </c>
      <c r="K1132" t="s">
        <v>122</v>
      </c>
      <c r="L1132" t="s">
        <v>84</v>
      </c>
      <c r="M1132" t="s">
        <v>85</v>
      </c>
      <c r="N11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32" s="16">
        <f t="shared" si="36"/>
        <v>2805803</v>
      </c>
      <c r="P11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32" s="16" t="str">
        <f t="shared" si="37"/>
        <v xml:space="preserve">Компания_                                                                                           </v>
      </c>
    </row>
    <row r="1133" spans="1:17" x14ac:dyDescent="0.25">
      <c r="A1133" t="s">
        <v>124</v>
      </c>
      <c r="B1133" t="s">
        <v>79</v>
      </c>
      <c r="C1133" t="s">
        <v>112</v>
      </c>
      <c r="D1133" t="s">
        <v>100</v>
      </c>
      <c r="E1133" t="s">
        <v>82</v>
      </c>
      <c r="F1133">
        <v>2938139</v>
      </c>
      <c r="G1133" t="s">
        <v>83</v>
      </c>
      <c r="H1133">
        <v>2020</v>
      </c>
      <c r="I1133">
        <v>4</v>
      </c>
      <c r="J1133" s="85">
        <v>44144</v>
      </c>
      <c r="K1133" t="s">
        <v>123</v>
      </c>
      <c r="L1133" t="s">
        <v>84</v>
      </c>
      <c r="M1133" t="s">
        <v>85</v>
      </c>
      <c r="N11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33" s="16">
        <f t="shared" si="36"/>
        <v>2938139</v>
      </c>
      <c r="P11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33" s="16" t="str">
        <f t="shared" si="37"/>
        <v xml:space="preserve">Компания_                                                                                           </v>
      </c>
    </row>
    <row r="1134" spans="1:17" x14ac:dyDescent="0.25">
      <c r="A1134" t="s">
        <v>124</v>
      </c>
      <c r="B1134" t="s">
        <v>79</v>
      </c>
      <c r="C1134" t="s">
        <v>112</v>
      </c>
      <c r="D1134" t="s">
        <v>100</v>
      </c>
      <c r="E1134" t="s">
        <v>82</v>
      </c>
      <c r="F1134">
        <v>2938139</v>
      </c>
      <c r="G1134" t="s">
        <v>83</v>
      </c>
      <c r="H1134">
        <v>2020</v>
      </c>
      <c r="I1134">
        <v>4</v>
      </c>
      <c r="J1134" s="85">
        <v>44152</v>
      </c>
      <c r="K1134" t="s">
        <v>122</v>
      </c>
      <c r="L1134" t="s">
        <v>84</v>
      </c>
      <c r="M1134" t="s">
        <v>85</v>
      </c>
      <c r="N11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34" s="16">
        <f t="shared" si="36"/>
        <v>2938139</v>
      </c>
      <c r="P11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34" s="16" t="str">
        <f t="shared" si="37"/>
        <v xml:space="preserve">Компания_                                                                                           </v>
      </c>
    </row>
    <row r="1135" spans="1:17" x14ac:dyDescent="0.25">
      <c r="A1135" t="s">
        <v>124</v>
      </c>
      <c r="B1135" t="s">
        <v>79</v>
      </c>
      <c r="C1135" t="s">
        <v>112</v>
      </c>
      <c r="D1135" t="s">
        <v>100</v>
      </c>
      <c r="E1135" t="s">
        <v>82</v>
      </c>
      <c r="F1135">
        <v>2618325</v>
      </c>
      <c r="G1135" t="s">
        <v>83</v>
      </c>
      <c r="H1135">
        <v>2020</v>
      </c>
      <c r="I1135">
        <v>5</v>
      </c>
      <c r="J1135" s="85">
        <v>44144</v>
      </c>
      <c r="K1135" t="s">
        <v>123</v>
      </c>
      <c r="L1135" t="s">
        <v>84</v>
      </c>
      <c r="M1135" t="s">
        <v>85</v>
      </c>
      <c r="N11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35" s="16">
        <f t="shared" si="36"/>
        <v>2618325</v>
      </c>
      <c r="P11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35" s="16" t="str">
        <f t="shared" si="37"/>
        <v xml:space="preserve">Компания_                                                                                           </v>
      </c>
    </row>
    <row r="1136" spans="1:17" x14ac:dyDescent="0.25">
      <c r="A1136" t="s">
        <v>124</v>
      </c>
      <c r="B1136" t="s">
        <v>79</v>
      </c>
      <c r="C1136" t="s">
        <v>112</v>
      </c>
      <c r="D1136" t="s">
        <v>100</v>
      </c>
      <c r="E1136" t="s">
        <v>82</v>
      </c>
      <c r="F1136">
        <v>2618325</v>
      </c>
      <c r="G1136" t="s">
        <v>83</v>
      </c>
      <c r="H1136">
        <v>2020</v>
      </c>
      <c r="I1136">
        <v>5</v>
      </c>
      <c r="J1136" s="85">
        <v>44152</v>
      </c>
      <c r="K1136" t="s">
        <v>122</v>
      </c>
      <c r="L1136" t="s">
        <v>84</v>
      </c>
      <c r="M1136" t="s">
        <v>85</v>
      </c>
      <c r="N11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36" s="16">
        <f t="shared" si="36"/>
        <v>2618325</v>
      </c>
      <c r="P11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36" s="16" t="str">
        <f t="shared" si="37"/>
        <v xml:space="preserve">Компания_                                                                                           </v>
      </c>
    </row>
    <row r="1137" spans="1:17" x14ac:dyDescent="0.25">
      <c r="A1137" t="s">
        <v>124</v>
      </c>
      <c r="B1137" t="s">
        <v>79</v>
      </c>
      <c r="C1137" t="s">
        <v>112</v>
      </c>
      <c r="D1137" t="s">
        <v>100</v>
      </c>
      <c r="E1137" t="s">
        <v>82</v>
      </c>
      <c r="F1137">
        <v>3533095</v>
      </c>
      <c r="G1137" t="s">
        <v>83</v>
      </c>
      <c r="H1137">
        <v>2020</v>
      </c>
      <c r="I1137">
        <v>6</v>
      </c>
      <c r="J1137" s="85">
        <v>44144</v>
      </c>
      <c r="K1137" t="s">
        <v>123</v>
      </c>
      <c r="L1137" t="s">
        <v>84</v>
      </c>
      <c r="M1137" t="s">
        <v>85</v>
      </c>
      <c r="N11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37" s="16">
        <f t="shared" si="36"/>
        <v>3533095</v>
      </c>
      <c r="P11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37" s="16" t="str">
        <f t="shared" si="37"/>
        <v xml:space="preserve">Компания_                                                                                           </v>
      </c>
    </row>
    <row r="1138" spans="1:17" x14ac:dyDescent="0.25">
      <c r="A1138" t="s">
        <v>124</v>
      </c>
      <c r="B1138" t="s">
        <v>79</v>
      </c>
      <c r="C1138" t="s">
        <v>112</v>
      </c>
      <c r="D1138" t="s">
        <v>100</v>
      </c>
      <c r="E1138" t="s">
        <v>82</v>
      </c>
      <c r="F1138">
        <v>3533095</v>
      </c>
      <c r="G1138" t="s">
        <v>83</v>
      </c>
      <c r="H1138">
        <v>2020</v>
      </c>
      <c r="I1138">
        <v>6</v>
      </c>
      <c r="J1138" s="85">
        <v>44152</v>
      </c>
      <c r="K1138" t="s">
        <v>122</v>
      </c>
      <c r="L1138" t="s">
        <v>84</v>
      </c>
      <c r="M1138" t="s">
        <v>85</v>
      </c>
      <c r="N11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38" s="16">
        <f t="shared" si="36"/>
        <v>3533095</v>
      </c>
      <c r="P11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38" s="16" t="str">
        <f t="shared" si="37"/>
        <v xml:space="preserve">Компания_                                                                                           </v>
      </c>
    </row>
    <row r="1139" spans="1:17" x14ac:dyDescent="0.25">
      <c r="A1139" t="s">
        <v>124</v>
      </c>
      <c r="B1139" t="s">
        <v>79</v>
      </c>
      <c r="C1139" t="s">
        <v>112</v>
      </c>
      <c r="D1139" t="s">
        <v>100</v>
      </c>
      <c r="E1139" t="s">
        <v>82</v>
      </c>
      <c r="F1139">
        <v>3925990</v>
      </c>
      <c r="G1139" t="s">
        <v>83</v>
      </c>
      <c r="H1139">
        <v>2020</v>
      </c>
      <c r="I1139">
        <v>7</v>
      </c>
      <c r="J1139" s="85">
        <v>44144</v>
      </c>
      <c r="K1139" t="s">
        <v>123</v>
      </c>
      <c r="L1139" t="s">
        <v>84</v>
      </c>
      <c r="M1139" t="s">
        <v>85</v>
      </c>
      <c r="N11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39" s="16">
        <f t="shared" si="36"/>
        <v>3925990</v>
      </c>
      <c r="P11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39" s="16" t="str">
        <f t="shared" si="37"/>
        <v xml:space="preserve">Компания_                                                                                           </v>
      </c>
    </row>
    <row r="1140" spans="1:17" x14ac:dyDescent="0.25">
      <c r="A1140" t="s">
        <v>124</v>
      </c>
      <c r="B1140" t="s">
        <v>79</v>
      </c>
      <c r="C1140" t="s">
        <v>112</v>
      </c>
      <c r="D1140" t="s">
        <v>100</v>
      </c>
      <c r="E1140" t="s">
        <v>82</v>
      </c>
      <c r="F1140">
        <v>3925990</v>
      </c>
      <c r="G1140" t="s">
        <v>83</v>
      </c>
      <c r="H1140">
        <v>2020</v>
      </c>
      <c r="I1140">
        <v>7</v>
      </c>
      <c r="J1140" s="85">
        <v>44152</v>
      </c>
      <c r="K1140" t="s">
        <v>122</v>
      </c>
      <c r="L1140" t="s">
        <v>84</v>
      </c>
      <c r="M1140" t="s">
        <v>85</v>
      </c>
      <c r="N11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40" s="16">
        <f t="shared" si="36"/>
        <v>3925990</v>
      </c>
      <c r="P11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40" s="16" t="str">
        <f t="shared" si="37"/>
        <v xml:space="preserve">Компания_                                                                                           </v>
      </c>
    </row>
    <row r="1141" spans="1:17" x14ac:dyDescent="0.25">
      <c r="A1141" t="s">
        <v>124</v>
      </c>
      <c r="B1141" t="s">
        <v>79</v>
      </c>
      <c r="C1141" t="s">
        <v>112</v>
      </c>
      <c r="D1141" t="s">
        <v>100</v>
      </c>
      <c r="E1141" t="s">
        <v>82</v>
      </c>
      <c r="F1141">
        <v>3346994</v>
      </c>
      <c r="G1141" t="s">
        <v>83</v>
      </c>
      <c r="H1141">
        <v>2020</v>
      </c>
      <c r="I1141">
        <v>8</v>
      </c>
      <c r="J1141" s="85">
        <v>44144</v>
      </c>
      <c r="K1141" t="s">
        <v>123</v>
      </c>
      <c r="L1141" t="s">
        <v>84</v>
      </c>
      <c r="M1141" t="s">
        <v>85</v>
      </c>
      <c r="N11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41" s="16">
        <f t="shared" si="36"/>
        <v>3346994</v>
      </c>
      <c r="P11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41" s="16" t="str">
        <f t="shared" si="37"/>
        <v xml:space="preserve">Компания_                                                                                           </v>
      </c>
    </row>
    <row r="1142" spans="1:17" x14ac:dyDescent="0.25">
      <c r="A1142" t="s">
        <v>124</v>
      </c>
      <c r="B1142" t="s">
        <v>79</v>
      </c>
      <c r="C1142" t="s">
        <v>112</v>
      </c>
      <c r="D1142" t="s">
        <v>100</v>
      </c>
      <c r="E1142" t="s">
        <v>82</v>
      </c>
      <c r="F1142">
        <v>3346994</v>
      </c>
      <c r="G1142" t="s">
        <v>83</v>
      </c>
      <c r="H1142">
        <v>2020</v>
      </c>
      <c r="I1142">
        <v>8</v>
      </c>
      <c r="J1142" s="85">
        <v>44152</v>
      </c>
      <c r="K1142" t="s">
        <v>122</v>
      </c>
      <c r="L1142" t="s">
        <v>84</v>
      </c>
      <c r="M1142" t="s">
        <v>85</v>
      </c>
      <c r="N11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42" s="16">
        <f t="shared" si="36"/>
        <v>3346994</v>
      </c>
      <c r="P11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42" s="16" t="str">
        <f t="shared" si="37"/>
        <v xml:space="preserve">Компания_                                                                                           </v>
      </c>
    </row>
    <row r="1143" spans="1:17" x14ac:dyDescent="0.25">
      <c r="A1143" t="s">
        <v>124</v>
      </c>
      <c r="B1143" t="s">
        <v>79</v>
      </c>
      <c r="C1143" t="s">
        <v>112</v>
      </c>
      <c r="D1143" t="s">
        <v>100</v>
      </c>
      <c r="E1143" t="s">
        <v>82</v>
      </c>
      <c r="F1143">
        <v>3822844</v>
      </c>
      <c r="G1143" t="s">
        <v>83</v>
      </c>
      <c r="H1143">
        <v>2020</v>
      </c>
      <c r="I1143">
        <v>9</v>
      </c>
      <c r="J1143" s="85">
        <v>44144</v>
      </c>
      <c r="K1143" t="s">
        <v>123</v>
      </c>
      <c r="L1143" t="s">
        <v>84</v>
      </c>
      <c r="M1143" t="s">
        <v>85</v>
      </c>
      <c r="N11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43" s="16">
        <f t="shared" si="36"/>
        <v>3822844</v>
      </c>
      <c r="P11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43" s="16" t="str">
        <f t="shared" si="37"/>
        <v xml:space="preserve">Компания_                                                                                           </v>
      </c>
    </row>
    <row r="1144" spans="1:17" x14ac:dyDescent="0.25">
      <c r="A1144" t="s">
        <v>124</v>
      </c>
      <c r="B1144" t="s">
        <v>79</v>
      </c>
      <c r="C1144" t="s">
        <v>112</v>
      </c>
      <c r="D1144" t="s">
        <v>100</v>
      </c>
      <c r="E1144" t="s">
        <v>82</v>
      </c>
      <c r="F1144">
        <v>3822844</v>
      </c>
      <c r="G1144" t="s">
        <v>83</v>
      </c>
      <c r="H1144">
        <v>2020</v>
      </c>
      <c r="I1144">
        <v>9</v>
      </c>
      <c r="J1144" s="85">
        <v>44152</v>
      </c>
      <c r="K1144" t="s">
        <v>122</v>
      </c>
      <c r="L1144" t="s">
        <v>84</v>
      </c>
      <c r="M1144" t="s">
        <v>85</v>
      </c>
      <c r="N11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44" s="16">
        <f t="shared" si="36"/>
        <v>3822844</v>
      </c>
      <c r="P11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44" s="16" t="str">
        <f t="shared" si="37"/>
        <v xml:space="preserve">Компания_                                                                                           </v>
      </c>
    </row>
    <row r="1145" spans="1:17" x14ac:dyDescent="0.25">
      <c r="A1145" t="s">
        <v>124</v>
      </c>
      <c r="B1145" t="s">
        <v>79</v>
      </c>
      <c r="C1145" t="s">
        <v>112</v>
      </c>
      <c r="D1145" t="s">
        <v>100</v>
      </c>
      <c r="E1145" t="s">
        <v>82</v>
      </c>
      <c r="F1145">
        <v>4339421</v>
      </c>
      <c r="G1145" t="s">
        <v>83</v>
      </c>
      <c r="H1145">
        <v>2020</v>
      </c>
      <c r="I1145">
        <v>10</v>
      </c>
      <c r="J1145" s="85">
        <v>44144</v>
      </c>
      <c r="K1145" t="s">
        <v>123</v>
      </c>
      <c r="L1145" t="s">
        <v>84</v>
      </c>
      <c r="M1145" t="s">
        <v>85</v>
      </c>
      <c r="N11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45" s="16">
        <f t="shared" si="36"/>
        <v>4339421</v>
      </c>
      <c r="P11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45" s="16" t="str">
        <f t="shared" si="37"/>
        <v xml:space="preserve">Компания_                                                                                           </v>
      </c>
    </row>
    <row r="1146" spans="1:17" x14ac:dyDescent="0.25">
      <c r="A1146" t="s">
        <v>124</v>
      </c>
      <c r="B1146" t="s">
        <v>79</v>
      </c>
      <c r="C1146" t="s">
        <v>112</v>
      </c>
      <c r="D1146" t="s">
        <v>100</v>
      </c>
      <c r="E1146" t="s">
        <v>82</v>
      </c>
      <c r="F1146">
        <v>4339421</v>
      </c>
      <c r="G1146" t="s">
        <v>83</v>
      </c>
      <c r="H1146">
        <v>2020</v>
      </c>
      <c r="I1146">
        <v>10</v>
      </c>
      <c r="J1146" s="85">
        <v>44152</v>
      </c>
      <c r="K1146" t="s">
        <v>122</v>
      </c>
      <c r="L1146" t="s">
        <v>84</v>
      </c>
      <c r="M1146" t="s">
        <v>85</v>
      </c>
      <c r="N11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46" s="16">
        <f t="shared" si="36"/>
        <v>4339421</v>
      </c>
      <c r="P11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46" s="16" t="str">
        <f t="shared" si="37"/>
        <v xml:space="preserve">Компания_                                                                                           </v>
      </c>
    </row>
    <row r="1147" spans="1:17" x14ac:dyDescent="0.25">
      <c r="A1147" t="s">
        <v>124</v>
      </c>
      <c r="B1147" t="s">
        <v>79</v>
      </c>
      <c r="C1147" t="s">
        <v>112</v>
      </c>
      <c r="D1147" t="s">
        <v>100</v>
      </c>
      <c r="E1147" t="s">
        <v>82</v>
      </c>
      <c r="F1147">
        <v>697277</v>
      </c>
      <c r="G1147" t="s">
        <v>83</v>
      </c>
      <c r="H1147">
        <v>2020</v>
      </c>
      <c r="I1147">
        <v>11</v>
      </c>
      <c r="J1147" s="85">
        <v>44144</v>
      </c>
      <c r="K1147" t="s">
        <v>123</v>
      </c>
      <c r="L1147" t="s">
        <v>84</v>
      </c>
      <c r="M1147" t="s">
        <v>85</v>
      </c>
      <c r="N11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47" s="16">
        <f t="shared" si="36"/>
        <v>697277</v>
      </c>
      <c r="P11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47" s="16" t="str">
        <f t="shared" si="37"/>
        <v xml:space="preserve">Компания_                                                                                           </v>
      </c>
    </row>
    <row r="1148" spans="1:17" x14ac:dyDescent="0.25">
      <c r="A1148" t="s">
        <v>124</v>
      </c>
      <c r="B1148" t="s">
        <v>79</v>
      </c>
      <c r="C1148" t="s">
        <v>112</v>
      </c>
      <c r="D1148" t="s">
        <v>100</v>
      </c>
      <c r="E1148" t="s">
        <v>82</v>
      </c>
      <c r="F1148">
        <v>1598002</v>
      </c>
      <c r="G1148" t="s">
        <v>83</v>
      </c>
      <c r="H1148">
        <v>2020</v>
      </c>
      <c r="I1148">
        <v>11</v>
      </c>
      <c r="J1148" s="85">
        <v>44152</v>
      </c>
      <c r="K1148" t="s">
        <v>122</v>
      </c>
      <c r="L1148" t="s">
        <v>84</v>
      </c>
      <c r="M1148" t="s">
        <v>85</v>
      </c>
      <c r="N11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48" s="16">
        <f t="shared" si="36"/>
        <v>1598002</v>
      </c>
      <c r="P11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148" s="16" t="str">
        <f t="shared" si="37"/>
        <v xml:space="preserve">Компания_                                                                                           </v>
      </c>
    </row>
    <row r="1149" spans="1:17" x14ac:dyDescent="0.25">
      <c r="A1149" t="s">
        <v>124</v>
      </c>
      <c r="B1149" t="s">
        <v>79</v>
      </c>
      <c r="C1149" t="s">
        <v>109</v>
      </c>
      <c r="D1149" t="s">
        <v>94</v>
      </c>
      <c r="E1149" t="s">
        <v>82</v>
      </c>
      <c r="F1149">
        <v>169880</v>
      </c>
      <c r="G1149" t="s">
        <v>83</v>
      </c>
      <c r="H1149">
        <v>2019</v>
      </c>
      <c r="I1149">
        <v>1</v>
      </c>
      <c r="J1149" s="85">
        <v>44144</v>
      </c>
      <c r="K1149" t="s">
        <v>123</v>
      </c>
      <c r="L1149" t="s">
        <v>84</v>
      </c>
      <c r="M1149" t="s">
        <v>85</v>
      </c>
      <c r="N11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49" s="16">
        <f t="shared" si="36"/>
        <v>169880</v>
      </c>
      <c r="P11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49" s="16" t="str">
        <f t="shared" si="37"/>
        <v xml:space="preserve">Компания_                                                                                           </v>
      </c>
    </row>
    <row r="1150" spans="1:17" x14ac:dyDescent="0.25">
      <c r="A1150" t="s">
        <v>124</v>
      </c>
      <c r="B1150" t="s">
        <v>79</v>
      </c>
      <c r="C1150" t="s">
        <v>109</v>
      </c>
      <c r="D1150" t="s">
        <v>94</v>
      </c>
      <c r="E1150" t="s">
        <v>82</v>
      </c>
      <c r="F1150">
        <v>2288113</v>
      </c>
      <c r="G1150" t="s">
        <v>83</v>
      </c>
      <c r="H1150">
        <v>2019</v>
      </c>
      <c r="I1150">
        <v>1</v>
      </c>
      <c r="J1150" s="85">
        <v>44152</v>
      </c>
      <c r="K1150" t="s">
        <v>122</v>
      </c>
      <c r="L1150" t="s">
        <v>84</v>
      </c>
      <c r="M1150" t="s">
        <v>85</v>
      </c>
      <c r="N11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50" s="16">
        <f t="shared" si="36"/>
        <v>2288113</v>
      </c>
      <c r="P11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50" s="16" t="str">
        <f t="shared" si="37"/>
        <v xml:space="preserve">Компания_                                                                                           </v>
      </c>
    </row>
    <row r="1151" spans="1:17" x14ac:dyDescent="0.25">
      <c r="A1151" t="s">
        <v>124</v>
      </c>
      <c r="B1151" t="s">
        <v>79</v>
      </c>
      <c r="C1151" t="s">
        <v>109</v>
      </c>
      <c r="D1151" t="s">
        <v>94</v>
      </c>
      <c r="E1151" t="s">
        <v>82</v>
      </c>
      <c r="F1151">
        <v>1441241</v>
      </c>
      <c r="G1151" t="s">
        <v>83</v>
      </c>
      <c r="H1151">
        <v>2019</v>
      </c>
      <c r="I1151">
        <v>1</v>
      </c>
      <c r="J1151" s="85">
        <v>44152</v>
      </c>
      <c r="K1151" t="s">
        <v>122</v>
      </c>
      <c r="L1151" t="s">
        <v>84</v>
      </c>
      <c r="M1151" t="s">
        <v>103</v>
      </c>
      <c r="N11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51" s="16">
        <f t="shared" si="36"/>
        <v>1441241</v>
      </c>
      <c r="P11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51" s="16" t="str">
        <f t="shared" si="37"/>
        <v xml:space="preserve">Компания_                                                                                           </v>
      </c>
    </row>
    <row r="1152" spans="1:17" x14ac:dyDescent="0.25">
      <c r="A1152" t="s">
        <v>124</v>
      </c>
      <c r="B1152" t="s">
        <v>79</v>
      </c>
      <c r="C1152" t="s">
        <v>109</v>
      </c>
      <c r="D1152" t="s">
        <v>94</v>
      </c>
      <c r="E1152" t="s">
        <v>82</v>
      </c>
      <c r="F1152">
        <v>164693</v>
      </c>
      <c r="G1152" t="s">
        <v>83</v>
      </c>
      <c r="H1152">
        <v>2019</v>
      </c>
      <c r="I1152">
        <v>2</v>
      </c>
      <c r="J1152" s="85">
        <v>44144</v>
      </c>
      <c r="K1152" t="s">
        <v>123</v>
      </c>
      <c r="L1152" t="s">
        <v>84</v>
      </c>
      <c r="M1152" t="s">
        <v>85</v>
      </c>
      <c r="N11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52" s="16">
        <f t="shared" si="36"/>
        <v>164693</v>
      </c>
      <c r="P11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52" s="16" t="str">
        <f t="shared" si="37"/>
        <v xml:space="preserve">Компания_                                                                                           </v>
      </c>
    </row>
    <row r="1153" spans="1:17" x14ac:dyDescent="0.25">
      <c r="A1153" t="s">
        <v>124</v>
      </c>
      <c r="B1153" t="s">
        <v>79</v>
      </c>
      <c r="C1153" t="s">
        <v>109</v>
      </c>
      <c r="D1153" t="s">
        <v>94</v>
      </c>
      <c r="E1153" t="s">
        <v>82</v>
      </c>
      <c r="F1153">
        <v>3108009</v>
      </c>
      <c r="G1153" t="s">
        <v>83</v>
      </c>
      <c r="H1153">
        <v>2019</v>
      </c>
      <c r="I1153">
        <v>2</v>
      </c>
      <c r="J1153" s="85">
        <v>44152</v>
      </c>
      <c r="K1153" t="s">
        <v>122</v>
      </c>
      <c r="L1153" t="s">
        <v>84</v>
      </c>
      <c r="M1153" t="s">
        <v>85</v>
      </c>
      <c r="N11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53" s="16">
        <f t="shared" si="36"/>
        <v>3108009</v>
      </c>
      <c r="P11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53" s="16" t="str">
        <f t="shared" si="37"/>
        <v xml:space="preserve">Компания_                                                                                           </v>
      </c>
    </row>
    <row r="1154" spans="1:17" x14ac:dyDescent="0.25">
      <c r="A1154" t="s">
        <v>124</v>
      </c>
      <c r="B1154" t="s">
        <v>79</v>
      </c>
      <c r="C1154" t="s">
        <v>109</v>
      </c>
      <c r="D1154" t="s">
        <v>94</v>
      </c>
      <c r="E1154" t="s">
        <v>82</v>
      </c>
      <c r="F1154">
        <v>1942651</v>
      </c>
      <c r="G1154" t="s">
        <v>83</v>
      </c>
      <c r="H1154">
        <v>2019</v>
      </c>
      <c r="I1154">
        <v>2</v>
      </c>
      <c r="J1154" s="85">
        <v>44152</v>
      </c>
      <c r="K1154" t="s">
        <v>122</v>
      </c>
      <c r="L1154" t="s">
        <v>84</v>
      </c>
      <c r="M1154" t="s">
        <v>103</v>
      </c>
      <c r="N11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54" s="16">
        <f t="shared" si="36"/>
        <v>1942651</v>
      </c>
      <c r="P11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54" s="16" t="str">
        <f t="shared" si="37"/>
        <v xml:space="preserve">Компания_                                                                                           </v>
      </c>
    </row>
    <row r="1155" spans="1:17" x14ac:dyDescent="0.25">
      <c r="A1155" t="s">
        <v>124</v>
      </c>
      <c r="B1155" t="s">
        <v>79</v>
      </c>
      <c r="C1155" t="s">
        <v>109</v>
      </c>
      <c r="D1155" t="s">
        <v>94</v>
      </c>
      <c r="E1155" t="s">
        <v>82</v>
      </c>
      <c r="F1155">
        <v>194110</v>
      </c>
      <c r="G1155" t="s">
        <v>83</v>
      </c>
      <c r="H1155">
        <v>2019</v>
      </c>
      <c r="I1155">
        <v>3</v>
      </c>
      <c r="J1155" s="85">
        <v>44144</v>
      </c>
      <c r="K1155" t="s">
        <v>123</v>
      </c>
      <c r="L1155" t="s">
        <v>84</v>
      </c>
      <c r="M1155" t="s">
        <v>85</v>
      </c>
      <c r="N11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55" s="16">
        <f t="shared" si="36"/>
        <v>194110</v>
      </c>
      <c r="P11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55" s="16" t="str">
        <f t="shared" si="37"/>
        <v xml:space="preserve">Компания_                                                                                           </v>
      </c>
    </row>
    <row r="1156" spans="1:17" x14ac:dyDescent="0.25">
      <c r="A1156" t="s">
        <v>124</v>
      </c>
      <c r="B1156" t="s">
        <v>79</v>
      </c>
      <c r="C1156" t="s">
        <v>109</v>
      </c>
      <c r="D1156" t="s">
        <v>94</v>
      </c>
      <c r="E1156" t="s">
        <v>82</v>
      </c>
      <c r="F1156">
        <v>3166068</v>
      </c>
      <c r="G1156" t="s">
        <v>83</v>
      </c>
      <c r="H1156">
        <v>2019</v>
      </c>
      <c r="I1156">
        <v>3</v>
      </c>
      <c r="J1156" s="85">
        <v>44152</v>
      </c>
      <c r="K1156" t="s">
        <v>122</v>
      </c>
      <c r="L1156" t="s">
        <v>84</v>
      </c>
      <c r="M1156" t="s">
        <v>85</v>
      </c>
      <c r="N11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56" s="16">
        <f t="shared" si="36"/>
        <v>3166068</v>
      </c>
      <c r="P11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56" s="16" t="str">
        <f t="shared" si="37"/>
        <v xml:space="preserve">Компания_                                                                                           </v>
      </c>
    </row>
    <row r="1157" spans="1:17" x14ac:dyDescent="0.25">
      <c r="A1157" t="s">
        <v>124</v>
      </c>
      <c r="B1157" t="s">
        <v>79</v>
      </c>
      <c r="C1157" t="s">
        <v>109</v>
      </c>
      <c r="D1157" t="s">
        <v>94</v>
      </c>
      <c r="E1157" t="s">
        <v>82</v>
      </c>
      <c r="F1157">
        <v>2106789</v>
      </c>
      <c r="G1157" t="s">
        <v>83</v>
      </c>
      <c r="H1157">
        <v>2019</v>
      </c>
      <c r="I1157">
        <v>3</v>
      </c>
      <c r="J1157" s="85">
        <v>44152</v>
      </c>
      <c r="K1157" t="s">
        <v>122</v>
      </c>
      <c r="L1157" t="s">
        <v>84</v>
      </c>
      <c r="M1157" t="s">
        <v>103</v>
      </c>
      <c r="N11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57" s="16">
        <f t="shared" ref="O1157:O1220" si="38">IF(AND(H1157=2019,I1157=11,L1157="ММ               "),F1157/20*4,IF(AND(H1157=2019,I1157=11),F1157/20*9,F1157))</f>
        <v>2106789</v>
      </c>
      <c r="P11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57" s="16" t="str">
        <f t="shared" ref="Q1157:Q1220" si="39">IF(E1157="FSK            ","",A1157)</f>
        <v xml:space="preserve">Компания_                                                                                           </v>
      </c>
    </row>
    <row r="1158" spans="1:17" x14ac:dyDescent="0.25">
      <c r="A1158" t="s">
        <v>124</v>
      </c>
      <c r="B1158" t="s">
        <v>79</v>
      </c>
      <c r="C1158" t="s">
        <v>109</v>
      </c>
      <c r="D1158" t="s">
        <v>94</v>
      </c>
      <c r="E1158" t="s">
        <v>82</v>
      </c>
      <c r="F1158">
        <v>206572</v>
      </c>
      <c r="G1158" t="s">
        <v>83</v>
      </c>
      <c r="H1158">
        <v>2019</v>
      </c>
      <c r="I1158">
        <v>4</v>
      </c>
      <c r="J1158" s="85">
        <v>44144</v>
      </c>
      <c r="K1158" t="s">
        <v>123</v>
      </c>
      <c r="L1158" t="s">
        <v>84</v>
      </c>
      <c r="M1158" t="s">
        <v>85</v>
      </c>
      <c r="N11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58" s="16">
        <f t="shared" si="38"/>
        <v>206572</v>
      </c>
      <c r="P11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58" s="16" t="str">
        <f t="shared" si="39"/>
        <v xml:space="preserve">Компания_                                                                                           </v>
      </c>
    </row>
    <row r="1159" spans="1:17" x14ac:dyDescent="0.25">
      <c r="A1159" t="s">
        <v>124</v>
      </c>
      <c r="B1159" t="s">
        <v>79</v>
      </c>
      <c r="C1159" t="s">
        <v>109</v>
      </c>
      <c r="D1159" t="s">
        <v>94</v>
      </c>
      <c r="E1159" t="s">
        <v>82</v>
      </c>
      <c r="F1159">
        <v>3680389</v>
      </c>
      <c r="G1159" t="s">
        <v>83</v>
      </c>
      <c r="H1159">
        <v>2019</v>
      </c>
      <c r="I1159">
        <v>4</v>
      </c>
      <c r="J1159" s="85">
        <v>44152</v>
      </c>
      <c r="K1159" t="s">
        <v>122</v>
      </c>
      <c r="L1159" t="s">
        <v>84</v>
      </c>
      <c r="M1159" t="s">
        <v>85</v>
      </c>
      <c r="N11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59" s="16">
        <f t="shared" si="38"/>
        <v>3680389</v>
      </c>
      <c r="P11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59" s="16" t="str">
        <f t="shared" si="39"/>
        <v xml:space="preserve">Компания_                                                                                           </v>
      </c>
    </row>
    <row r="1160" spans="1:17" x14ac:dyDescent="0.25">
      <c r="A1160" t="s">
        <v>124</v>
      </c>
      <c r="B1160" t="s">
        <v>79</v>
      </c>
      <c r="C1160" t="s">
        <v>109</v>
      </c>
      <c r="D1160" t="s">
        <v>94</v>
      </c>
      <c r="E1160" t="s">
        <v>82</v>
      </c>
      <c r="F1160">
        <v>2108137</v>
      </c>
      <c r="G1160" t="s">
        <v>83</v>
      </c>
      <c r="H1160">
        <v>2019</v>
      </c>
      <c r="I1160">
        <v>4</v>
      </c>
      <c r="J1160" s="85">
        <v>44152</v>
      </c>
      <c r="K1160" t="s">
        <v>122</v>
      </c>
      <c r="L1160" t="s">
        <v>84</v>
      </c>
      <c r="M1160" t="s">
        <v>103</v>
      </c>
      <c r="N11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60" s="16">
        <f t="shared" si="38"/>
        <v>2108137</v>
      </c>
      <c r="P11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60" s="16" t="str">
        <f t="shared" si="39"/>
        <v xml:space="preserve">Компания_                                                                                           </v>
      </c>
    </row>
    <row r="1161" spans="1:17" x14ac:dyDescent="0.25">
      <c r="A1161" t="s">
        <v>124</v>
      </c>
      <c r="B1161" t="s">
        <v>79</v>
      </c>
      <c r="C1161" t="s">
        <v>109</v>
      </c>
      <c r="D1161" t="s">
        <v>94</v>
      </c>
      <c r="E1161" t="s">
        <v>82</v>
      </c>
      <c r="F1161">
        <v>275197</v>
      </c>
      <c r="G1161" t="s">
        <v>83</v>
      </c>
      <c r="H1161">
        <v>2019</v>
      </c>
      <c r="I1161">
        <v>5</v>
      </c>
      <c r="J1161" s="85">
        <v>44144</v>
      </c>
      <c r="K1161" t="s">
        <v>123</v>
      </c>
      <c r="L1161" t="s">
        <v>84</v>
      </c>
      <c r="M1161" t="s">
        <v>85</v>
      </c>
      <c r="N11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61" s="16">
        <f t="shared" si="38"/>
        <v>275197</v>
      </c>
      <c r="P11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61" s="16" t="str">
        <f t="shared" si="39"/>
        <v xml:space="preserve">Компания_                                                                                           </v>
      </c>
    </row>
    <row r="1162" spans="1:17" x14ac:dyDescent="0.25">
      <c r="A1162" t="s">
        <v>124</v>
      </c>
      <c r="B1162" t="s">
        <v>79</v>
      </c>
      <c r="C1162" t="s">
        <v>109</v>
      </c>
      <c r="D1162" t="s">
        <v>94</v>
      </c>
      <c r="E1162" t="s">
        <v>82</v>
      </c>
      <c r="F1162">
        <v>3545150</v>
      </c>
      <c r="G1162" t="s">
        <v>83</v>
      </c>
      <c r="H1162">
        <v>2019</v>
      </c>
      <c r="I1162">
        <v>5</v>
      </c>
      <c r="J1162" s="85">
        <v>44152</v>
      </c>
      <c r="K1162" t="s">
        <v>122</v>
      </c>
      <c r="L1162" t="s">
        <v>84</v>
      </c>
      <c r="M1162" t="s">
        <v>85</v>
      </c>
      <c r="N11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62" s="16">
        <f t="shared" si="38"/>
        <v>3545150</v>
      </c>
      <c r="P11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62" s="16" t="str">
        <f t="shared" si="39"/>
        <v xml:space="preserve">Компания_                                                                                           </v>
      </c>
    </row>
    <row r="1163" spans="1:17" x14ac:dyDescent="0.25">
      <c r="A1163" t="s">
        <v>124</v>
      </c>
      <c r="B1163" t="s">
        <v>79</v>
      </c>
      <c r="C1163" t="s">
        <v>109</v>
      </c>
      <c r="D1163" t="s">
        <v>94</v>
      </c>
      <c r="E1163" t="s">
        <v>82</v>
      </c>
      <c r="F1163">
        <v>1744662</v>
      </c>
      <c r="G1163" t="s">
        <v>83</v>
      </c>
      <c r="H1163">
        <v>2019</v>
      </c>
      <c r="I1163">
        <v>5</v>
      </c>
      <c r="J1163" s="85">
        <v>44152</v>
      </c>
      <c r="K1163" t="s">
        <v>122</v>
      </c>
      <c r="L1163" t="s">
        <v>84</v>
      </c>
      <c r="M1163" t="s">
        <v>103</v>
      </c>
      <c r="N11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63" s="16">
        <f t="shared" si="38"/>
        <v>1744662</v>
      </c>
      <c r="P11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63" s="16" t="str">
        <f t="shared" si="39"/>
        <v xml:space="preserve">Компания_                                                                                           </v>
      </c>
    </row>
    <row r="1164" spans="1:17" x14ac:dyDescent="0.25">
      <c r="A1164" t="s">
        <v>124</v>
      </c>
      <c r="B1164" t="s">
        <v>79</v>
      </c>
      <c r="C1164" t="s">
        <v>109</v>
      </c>
      <c r="D1164" t="s">
        <v>94</v>
      </c>
      <c r="E1164" t="s">
        <v>82</v>
      </c>
      <c r="F1164">
        <v>278021</v>
      </c>
      <c r="G1164" t="s">
        <v>83</v>
      </c>
      <c r="H1164">
        <v>2019</v>
      </c>
      <c r="I1164">
        <v>6</v>
      </c>
      <c r="J1164" s="85">
        <v>44144</v>
      </c>
      <c r="K1164" t="s">
        <v>123</v>
      </c>
      <c r="L1164" t="s">
        <v>84</v>
      </c>
      <c r="M1164" t="s">
        <v>85</v>
      </c>
      <c r="N11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64" s="16">
        <f t="shared" si="38"/>
        <v>278021</v>
      </c>
      <c r="P11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64" s="16" t="str">
        <f t="shared" si="39"/>
        <v xml:space="preserve">Компания_                                                                                           </v>
      </c>
    </row>
    <row r="1165" spans="1:17" x14ac:dyDescent="0.25">
      <c r="A1165" t="s">
        <v>124</v>
      </c>
      <c r="B1165" t="s">
        <v>79</v>
      </c>
      <c r="C1165" t="s">
        <v>109</v>
      </c>
      <c r="D1165" t="s">
        <v>94</v>
      </c>
      <c r="E1165" t="s">
        <v>82</v>
      </c>
      <c r="F1165">
        <v>4055126</v>
      </c>
      <c r="G1165" t="s">
        <v>83</v>
      </c>
      <c r="H1165">
        <v>2019</v>
      </c>
      <c r="I1165">
        <v>6</v>
      </c>
      <c r="J1165" s="85">
        <v>44152</v>
      </c>
      <c r="K1165" t="s">
        <v>122</v>
      </c>
      <c r="L1165" t="s">
        <v>84</v>
      </c>
      <c r="M1165" t="s">
        <v>85</v>
      </c>
      <c r="N11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65" s="16">
        <f t="shared" si="38"/>
        <v>4055126</v>
      </c>
      <c r="P11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65" s="16" t="str">
        <f t="shared" si="39"/>
        <v xml:space="preserve">Компания_                                                                                           </v>
      </c>
    </row>
    <row r="1166" spans="1:17" x14ac:dyDescent="0.25">
      <c r="A1166" t="s">
        <v>124</v>
      </c>
      <c r="B1166" t="s">
        <v>79</v>
      </c>
      <c r="C1166" t="s">
        <v>109</v>
      </c>
      <c r="D1166" t="s">
        <v>94</v>
      </c>
      <c r="E1166" t="s">
        <v>82</v>
      </c>
      <c r="F1166">
        <v>2116693</v>
      </c>
      <c r="G1166" t="s">
        <v>83</v>
      </c>
      <c r="H1166">
        <v>2019</v>
      </c>
      <c r="I1166">
        <v>6</v>
      </c>
      <c r="J1166" s="85">
        <v>44152</v>
      </c>
      <c r="K1166" t="s">
        <v>122</v>
      </c>
      <c r="L1166" t="s">
        <v>84</v>
      </c>
      <c r="M1166" t="s">
        <v>103</v>
      </c>
      <c r="N11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66" s="16">
        <f t="shared" si="38"/>
        <v>2116693</v>
      </c>
      <c r="P11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66" s="16" t="str">
        <f t="shared" si="39"/>
        <v xml:space="preserve">Компания_                                                                                           </v>
      </c>
    </row>
    <row r="1167" spans="1:17" x14ac:dyDescent="0.25">
      <c r="A1167" t="s">
        <v>124</v>
      </c>
      <c r="B1167" t="s">
        <v>79</v>
      </c>
      <c r="C1167" t="s">
        <v>109</v>
      </c>
      <c r="D1167" t="s">
        <v>94</v>
      </c>
      <c r="E1167" t="s">
        <v>82</v>
      </c>
      <c r="F1167">
        <v>4433625</v>
      </c>
      <c r="G1167" t="s">
        <v>83</v>
      </c>
      <c r="H1167">
        <v>2019</v>
      </c>
      <c r="I1167">
        <v>7</v>
      </c>
      <c r="J1167" s="85">
        <v>44144</v>
      </c>
      <c r="K1167" t="s">
        <v>123</v>
      </c>
      <c r="L1167" t="s">
        <v>84</v>
      </c>
      <c r="M1167" t="s">
        <v>85</v>
      </c>
      <c r="N11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67" s="16">
        <f t="shared" si="38"/>
        <v>4433625</v>
      </c>
      <c r="P11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67" s="16" t="str">
        <f t="shared" si="39"/>
        <v xml:space="preserve">Компания_                                                                                           </v>
      </c>
    </row>
    <row r="1168" spans="1:17" x14ac:dyDescent="0.25">
      <c r="A1168" t="s">
        <v>124</v>
      </c>
      <c r="B1168" t="s">
        <v>79</v>
      </c>
      <c r="C1168" t="s">
        <v>109</v>
      </c>
      <c r="D1168" t="s">
        <v>94</v>
      </c>
      <c r="E1168" t="s">
        <v>82</v>
      </c>
      <c r="F1168">
        <v>2442435</v>
      </c>
      <c r="G1168" t="s">
        <v>83</v>
      </c>
      <c r="H1168">
        <v>2019</v>
      </c>
      <c r="I1168">
        <v>7</v>
      </c>
      <c r="J1168" s="85">
        <v>44144</v>
      </c>
      <c r="K1168" t="s">
        <v>123</v>
      </c>
      <c r="L1168" t="s">
        <v>84</v>
      </c>
      <c r="M1168" t="s">
        <v>103</v>
      </c>
      <c r="N11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68" s="16">
        <f t="shared" si="38"/>
        <v>2442435</v>
      </c>
      <c r="P11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68" s="16" t="str">
        <f t="shared" si="39"/>
        <v xml:space="preserve">Компания_                                                                                           </v>
      </c>
    </row>
    <row r="1169" spans="1:17" x14ac:dyDescent="0.25">
      <c r="A1169" t="s">
        <v>124</v>
      </c>
      <c r="B1169" t="s">
        <v>79</v>
      </c>
      <c r="C1169" t="s">
        <v>109</v>
      </c>
      <c r="D1169" t="s">
        <v>94</v>
      </c>
      <c r="E1169" t="s">
        <v>82</v>
      </c>
      <c r="F1169">
        <v>4433625</v>
      </c>
      <c r="G1169" t="s">
        <v>83</v>
      </c>
      <c r="H1169">
        <v>2019</v>
      </c>
      <c r="I1169">
        <v>7</v>
      </c>
      <c r="J1169" s="85">
        <v>44152</v>
      </c>
      <c r="K1169" t="s">
        <v>122</v>
      </c>
      <c r="L1169" t="s">
        <v>84</v>
      </c>
      <c r="M1169" t="s">
        <v>85</v>
      </c>
      <c r="N11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69" s="16">
        <f t="shared" si="38"/>
        <v>4433625</v>
      </c>
      <c r="P11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69" s="16" t="str">
        <f t="shared" si="39"/>
        <v xml:space="preserve">Компания_                                                                                           </v>
      </c>
    </row>
    <row r="1170" spans="1:17" x14ac:dyDescent="0.25">
      <c r="A1170" t="s">
        <v>124</v>
      </c>
      <c r="B1170" t="s">
        <v>79</v>
      </c>
      <c r="C1170" t="s">
        <v>109</v>
      </c>
      <c r="D1170" t="s">
        <v>94</v>
      </c>
      <c r="E1170" t="s">
        <v>82</v>
      </c>
      <c r="F1170">
        <v>2442435</v>
      </c>
      <c r="G1170" t="s">
        <v>83</v>
      </c>
      <c r="H1170">
        <v>2019</v>
      </c>
      <c r="I1170">
        <v>7</v>
      </c>
      <c r="J1170" s="85">
        <v>44152</v>
      </c>
      <c r="K1170" t="s">
        <v>122</v>
      </c>
      <c r="L1170" t="s">
        <v>84</v>
      </c>
      <c r="M1170" t="s">
        <v>103</v>
      </c>
      <c r="N11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70" s="16">
        <f t="shared" si="38"/>
        <v>2442435</v>
      </c>
      <c r="P11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70" s="16" t="str">
        <f t="shared" si="39"/>
        <v xml:space="preserve">Компания_                                                                                           </v>
      </c>
    </row>
    <row r="1171" spans="1:17" x14ac:dyDescent="0.25">
      <c r="A1171" t="s">
        <v>124</v>
      </c>
      <c r="B1171" t="s">
        <v>79</v>
      </c>
      <c r="C1171" t="s">
        <v>109</v>
      </c>
      <c r="D1171" t="s">
        <v>94</v>
      </c>
      <c r="E1171" t="s">
        <v>82</v>
      </c>
      <c r="F1171">
        <v>4810752</v>
      </c>
      <c r="G1171" t="s">
        <v>83</v>
      </c>
      <c r="H1171">
        <v>2019</v>
      </c>
      <c r="I1171">
        <v>8</v>
      </c>
      <c r="J1171" s="85">
        <v>44144</v>
      </c>
      <c r="K1171" t="s">
        <v>123</v>
      </c>
      <c r="L1171" t="s">
        <v>84</v>
      </c>
      <c r="M1171" t="s">
        <v>85</v>
      </c>
      <c r="N11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71" s="16">
        <f t="shared" si="38"/>
        <v>4810752</v>
      </c>
      <c r="P11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71" s="16" t="str">
        <f t="shared" si="39"/>
        <v xml:space="preserve">Компания_                                                                                           </v>
      </c>
    </row>
    <row r="1172" spans="1:17" x14ac:dyDescent="0.25">
      <c r="A1172" t="s">
        <v>124</v>
      </c>
      <c r="B1172" t="s">
        <v>79</v>
      </c>
      <c r="C1172" t="s">
        <v>109</v>
      </c>
      <c r="D1172" t="s">
        <v>94</v>
      </c>
      <c r="E1172" t="s">
        <v>82</v>
      </c>
      <c r="F1172">
        <v>2517744</v>
      </c>
      <c r="G1172" t="s">
        <v>83</v>
      </c>
      <c r="H1172">
        <v>2019</v>
      </c>
      <c r="I1172">
        <v>8</v>
      </c>
      <c r="J1172" s="85">
        <v>44144</v>
      </c>
      <c r="K1172" t="s">
        <v>123</v>
      </c>
      <c r="L1172" t="s">
        <v>84</v>
      </c>
      <c r="M1172" t="s">
        <v>103</v>
      </c>
      <c r="N11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72" s="16">
        <f t="shared" si="38"/>
        <v>2517744</v>
      </c>
      <c r="P11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72" s="16" t="str">
        <f t="shared" si="39"/>
        <v xml:space="preserve">Компания_                                                                                           </v>
      </c>
    </row>
    <row r="1173" spans="1:17" x14ac:dyDescent="0.25">
      <c r="A1173" t="s">
        <v>124</v>
      </c>
      <c r="B1173" t="s">
        <v>79</v>
      </c>
      <c r="C1173" t="s">
        <v>109</v>
      </c>
      <c r="D1173" t="s">
        <v>94</v>
      </c>
      <c r="E1173" t="s">
        <v>82</v>
      </c>
      <c r="F1173">
        <v>4810752</v>
      </c>
      <c r="G1173" t="s">
        <v>83</v>
      </c>
      <c r="H1173">
        <v>2019</v>
      </c>
      <c r="I1173">
        <v>8</v>
      </c>
      <c r="J1173" s="85">
        <v>44152</v>
      </c>
      <c r="K1173" t="s">
        <v>122</v>
      </c>
      <c r="L1173" t="s">
        <v>84</v>
      </c>
      <c r="M1173" t="s">
        <v>85</v>
      </c>
      <c r="N11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73" s="16">
        <f t="shared" si="38"/>
        <v>4810752</v>
      </c>
      <c r="P11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73" s="16" t="str">
        <f t="shared" si="39"/>
        <v xml:space="preserve">Компания_                                                                                           </v>
      </c>
    </row>
    <row r="1174" spans="1:17" x14ac:dyDescent="0.25">
      <c r="A1174" t="s">
        <v>124</v>
      </c>
      <c r="B1174" t="s">
        <v>79</v>
      </c>
      <c r="C1174" t="s">
        <v>109</v>
      </c>
      <c r="D1174" t="s">
        <v>94</v>
      </c>
      <c r="E1174" t="s">
        <v>82</v>
      </c>
      <c r="F1174">
        <v>2517744</v>
      </c>
      <c r="G1174" t="s">
        <v>83</v>
      </c>
      <c r="H1174">
        <v>2019</v>
      </c>
      <c r="I1174">
        <v>8</v>
      </c>
      <c r="J1174" s="85">
        <v>44152</v>
      </c>
      <c r="K1174" t="s">
        <v>122</v>
      </c>
      <c r="L1174" t="s">
        <v>84</v>
      </c>
      <c r="M1174" t="s">
        <v>103</v>
      </c>
      <c r="N11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74" s="16">
        <f t="shared" si="38"/>
        <v>2517744</v>
      </c>
      <c r="P11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74" s="16" t="str">
        <f t="shared" si="39"/>
        <v xml:space="preserve">Компания_                                                                                           </v>
      </c>
    </row>
    <row r="1175" spans="1:17" x14ac:dyDescent="0.25">
      <c r="A1175" t="s">
        <v>124</v>
      </c>
      <c r="B1175" t="s">
        <v>79</v>
      </c>
      <c r="C1175" t="s">
        <v>109</v>
      </c>
      <c r="D1175" t="s">
        <v>94</v>
      </c>
      <c r="E1175" t="s">
        <v>82</v>
      </c>
      <c r="F1175">
        <v>4758902</v>
      </c>
      <c r="G1175" t="s">
        <v>83</v>
      </c>
      <c r="H1175">
        <v>2019</v>
      </c>
      <c r="I1175">
        <v>9</v>
      </c>
      <c r="J1175" s="85">
        <v>44144</v>
      </c>
      <c r="K1175" t="s">
        <v>123</v>
      </c>
      <c r="L1175" t="s">
        <v>84</v>
      </c>
      <c r="M1175" t="s">
        <v>85</v>
      </c>
      <c r="N11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75" s="16">
        <f t="shared" si="38"/>
        <v>4758902</v>
      </c>
      <c r="P11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75" s="16" t="str">
        <f t="shared" si="39"/>
        <v xml:space="preserve">Компания_                                                                                           </v>
      </c>
    </row>
    <row r="1176" spans="1:17" x14ac:dyDescent="0.25">
      <c r="A1176" t="s">
        <v>124</v>
      </c>
      <c r="B1176" t="s">
        <v>79</v>
      </c>
      <c r="C1176" t="s">
        <v>109</v>
      </c>
      <c r="D1176" t="s">
        <v>94</v>
      </c>
      <c r="E1176" t="s">
        <v>82</v>
      </c>
      <c r="F1176">
        <v>2488990</v>
      </c>
      <c r="G1176" t="s">
        <v>83</v>
      </c>
      <c r="H1176">
        <v>2019</v>
      </c>
      <c r="I1176">
        <v>9</v>
      </c>
      <c r="J1176" s="85">
        <v>44144</v>
      </c>
      <c r="K1176" t="s">
        <v>123</v>
      </c>
      <c r="L1176" t="s">
        <v>84</v>
      </c>
      <c r="M1176" t="s">
        <v>103</v>
      </c>
      <c r="N11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76" s="16">
        <f t="shared" si="38"/>
        <v>2488990</v>
      </c>
      <c r="P11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76" s="16" t="str">
        <f t="shared" si="39"/>
        <v xml:space="preserve">Компания_                                                                                           </v>
      </c>
    </row>
    <row r="1177" spans="1:17" x14ac:dyDescent="0.25">
      <c r="A1177" t="s">
        <v>124</v>
      </c>
      <c r="B1177" t="s">
        <v>79</v>
      </c>
      <c r="C1177" t="s">
        <v>109</v>
      </c>
      <c r="D1177" t="s">
        <v>94</v>
      </c>
      <c r="E1177" t="s">
        <v>82</v>
      </c>
      <c r="F1177">
        <v>4758902</v>
      </c>
      <c r="G1177" t="s">
        <v>83</v>
      </c>
      <c r="H1177">
        <v>2019</v>
      </c>
      <c r="I1177">
        <v>9</v>
      </c>
      <c r="J1177" s="85">
        <v>44152</v>
      </c>
      <c r="K1177" t="s">
        <v>122</v>
      </c>
      <c r="L1177" t="s">
        <v>84</v>
      </c>
      <c r="M1177" t="s">
        <v>85</v>
      </c>
      <c r="N11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77" s="16">
        <f t="shared" si="38"/>
        <v>4758902</v>
      </c>
      <c r="P11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77" s="16" t="str">
        <f t="shared" si="39"/>
        <v xml:space="preserve">Компания_                                                                                           </v>
      </c>
    </row>
    <row r="1178" spans="1:17" x14ac:dyDescent="0.25">
      <c r="A1178" t="s">
        <v>124</v>
      </c>
      <c r="B1178" t="s">
        <v>79</v>
      </c>
      <c r="C1178" t="s">
        <v>109</v>
      </c>
      <c r="D1178" t="s">
        <v>94</v>
      </c>
      <c r="E1178" t="s">
        <v>82</v>
      </c>
      <c r="F1178">
        <v>2488990</v>
      </c>
      <c r="G1178" t="s">
        <v>83</v>
      </c>
      <c r="H1178">
        <v>2019</v>
      </c>
      <c r="I1178">
        <v>9</v>
      </c>
      <c r="J1178" s="85">
        <v>44152</v>
      </c>
      <c r="K1178" t="s">
        <v>122</v>
      </c>
      <c r="L1178" t="s">
        <v>84</v>
      </c>
      <c r="M1178" t="s">
        <v>103</v>
      </c>
      <c r="N11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78" s="16">
        <f t="shared" si="38"/>
        <v>2488990</v>
      </c>
      <c r="P11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78" s="16" t="str">
        <f t="shared" si="39"/>
        <v xml:space="preserve">Компания_                                                                                           </v>
      </c>
    </row>
    <row r="1179" spans="1:17" x14ac:dyDescent="0.25">
      <c r="A1179" t="s">
        <v>124</v>
      </c>
      <c r="B1179" t="s">
        <v>79</v>
      </c>
      <c r="C1179" t="s">
        <v>109</v>
      </c>
      <c r="D1179" t="s">
        <v>94</v>
      </c>
      <c r="E1179" t="s">
        <v>82</v>
      </c>
      <c r="F1179">
        <v>4994747</v>
      </c>
      <c r="G1179" t="s">
        <v>83</v>
      </c>
      <c r="H1179">
        <v>2019</v>
      </c>
      <c r="I1179">
        <v>10</v>
      </c>
      <c r="J1179" s="85">
        <v>44144</v>
      </c>
      <c r="K1179" t="s">
        <v>123</v>
      </c>
      <c r="L1179" t="s">
        <v>84</v>
      </c>
      <c r="M1179" t="s">
        <v>85</v>
      </c>
      <c r="N11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79" s="16">
        <f t="shared" si="38"/>
        <v>4994747</v>
      </c>
      <c r="P11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79" s="16" t="str">
        <f t="shared" si="39"/>
        <v xml:space="preserve">Компания_                                                                                           </v>
      </c>
    </row>
    <row r="1180" spans="1:17" x14ac:dyDescent="0.25">
      <c r="A1180" t="s">
        <v>124</v>
      </c>
      <c r="B1180" t="s">
        <v>79</v>
      </c>
      <c r="C1180" t="s">
        <v>109</v>
      </c>
      <c r="D1180" t="s">
        <v>94</v>
      </c>
      <c r="E1180" t="s">
        <v>82</v>
      </c>
      <c r="F1180">
        <v>2608888</v>
      </c>
      <c r="G1180" t="s">
        <v>83</v>
      </c>
      <c r="H1180">
        <v>2019</v>
      </c>
      <c r="I1180">
        <v>10</v>
      </c>
      <c r="J1180" s="85">
        <v>44144</v>
      </c>
      <c r="K1180" t="s">
        <v>123</v>
      </c>
      <c r="L1180" t="s">
        <v>84</v>
      </c>
      <c r="M1180" t="s">
        <v>103</v>
      </c>
      <c r="N11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80" s="16">
        <f t="shared" si="38"/>
        <v>2608888</v>
      </c>
      <c r="P11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80" s="16" t="str">
        <f t="shared" si="39"/>
        <v xml:space="preserve">Компания_                                                                                           </v>
      </c>
    </row>
    <row r="1181" spans="1:17" x14ac:dyDescent="0.25">
      <c r="A1181" t="s">
        <v>124</v>
      </c>
      <c r="B1181" t="s">
        <v>79</v>
      </c>
      <c r="C1181" t="s">
        <v>109</v>
      </c>
      <c r="D1181" t="s">
        <v>94</v>
      </c>
      <c r="E1181" t="s">
        <v>82</v>
      </c>
      <c r="F1181">
        <v>4994747</v>
      </c>
      <c r="G1181" t="s">
        <v>83</v>
      </c>
      <c r="H1181">
        <v>2019</v>
      </c>
      <c r="I1181">
        <v>10</v>
      </c>
      <c r="J1181" s="85">
        <v>44152</v>
      </c>
      <c r="K1181" t="s">
        <v>122</v>
      </c>
      <c r="L1181" t="s">
        <v>84</v>
      </c>
      <c r="M1181" t="s">
        <v>85</v>
      </c>
      <c r="N11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81" s="16">
        <f t="shared" si="38"/>
        <v>4994747</v>
      </c>
      <c r="P11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81" s="16" t="str">
        <f t="shared" si="39"/>
        <v xml:space="preserve">Компания_                                                                                           </v>
      </c>
    </row>
    <row r="1182" spans="1:17" x14ac:dyDescent="0.25">
      <c r="A1182" t="s">
        <v>124</v>
      </c>
      <c r="B1182" t="s">
        <v>79</v>
      </c>
      <c r="C1182" t="s">
        <v>109</v>
      </c>
      <c r="D1182" t="s">
        <v>94</v>
      </c>
      <c r="E1182" t="s">
        <v>82</v>
      </c>
      <c r="F1182">
        <v>2608888</v>
      </c>
      <c r="G1182" t="s">
        <v>83</v>
      </c>
      <c r="H1182">
        <v>2019</v>
      </c>
      <c r="I1182">
        <v>10</v>
      </c>
      <c r="J1182" s="85">
        <v>44152</v>
      </c>
      <c r="K1182" t="s">
        <v>122</v>
      </c>
      <c r="L1182" t="s">
        <v>84</v>
      </c>
      <c r="M1182" t="s">
        <v>103</v>
      </c>
      <c r="N11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82" s="16">
        <f t="shared" si="38"/>
        <v>2608888</v>
      </c>
      <c r="P11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82" s="16" t="str">
        <f t="shared" si="39"/>
        <v xml:space="preserve">Компания_                                                                                           </v>
      </c>
    </row>
    <row r="1183" spans="1:17" x14ac:dyDescent="0.25">
      <c r="A1183" t="s">
        <v>124</v>
      </c>
      <c r="B1183" t="s">
        <v>79</v>
      </c>
      <c r="C1183" t="s">
        <v>109</v>
      </c>
      <c r="D1183" t="s">
        <v>94</v>
      </c>
      <c r="E1183" t="s">
        <v>82</v>
      </c>
      <c r="F1183">
        <v>4149252</v>
      </c>
      <c r="G1183" t="s">
        <v>83</v>
      </c>
      <c r="H1183">
        <v>2019</v>
      </c>
      <c r="I1183">
        <v>11</v>
      </c>
      <c r="J1183" s="85">
        <v>44144</v>
      </c>
      <c r="K1183" t="s">
        <v>123</v>
      </c>
      <c r="L1183" t="s">
        <v>84</v>
      </c>
      <c r="M1183" t="s">
        <v>85</v>
      </c>
      <c r="N11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83" s="16">
        <f t="shared" si="38"/>
        <v>1867163.4000000001</v>
      </c>
      <c r="P11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83" s="16" t="str">
        <f t="shared" si="39"/>
        <v xml:space="preserve">Компания_                                                                                           </v>
      </c>
    </row>
    <row r="1184" spans="1:17" x14ac:dyDescent="0.25">
      <c r="A1184" t="s">
        <v>124</v>
      </c>
      <c r="B1184" t="s">
        <v>79</v>
      </c>
      <c r="C1184" t="s">
        <v>109</v>
      </c>
      <c r="D1184" t="s">
        <v>94</v>
      </c>
      <c r="E1184" t="s">
        <v>82</v>
      </c>
      <c r="F1184">
        <v>2158941</v>
      </c>
      <c r="G1184" t="s">
        <v>83</v>
      </c>
      <c r="H1184">
        <v>2019</v>
      </c>
      <c r="I1184">
        <v>11</v>
      </c>
      <c r="J1184" s="85">
        <v>44144</v>
      </c>
      <c r="K1184" t="s">
        <v>123</v>
      </c>
      <c r="L1184" t="s">
        <v>84</v>
      </c>
      <c r="M1184" t="s">
        <v>103</v>
      </c>
      <c r="N11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84" s="16">
        <f t="shared" si="38"/>
        <v>971523.45000000007</v>
      </c>
      <c r="P11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84" s="16" t="str">
        <f t="shared" si="39"/>
        <v xml:space="preserve">Компания_                                                                                           </v>
      </c>
    </row>
    <row r="1185" spans="1:17" x14ac:dyDescent="0.25">
      <c r="A1185" t="s">
        <v>124</v>
      </c>
      <c r="B1185" t="s">
        <v>79</v>
      </c>
      <c r="C1185" t="s">
        <v>109</v>
      </c>
      <c r="D1185" t="s">
        <v>94</v>
      </c>
      <c r="E1185" t="s">
        <v>82</v>
      </c>
      <c r="F1185">
        <v>4149252</v>
      </c>
      <c r="G1185" t="s">
        <v>83</v>
      </c>
      <c r="H1185">
        <v>2019</v>
      </c>
      <c r="I1185">
        <v>11</v>
      </c>
      <c r="J1185" s="85">
        <v>44152</v>
      </c>
      <c r="K1185" t="s">
        <v>122</v>
      </c>
      <c r="L1185" t="s">
        <v>84</v>
      </c>
      <c r="M1185" t="s">
        <v>85</v>
      </c>
      <c r="N11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85" s="16">
        <f t="shared" si="38"/>
        <v>1867163.4000000001</v>
      </c>
      <c r="P11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85" s="16" t="str">
        <f t="shared" si="39"/>
        <v xml:space="preserve">Компания_                                                                                           </v>
      </c>
    </row>
    <row r="1186" spans="1:17" x14ac:dyDescent="0.25">
      <c r="A1186" t="s">
        <v>124</v>
      </c>
      <c r="B1186" t="s">
        <v>79</v>
      </c>
      <c r="C1186" t="s">
        <v>109</v>
      </c>
      <c r="D1186" t="s">
        <v>94</v>
      </c>
      <c r="E1186" t="s">
        <v>82</v>
      </c>
      <c r="F1186">
        <v>2158941</v>
      </c>
      <c r="G1186" t="s">
        <v>83</v>
      </c>
      <c r="H1186">
        <v>2019</v>
      </c>
      <c r="I1186">
        <v>11</v>
      </c>
      <c r="J1186" s="85">
        <v>44152</v>
      </c>
      <c r="K1186" t="s">
        <v>122</v>
      </c>
      <c r="L1186" t="s">
        <v>84</v>
      </c>
      <c r="M1186" t="s">
        <v>103</v>
      </c>
      <c r="N11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86" s="16">
        <f t="shared" si="38"/>
        <v>971523.45000000007</v>
      </c>
      <c r="P11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86" s="16" t="str">
        <f t="shared" si="39"/>
        <v xml:space="preserve">Компания_                                                                                           </v>
      </c>
    </row>
    <row r="1187" spans="1:17" x14ac:dyDescent="0.25">
      <c r="A1187" t="s">
        <v>124</v>
      </c>
      <c r="B1187" t="s">
        <v>79</v>
      </c>
      <c r="C1187" t="s">
        <v>109</v>
      </c>
      <c r="D1187" t="s">
        <v>94</v>
      </c>
      <c r="E1187" t="s">
        <v>82</v>
      </c>
      <c r="F1187">
        <v>4219642</v>
      </c>
      <c r="G1187" t="s">
        <v>83</v>
      </c>
      <c r="H1187">
        <v>2019</v>
      </c>
      <c r="I1187">
        <v>12</v>
      </c>
      <c r="J1187" s="85">
        <v>44144</v>
      </c>
      <c r="K1187" t="s">
        <v>123</v>
      </c>
      <c r="L1187" t="s">
        <v>84</v>
      </c>
      <c r="M1187" t="s">
        <v>85</v>
      </c>
      <c r="N11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87" s="16">
        <f t="shared" si="38"/>
        <v>4219642</v>
      </c>
      <c r="P11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87" s="16" t="str">
        <f t="shared" si="39"/>
        <v xml:space="preserve">Компания_                                                                                           </v>
      </c>
    </row>
    <row r="1188" spans="1:17" x14ac:dyDescent="0.25">
      <c r="A1188" t="s">
        <v>124</v>
      </c>
      <c r="B1188" t="s">
        <v>79</v>
      </c>
      <c r="C1188" t="s">
        <v>109</v>
      </c>
      <c r="D1188" t="s">
        <v>94</v>
      </c>
      <c r="E1188" t="s">
        <v>82</v>
      </c>
      <c r="F1188">
        <v>2062627</v>
      </c>
      <c r="G1188" t="s">
        <v>83</v>
      </c>
      <c r="H1188">
        <v>2019</v>
      </c>
      <c r="I1188">
        <v>12</v>
      </c>
      <c r="J1188" s="85">
        <v>44144</v>
      </c>
      <c r="K1188" t="s">
        <v>123</v>
      </c>
      <c r="L1188" t="s">
        <v>84</v>
      </c>
      <c r="M1188" t="s">
        <v>103</v>
      </c>
      <c r="N11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88" s="16">
        <f t="shared" si="38"/>
        <v>2062627</v>
      </c>
      <c r="P11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88" s="16" t="str">
        <f t="shared" si="39"/>
        <v xml:space="preserve">Компания_                                                                                           </v>
      </c>
    </row>
    <row r="1189" spans="1:17" x14ac:dyDescent="0.25">
      <c r="A1189" t="s">
        <v>124</v>
      </c>
      <c r="B1189" t="s">
        <v>79</v>
      </c>
      <c r="C1189" t="s">
        <v>109</v>
      </c>
      <c r="D1189" t="s">
        <v>94</v>
      </c>
      <c r="E1189" t="s">
        <v>82</v>
      </c>
      <c r="F1189">
        <v>4219642</v>
      </c>
      <c r="G1189" t="s">
        <v>83</v>
      </c>
      <c r="H1189">
        <v>2019</v>
      </c>
      <c r="I1189">
        <v>12</v>
      </c>
      <c r="J1189" s="85">
        <v>44152</v>
      </c>
      <c r="K1189" t="s">
        <v>122</v>
      </c>
      <c r="L1189" t="s">
        <v>84</v>
      </c>
      <c r="M1189" t="s">
        <v>85</v>
      </c>
      <c r="N11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89" s="16">
        <f t="shared" si="38"/>
        <v>4219642</v>
      </c>
      <c r="P11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89" s="16" t="str">
        <f t="shared" si="39"/>
        <v xml:space="preserve">Компания_                                                                                           </v>
      </c>
    </row>
    <row r="1190" spans="1:17" x14ac:dyDescent="0.25">
      <c r="A1190" t="s">
        <v>124</v>
      </c>
      <c r="B1190" t="s">
        <v>79</v>
      </c>
      <c r="C1190" t="s">
        <v>109</v>
      </c>
      <c r="D1190" t="s">
        <v>94</v>
      </c>
      <c r="E1190" t="s">
        <v>82</v>
      </c>
      <c r="F1190">
        <v>2062627</v>
      </c>
      <c r="G1190" t="s">
        <v>83</v>
      </c>
      <c r="H1190">
        <v>2019</v>
      </c>
      <c r="I1190">
        <v>12</v>
      </c>
      <c r="J1190" s="85">
        <v>44152</v>
      </c>
      <c r="K1190" t="s">
        <v>122</v>
      </c>
      <c r="L1190" t="s">
        <v>84</v>
      </c>
      <c r="M1190" t="s">
        <v>103</v>
      </c>
      <c r="N11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90" s="16">
        <f t="shared" si="38"/>
        <v>2062627</v>
      </c>
      <c r="P11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90" s="16" t="str">
        <f t="shared" si="39"/>
        <v xml:space="preserve">Компания_                                                                                           </v>
      </c>
    </row>
    <row r="1191" spans="1:17" x14ac:dyDescent="0.25">
      <c r="A1191" t="s">
        <v>124</v>
      </c>
      <c r="B1191" t="s">
        <v>79</v>
      </c>
      <c r="C1191" t="s">
        <v>109</v>
      </c>
      <c r="D1191" t="s">
        <v>94</v>
      </c>
      <c r="E1191" t="s">
        <v>82</v>
      </c>
      <c r="F1191">
        <v>2676362</v>
      </c>
      <c r="G1191" t="s">
        <v>83</v>
      </c>
      <c r="H1191">
        <v>2020</v>
      </c>
      <c r="I1191">
        <v>1</v>
      </c>
      <c r="J1191" s="85">
        <v>44144</v>
      </c>
      <c r="K1191" t="s">
        <v>123</v>
      </c>
      <c r="L1191" t="s">
        <v>84</v>
      </c>
      <c r="M1191" t="s">
        <v>85</v>
      </c>
      <c r="N11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91" s="16">
        <f t="shared" si="38"/>
        <v>2676362</v>
      </c>
      <c r="P11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91" s="16" t="str">
        <f t="shared" si="39"/>
        <v xml:space="preserve">Компания_                                                                                           </v>
      </c>
    </row>
    <row r="1192" spans="1:17" x14ac:dyDescent="0.25">
      <c r="A1192" t="s">
        <v>124</v>
      </c>
      <c r="B1192" t="s">
        <v>79</v>
      </c>
      <c r="C1192" t="s">
        <v>109</v>
      </c>
      <c r="D1192" t="s">
        <v>94</v>
      </c>
      <c r="E1192" t="s">
        <v>82</v>
      </c>
      <c r="F1192">
        <v>1309383</v>
      </c>
      <c r="G1192" t="s">
        <v>83</v>
      </c>
      <c r="H1192">
        <v>2020</v>
      </c>
      <c r="I1192">
        <v>1</v>
      </c>
      <c r="J1192" s="85">
        <v>44144</v>
      </c>
      <c r="K1192" t="s">
        <v>123</v>
      </c>
      <c r="L1192" t="s">
        <v>84</v>
      </c>
      <c r="M1192" t="s">
        <v>103</v>
      </c>
      <c r="N11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92" s="16">
        <f t="shared" si="38"/>
        <v>1309383</v>
      </c>
      <c r="P11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92" s="16" t="str">
        <f t="shared" si="39"/>
        <v xml:space="preserve">Компания_                                                                                           </v>
      </c>
    </row>
    <row r="1193" spans="1:17" x14ac:dyDescent="0.25">
      <c r="A1193" t="s">
        <v>124</v>
      </c>
      <c r="B1193" t="s">
        <v>79</v>
      </c>
      <c r="C1193" t="s">
        <v>109</v>
      </c>
      <c r="D1193" t="s">
        <v>94</v>
      </c>
      <c r="E1193" t="s">
        <v>82</v>
      </c>
      <c r="F1193">
        <v>2676362</v>
      </c>
      <c r="G1193" t="s">
        <v>83</v>
      </c>
      <c r="H1193">
        <v>2020</v>
      </c>
      <c r="I1193">
        <v>1</v>
      </c>
      <c r="J1193" s="85">
        <v>44152</v>
      </c>
      <c r="K1193" t="s">
        <v>122</v>
      </c>
      <c r="L1193" t="s">
        <v>84</v>
      </c>
      <c r="M1193" t="s">
        <v>85</v>
      </c>
      <c r="N11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93" s="16">
        <f t="shared" si="38"/>
        <v>2676362</v>
      </c>
      <c r="P11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93" s="16" t="str">
        <f t="shared" si="39"/>
        <v xml:space="preserve">Компания_                                                                                           </v>
      </c>
    </row>
    <row r="1194" spans="1:17" x14ac:dyDescent="0.25">
      <c r="A1194" t="s">
        <v>124</v>
      </c>
      <c r="B1194" t="s">
        <v>79</v>
      </c>
      <c r="C1194" t="s">
        <v>109</v>
      </c>
      <c r="D1194" t="s">
        <v>94</v>
      </c>
      <c r="E1194" t="s">
        <v>82</v>
      </c>
      <c r="F1194">
        <v>1309383</v>
      </c>
      <c r="G1194" t="s">
        <v>83</v>
      </c>
      <c r="H1194">
        <v>2020</v>
      </c>
      <c r="I1194">
        <v>1</v>
      </c>
      <c r="J1194" s="85">
        <v>44152</v>
      </c>
      <c r="K1194" t="s">
        <v>122</v>
      </c>
      <c r="L1194" t="s">
        <v>84</v>
      </c>
      <c r="M1194" t="s">
        <v>103</v>
      </c>
      <c r="N11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94" s="16">
        <f t="shared" si="38"/>
        <v>1309383</v>
      </c>
      <c r="P11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94" s="16" t="str">
        <f t="shared" si="39"/>
        <v xml:space="preserve">Компания_                                                                                           </v>
      </c>
    </row>
    <row r="1195" spans="1:17" x14ac:dyDescent="0.25">
      <c r="A1195" t="s">
        <v>124</v>
      </c>
      <c r="B1195" t="s">
        <v>79</v>
      </c>
      <c r="C1195" t="s">
        <v>109</v>
      </c>
      <c r="D1195" t="s">
        <v>94</v>
      </c>
      <c r="E1195" t="s">
        <v>82</v>
      </c>
      <c r="F1195">
        <v>3015229</v>
      </c>
      <c r="G1195" t="s">
        <v>83</v>
      </c>
      <c r="H1195">
        <v>2020</v>
      </c>
      <c r="I1195">
        <v>2</v>
      </c>
      <c r="J1195" s="85">
        <v>44144</v>
      </c>
      <c r="K1195" t="s">
        <v>123</v>
      </c>
      <c r="L1195" t="s">
        <v>84</v>
      </c>
      <c r="M1195" t="s">
        <v>85</v>
      </c>
      <c r="N11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95" s="16">
        <f t="shared" si="38"/>
        <v>3015229</v>
      </c>
      <c r="P11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95" s="16" t="str">
        <f t="shared" si="39"/>
        <v xml:space="preserve">Компания_                                                                                           </v>
      </c>
    </row>
    <row r="1196" spans="1:17" x14ac:dyDescent="0.25">
      <c r="A1196" t="s">
        <v>124</v>
      </c>
      <c r="B1196" t="s">
        <v>79</v>
      </c>
      <c r="C1196" t="s">
        <v>109</v>
      </c>
      <c r="D1196" t="s">
        <v>94</v>
      </c>
      <c r="E1196" t="s">
        <v>82</v>
      </c>
      <c r="F1196">
        <v>1472838</v>
      </c>
      <c r="G1196" t="s">
        <v>83</v>
      </c>
      <c r="H1196">
        <v>2020</v>
      </c>
      <c r="I1196">
        <v>2</v>
      </c>
      <c r="J1196" s="85">
        <v>44144</v>
      </c>
      <c r="K1196" t="s">
        <v>123</v>
      </c>
      <c r="L1196" t="s">
        <v>84</v>
      </c>
      <c r="M1196" t="s">
        <v>103</v>
      </c>
      <c r="N11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96" s="16">
        <f t="shared" si="38"/>
        <v>1472838</v>
      </c>
      <c r="P11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96" s="16" t="str">
        <f t="shared" si="39"/>
        <v xml:space="preserve">Компания_                                                                                           </v>
      </c>
    </row>
    <row r="1197" spans="1:17" x14ac:dyDescent="0.25">
      <c r="A1197" t="s">
        <v>124</v>
      </c>
      <c r="B1197" t="s">
        <v>79</v>
      </c>
      <c r="C1197" t="s">
        <v>109</v>
      </c>
      <c r="D1197" t="s">
        <v>94</v>
      </c>
      <c r="E1197" t="s">
        <v>82</v>
      </c>
      <c r="F1197">
        <v>3015229</v>
      </c>
      <c r="G1197" t="s">
        <v>83</v>
      </c>
      <c r="H1197">
        <v>2020</v>
      </c>
      <c r="I1197">
        <v>2</v>
      </c>
      <c r="J1197" s="85">
        <v>44152</v>
      </c>
      <c r="K1197" t="s">
        <v>122</v>
      </c>
      <c r="L1197" t="s">
        <v>84</v>
      </c>
      <c r="M1197" t="s">
        <v>85</v>
      </c>
      <c r="N11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97" s="16">
        <f t="shared" si="38"/>
        <v>3015229</v>
      </c>
      <c r="P11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97" s="16" t="str">
        <f t="shared" si="39"/>
        <v xml:space="preserve">Компания_                                                                                           </v>
      </c>
    </row>
    <row r="1198" spans="1:17" x14ac:dyDescent="0.25">
      <c r="A1198" t="s">
        <v>124</v>
      </c>
      <c r="B1198" t="s">
        <v>79</v>
      </c>
      <c r="C1198" t="s">
        <v>109</v>
      </c>
      <c r="D1198" t="s">
        <v>94</v>
      </c>
      <c r="E1198" t="s">
        <v>82</v>
      </c>
      <c r="F1198">
        <v>1472838</v>
      </c>
      <c r="G1198" t="s">
        <v>83</v>
      </c>
      <c r="H1198">
        <v>2020</v>
      </c>
      <c r="I1198">
        <v>2</v>
      </c>
      <c r="J1198" s="85">
        <v>44152</v>
      </c>
      <c r="K1198" t="s">
        <v>122</v>
      </c>
      <c r="L1198" t="s">
        <v>84</v>
      </c>
      <c r="M1198" t="s">
        <v>103</v>
      </c>
      <c r="N11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98" s="16">
        <f t="shared" si="38"/>
        <v>1472838</v>
      </c>
      <c r="P11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98" s="16" t="str">
        <f t="shared" si="39"/>
        <v xml:space="preserve">Компания_                                                                                           </v>
      </c>
    </row>
    <row r="1199" spans="1:17" x14ac:dyDescent="0.25">
      <c r="A1199" t="s">
        <v>124</v>
      </c>
      <c r="B1199" t="s">
        <v>79</v>
      </c>
      <c r="C1199" t="s">
        <v>109</v>
      </c>
      <c r="D1199" t="s">
        <v>94</v>
      </c>
      <c r="E1199" t="s">
        <v>82</v>
      </c>
      <c r="F1199">
        <v>3334630</v>
      </c>
      <c r="G1199" t="s">
        <v>83</v>
      </c>
      <c r="H1199">
        <v>2020</v>
      </c>
      <c r="I1199">
        <v>3</v>
      </c>
      <c r="J1199" s="85">
        <v>44144</v>
      </c>
      <c r="K1199" t="s">
        <v>123</v>
      </c>
      <c r="L1199" t="s">
        <v>84</v>
      </c>
      <c r="M1199" t="s">
        <v>85</v>
      </c>
      <c r="N11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199" s="16">
        <f t="shared" si="38"/>
        <v>3334630</v>
      </c>
      <c r="P11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199" s="16" t="str">
        <f t="shared" si="39"/>
        <v xml:space="preserve">Компания_                                                                                           </v>
      </c>
    </row>
    <row r="1200" spans="1:17" x14ac:dyDescent="0.25">
      <c r="A1200" t="s">
        <v>124</v>
      </c>
      <c r="B1200" t="s">
        <v>79</v>
      </c>
      <c r="C1200" t="s">
        <v>109</v>
      </c>
      <c r="D1200" t="s">
        <v>94</v>
      </c>
      <c r="E1200" t="s">
        <v>82</v>
      </c>
      <c r="F1200">
        <v>2004374</v>
      </c>
      <c r="G1200" t="s">
        <v>83</v>
      </c>
      <c r="H1200">
        <v>2020</v>
      </c>
      <c r="I1200">
        <v>3</v>
      </c>
      <c r="J1200" s="85">
        <v>44144</v>
      </c>
      <c r="K1200" t="s">
        <v>123</v>
      </c>
      <c r="L1200" t="s">
        <v>84</v>
      </c>
      <c r="M1200" t="s">
        <v>103</v>
      </c>
      <c r="N12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00" s="16">
        <f t="shared" si="38"/>
        <v>2004374</v>
      </c>
      <c r="P12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00" s="16" t="str">
        <f t="shared" si="39"/>
        <v xml:space="preserve">Компания_                                                                                           </v>
      </c>
    </row>
    <row r="1201" spans="1:17" x14ac:dyDescent="0.25">
      <c r="A1201" t="s">
        <v>124</v>
      </c>
      <c r="B1201" t="s">
        <v>79</v>
      </c>
      <c r="C1201" t="s">
        <v>109</v>
      </c>
      <c r="D1201" t="s">
        <v>94</v>
      </c>
      <c r="E1201" t="s">
        <v>82</v>
      </c>
      <c r="F1201">
        <v>3334630</v>
      </c>
      <c r="G1201" t="s">
        <v>83</v>
      </c>
      <c r="H1201">
        <v>2020</v>
      </c>
      <c r="I1201">
        <v>3</v>
      </c>
      <c r="J1201" s="85">
        <v>44152</v>
      </c>
      <c r="K1201" t="s">
        <v>122</v>
      </c>
      <c r="L1201" t="s">
        <v>84</v>
      </c>
      <c r="M1201" t="s">
        <v>85</v>
      </c>
      <c r="N12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01" s="16">
        <f t="shared" si="38"/>
        <v>3334630</v>
      </c>
      <c r="P12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01" s="16" t="str">
        <f t="shared" si="39"/>
        <v xml:space="preserve">Компания_                                                                                           </v>
      </c>
    </row>
    <row r="1202" spans="1:17" x14ac:dyDescent="0.25">
      <c r="A1202" t="s">
        <v>124</v>
      </c>
      <c r="B1202" t="s">
        <v>79</v>
      </c>
      <c r="C1202" t="s">
        <v>109</v>
      </c>
      <c r="D1202" t="s">
        <v>94</v>
      </c>
      <c r="E1202" t="s">
        <v>82</v>
      </c>
      <c r="F1202">
        <v>2004374</v>
      </c>
      <c r="G1202" t="s">
        <v>83</v>
      </c>
      <c r="H1202">
        <v>2020</v>
      </c>
      <c r="I1202">
        <v>3</v>
      </c>
      <c r="J1202" s="85">
        <v>44152</v>
      </c>
      <c r="K1202" t="s">
        <v>122</v>
      </c>
      <c r="L1202" t="s">
        <v>84</v>
      </c>
      <c r="M1202" t="s">
        <v>103</v>
      </c>
      <c r="N12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02" s="16">
        <f t="shared" si="38"/>
        <v>2004374</v>
      </c>
      <c r="P12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02" s="16" t="str">
        <f t="shared" si="39"/>
        <v xml:space="preserve">Компания_                                                                                           </v>
      </c>
    </row>
    <row r="1203" spans="1:17" x14ac:dyDescent="0.25">
      <c r="A1203" t="s">
        <v>124</v>
      </c>
      <c r="B1203" t="s">
        <v>79</v>
      </c>
      <c r="C1203" t="s">
        <v>109</v>
      </c>
      <c r="D1203" t="s">
        <v>94</v>
      </c>
      <c r="E1203" t="s">
        <v>82</v>
      </c>
      <c r="F1203">
        <v>2843757</v>
      </c>
      <c r="G1203" t="s">
        <v>83</v>
      </c>
      <c r="H1203">
        <v>2020</v>
      </c>
      <c r="I1203">
        <v>4</v>
      </c>
      <c r="J1203" s="85">
        <v>44144</v>
      </c>
      <c r="K1203" t="s">
        <v>123</v>
      </c>
      <c r="L1203" t="s">
        <v>84</v>
      </c>
      <c r="M1203" t="s">
        <v>85</v>
      </c>
      <c r="N12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03" s="16">
        <f t="shared" si="38"/>
        <v>2843757</v>
      </c>
      <c r="P12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03" s="16" t="str">
        <f t="shared" si="39"/>
        <v xml:space="preserve">Компания_                                                                                           </v>
      </c>
    </row>
    <row r="1204" spans="1:17" x14ac:dyDescent="0.25">
      <c r="A1204" t="s">
        <v>124</v>
      </c>
      <c r="B1204" t="s">
        <v>79</v>
      </c>
      <c r="C1204" t="s">
        <v>109</v>
      </c>
      <c r="D1204" t="s">
        <v>94</v>
      </c>
      <c r="E1204" t="s">
        <v>82</v>
      </c>
      <c r="F1204">
        <v>1865287</v>
      </c>
      <c r="G1204" t="s">
        <v>83</v>
      </c>
      <c r="H1204">
        <v>2020</v>
      </c>
      <c r="I1204">
        <v>4</v>
      </c>
      <c r="J1204" s="85">
        <v>44144</v>
      </c>
      <c r="K1204" t="s">
        <v>123</v>
      </c>
      <c r="L1204" t="s">
        <v>84</v>
      </c>
      <c r="M1204" t="s">
        <v>103</v>
      </c>
      <c r="N12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04" s="16">
        <f t="shared" si="38"/>
        <v>1865287</v>
      </c>
      <c r="P12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04" s="16" t="str">
        <f t="shared" si="39"/>
        <v xml:space="preserve">Компания_                                                                                           </v>
      </c>
    </row>
    <row r="1205" spans="1:17" x14ac:dyDescent="0.25">
      <c r="A1205" t="s">
        <v>124</v>
      </c>
      <c r="B1205" t="s">
        <v>79</v>
      </c>
      <c r="C1205" t="s">
        <v>109</v>
      </c>
      <c r="D1205" t="s">
        <v>94</v>
      </c>
      <c r="E1205" t="s">
        <v>82</v>
      </c>
      <c r="F1205">
        <v>2843757</v>
      </c>
      <c r="G1205" t="s">
        <v>83</v>
      </c>
      <c r="H1205">
        <v>2020</v>
      </c>
      <c r="I1205">
        <v>4</v>
      </c>
      <c r="J1205" s="85">
        <v>44152</v>
      </c>
      <c r="K1205" t="s">
        <v>122</v>
      </c>
      <c r="L1205" t="s">
        <v>84</v>
      </c>
      <c r="M1205" t="s">
        <v>85</v>
      </c>
      <c r="N12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05" s="16">
        <f t="shared" si="38"/>
        <v>2843757</v>
      </c>
      <c r="P12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05" s="16" t="str">
        <f t="shared" si="39"/>
        <v xml:space="preserve">Компания_                                                                                           </v>
      </c>
    </row>
    <row r="1206" spans="1:17" x14ac:dyDescent="0.25">
      <c r="A1206" t="s">
        <v>124</v>
      </c>
      <c r="B1206" t="s">
        <v>79</v>
      </c>
      <c r="C1206" t="s">
        <v>109</v>
      </c>
      <c r="D1206" t="s">
        <v>94</v>
      </c>
      <c r="E1206" t="s">
        <v>82</v>
      </c>
      <c r="F1206">
        <v>1865287</v>
      </c>
      <c r="G1206" t="s">
        <v>83</v>
      </c>
      <c r="H1206">
        <v>2020</v>
      </c>
      <c r="I1206">
        <v>4</v>
      </c>
      <c r="J1206" s="85">
        <v>44152</v>
      </c>
      <c r="K1206" t="s">
        <v>122</v>
      </c>
      <c r="L1206" t="s">
        <v>84</v>
      </c>
      <c r="M1206" t="s">
        <v>103</v>
      </c>
      <c r="N12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06" s="16">
        <f t="shared" si="38"/>
        <v>1865287</v>
      </c>
      <c r="P12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06" s="16" t="str">
        <f t="shared" si="39"/>
        <v xml:space="preserve">Компания_                                                                                           </v>
      </c>
    </row>
    <row r="1207" spans="1:17" x14ac:dyDescent="0.25">
      <c r="A1207" t="s">
        <v>124</v>
      </c>
      <c r="B1207" t="s">
        <v>79</v>
      </c>
      <c r="C1207" t="s">
        <v>109</v>
      </c>
      <c r="D1207" t="s">
        <v>94</v>
      </c>
      <c r="E1207" t="s">
        <v>82</v>
      </c>
      <c r="F1207">
        <v>3505214</v>
      </c>
      <c r="G1207" t="s">
        <v>83</v>
      </c>
      <c r="H1207">
        <v>2020</v>
      </c>
      <c r="I1207">
        <v>5</v>
      </c>
      <c r="J1207" s="85">
        <v>44144</v>
      </c>
      <c r="K1207" t="s">
        <v>123</v>
      </c>
      <c r="L1207" t="s">
        <v>84</v>
      </c>
      <c r="M1207" t="s">
        <v>85</v>
      </c>
      <c r="N12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07" s="16">
        <f t="shared" si="38"/>
        <v>3505214</v>
      </c>
      <c r="P12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07" s="16" t="str">
        <f t="shared" si="39"/>
        <v xml:space="preserve">Компания_                                                                                           </v>
      </c>
    </row>
    <row r="1208" spans="1:17" x14ac:dyDescent="0.25">
      <c r="A1208" t="s">
        <v>124</v>
      </c>
      <c r="B1208" t="s">
        <v>79</v>
      </c>
      <c r="C1208" t="s">
        <v>109</v>
      </c>
      <c r="D1208" t="s">
        <v>94</v>
      </c>
      <c r="E1208" t="s">
        <v>82</v>
      </c>
      <c r="F1208">
        <v>1861856</v>
      </c>
      <c r="G1208" t="s">
        <v>83</v>
      </c>
      <c r="H1208">
        <v>2020</v>
      </c>
      <c r="I1208">
        <v>5</v>
      </c>
      <c r="J1208" s="85">
        <v>44144</v>
      </c>
      <c r="K1208" t="s">
        <v>123</v>
      </c>
      <c r="L1208" t="s">
        <v>84</v>
      </c>
      <c r="M1208" t="s">
        <v>103</v>
      </c>
      <c r="N12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08" s="16">
        <f t="shared" si="38"/>
        <v>1861856</v>
      </c>
      <c r="P12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08" s="16" t="str">
        <f t="shared" si="39"/>
        <v xml:space="preserve">Компания_                                                                                           </v>
      </c>
    </row>
    <row r="1209" spans="1:17" x14ac:dyDescent="0.25">
      <c r="A1209" t="s">
        <v>124</v>
      </c>
      <c r="B1209" t="s">
        <v>79</v>
      </c>
      <c r="C1209" t="s">
        <v>109</v>
      </c>
      <c r="D1209" t="s">
        <v>94</v>
      </c>
      <c r="E1209" t="s">
        <v>82</v>
      </c>
      <c r="F1209">
        <v>3505214</v>
      </c>
      <c r="G1209" t="s">
        <v>83</v>
      </c>
      <c r="H1209">
        <v>2020</v>
      </c>
      <c r="I1209">
        <v>5</v>
      </c>
      <c r="J1209" s="85">
        <v>44152</v>
      </c>
      <c r="K1209" t="s">
        <v>122</v>
      </c>
      <c r="L1209" t="s">
        <v>84</v>
      </c>
      <c r="M1209" t="s">
        <v>85</v>
      </c>
      <c r="N12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09" s="16">
        <f t="shared" si="38"/>
        <v>3505214</v>
      </c>
      <c r="P12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09" s="16" t="str">
        <f t="shared" si="39"/>
        <v xml:space="preserve">Компания_                                                                                           </v>
      </c>
    </row>
    <row r="1210" spans="1:17" x14ac:dyDescent="0.25">
      <c r="A1210" t="s">
        <v>124</v>
      </c>
      <c r="B1210" t="s">
        <v>79</v>
      </c>
      <c r="C1210" t="s">
        <v>109</v>
      </c>
      <c r="D1210" t="s">
        <v>94</v>
      </c>
      <c r="E1210" t="s">
        <v>82</v>
      </c>
      <c r="F1210">
        <v>1861856</v>
      </c>
      <c r="G1210" t="s">
        <v>83</v>
      </c>
      <c r="H1210">
        <v>2020</v>
      </c>
      <c r="I1210">
        <v>5</v>
      </c>
      <c r="J1210" s="85">
        <v>44152</v>
      </c>
      <c r="K1210" t="s">
        <v>122</v>
      </c>
      <c r="L1210" t="s">
        <v>84</v>
      </c>
      <c r="M1210" t="s">
        <v>103</v>
      </c>
      <c r="N12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10" s="16">
        <f t="shared" si="38"/>
        <v>1861856</v>
      </c>
      <c r="P12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10" s="16" t="str">
        <f t="shared" si="39"/>
        <v xml:space="preserve">Компания_                                                                                           </v>
      </c>
    </row>
    <row r="1211" spans="1:17" x14ac:dyDescent="0.25">
      <c r="A1211" t="s">
        <v>124</v>
      </c>
      <c r="B1211" t="s">
        <v>79</v>
      </c>
      <c r="C1211" t="s">
        <v>109</v>
      </c>
      <c r="D1211" t="s">
        <v>94</v>
      </c>
      <c r="E1211" t="s">
        <v>82</v>
      </c>
      <c r="F1211">
        <v>4433904</v>
      </c>
      <c r="G1211" t="s">
        <v>83</v>
      </c>
      <c r="H1211">
        <v>2020</v>
      </c>
      <c r="I1211">
        <v>6</v>
      </c>
      <c r="J1211" s="85">
        <v>44144</v>
      </c>
      <c r="K1211" t="s">
        <v>123</v>
      </c>
      <c r="L1211" t="s">
        <v>84</v>
      </c>
      <c r="M1211" t="s">
        <v>85</v>
      </c>
      <c r="N12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11" s="16">
        <f t="shared" si="38"/>
        <v>4433904</v>
      </c>
      <c r="P12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11" s="16" t="str">
        <f t="shared" si="39"/>
        <v xml:space="preserve">Компания_                                                                                           </v>
      </c>
    </row>
    <row r="1212" spans="1:17" x14ac:dyDescent="0.25">
      <c r="A1212" t="s">
        <v>124</v>
      </c>
      <c r="B1212" t="s">
        <v>79</v>
      </c>
      <c r="C1212" t="s">
        <v>109</v>
      </c>
      <c r="D1212" t="s">
        <v>94</v>
      </c>
      <c r="E1212" t="s">
        <v>82</v>
      </c>
      <c r="F1212">
        <v>2335252</v>
      </c>
      <c r="G1212" t="s">
        <v>83</v>
      </c>
      <c r="H1212">
        <v>2020</v>
      </c>
      <c r="I1212">
        <v>6</v>
      </c>
      <c r="J1212" s="85">
        <v>44144</v>
      </c>
      <c r="K1212" t="s">
        <v>123</v>
      </c>
      <c r="L1212" t="s">
        <v>84</v>
      </c>
      <c r="M1212" t="s">
        <v>103</v>
      </c>
      <c r="N12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12" s="16">
        <f t="shared" si="38"/>
        <v>2335252</v>
      </c>
      <c r="P12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12" s="16" t="str">
        <f t="shared" si="39"/>
        <v xml:space="preserve">Компания_                                                                                           </v>
      </c>
    </row>
    <row r="1213" spans="1:17" x14ac:dyDescent="0.25">
      <c r="A1213" t="s">
        <v>124</v>
      </c>
      <c r="B1213" t="s">
        <v>79</v>
      </c>
      <c r="C1213" t="s">
        <v>109</v>
      </c>
      <c r="D1213" t="s">
        <v>94</v>
      </c>
      <c r="E1213" t="s">
        <v>82</v>
      </c>
      <c r="F1213">
        <v>4433904</v>
      </c>
      <c r="G1213" t="s">
        <v>83</v>
      </c>
      <c r="H1213">
        <v>2020</v>
      </c>
      <c r="I1213">
        <v>6</v>
      </c>
      <c r="J1213" s="85">
        <v>44152</v>
      </c>
      <c r="K1213" t="s">
        <v>122</v>
      </c>
      <c r="L1213" t="s">
        <v>84</v>
      </c>
      <c r="M1213" t="s">
        <v>85</v>
      </c>
      <c r="N12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13" s="16">
        <f t="shared" si="38"/>
        <v>4433904</v>
      </c>
      <c r="P12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13" s="16" t="str">
        <f t="shared" si="39"/>
        <v xml:space="preserve">Компания_                                                                                           </v>
      </c>
    </row>
    <row r="1214" spans="1:17" x14ac:dyDescent="0.25">
      <c r="A1214" t="s">
        <v>124</v>
      </c>
      <c r="B1214" t="s">
        <v>79</v>
      </c>
      <c r="C1214" t="s">
        <v>109</v>
      </c>
      <c r="D1214" t="s">
        <v>94</v>
      </c>
      <c r="E1214" t="s">
        <v>82</v>
      </c>
      <c r="F1214">
        <v>2335252</v>
      </c>
      <c r="G1214" t="s">
        <v>83</v>
      </c>
      <c r="H1214">
        <v>2020</v>
      </c>
      <c r="I1214">
        <v>6</v>
      </c>
      <c r="J1214" s="85">
        <v>44152</v>
      </c>
      <c r="K1214" t="s">
        <v>122</v>
      </c>
      <c r="L1214" t="s">
        <v>84</v>
      </c>
      <c r="M1214" t="s">
        <v>103</v>
      </c>
      <c r="N12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14" s="16">
        <f t="shared" si="38"/>
        <v>2335252</v>
      </c>
      <c r="P12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14" s="16" t="str">
        <f t="shared" si="39"/>
        <v xml:space="preserve">Компания_                                                                                           </v>
      </c>
    </row>
    <row r="1215" spans="1:17" x14ac:dyDescent="0.25">
      <c r="A1215" t="s">
        <v>124</v>
      </c>
      <c r="B1215" t="s">
        <v>79</v>
      </c>
      <c r="C1215" t="s">
        <v>109</v>
      </c>
      <c r="D1215" t="s">
        <v>94</v>
      </c>
      <c r="E1215" t="s">
        <v>82</v>
      </c>
      <c r="F1215">
        <v>4685463</v>
      </c>
      <c r="G1215" t="s">
        <v>83</v>
      </c>
      <c r="H1215">
        <v>2020</v>
      </c>
      <c r="I1215">
        <v>7</v>
      </c>
      <c r="J1215" s="85">
        <v>44144</v>
      </c>
      <c r="K1215" t="s">
        <v>123</v>
      </c>
      <c r="L1215" t="s">
        <v>84</v>
      </c>
      <c r="M1215" t="s">
        <v>85</v>
      </c>
      <c r="N12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15" s="16">
        <f t="shared" si="38"/>
        <v>4685463</v>
      </c>
      <c r="P12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15" s="16" t="str">
        <f t="shared" si="39"/>
        <v xml:space="preserve">Компания_                                                                                           </v>
      </c>
    </row>
    <row r="1216" spans="1:17" x14ac:dyDescent="0.25">
      <c r="A1216" t="s">
        <v>124</v>
      </c>
      <c r="B1216" t="s">
        <v>79</v>
      </c>
      <c r="C1216" t="s">
        <v>109</v>
      </c>
      <c r="D1216" t="s">
        <v>94</v>
      </c>
      <c r="E1216" t="s">
        <v>82</v>
      </c>
      <c r="F1216">
        <v>2406804</v>
      </c>
      <c r="G1216" t="s">
        <v>83</v>
      </c>
      <c r="H1216">
        <v>2020</v>
      </c>
      <c r="I1216">
        <v>7</v>
      </c>
      <c r="J1216" s="85">
        <v>44144</v>
      </c>
      <c r="K1216" t="s">
        <v>123</v>
      </c>
      <c r="L1216" t="s">
        <v>84</v>
      </c>
      <c r="M1216" t="s">
        <v>103</v>
      </c>
      <c r="N12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16" s="16">
        <f t="shared" si="38"/>
        <v>2406804</v>
      </c>
      <c r="P12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16" s="16" t="str">
        <f t="shared" si="39"/>
        <v xml:space="preserve">Компания_                                                                                           </v>
      </c>
    </row>
    <row r="1217" spans="1:17" x14ac:dyDescent="0.25">
      <c r="A1217" t="s">
        <v>124</v>
      </c>
      <c r="B1217" t="s">
        <v>79</v>
      </c>
      <c r="C1217" t="s">
        <v>109</v>
      </c>
      <c r="D1217" t="s">
        <v>94</v>
      </c>
      <c r="E1217" t="s">
        <v>82</v>
      </c>
      <c r="F1217">
        <v>4685463</v>
      </c>
      <c r="G1217" t="s">
        <v>83</v>
      </c>
      <c r="H1217">
        <v>2020</v>
      </c>
      <c r="I1217">
        <v>7</v>
      </c>
      <c r="J1217" s="85">
        <v>44152</v>
      </c>
      <c r="K1217" t="s">
        <v>122</v>
      </c>
      <c r="L1217" t="s">
        <v>84</v>
      </c>
      <c r="M1217" t="s">
        <v>85</v>
      </c>
      <c r="N12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17" s="16">
        <f t="shared" si="38"/>
        <v>4685463</v>
      </c>
      <c r="P12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17" s="16" t="str">
        <f t="shared" si="39"/>
        <v xml:space="preserve">Компания_                                                                                           </v>
      </c>
    </row>
    <row r="1218" spans="1:17" x14ac:dyDescent="0.25">
      <c r="A1218" t="s">
        <v>124</v>
      </c>
      <c r="B1218" t="s">
        <v>79</v>
      </c>
      <c r="C1218" t="s">
        <v>109</v>
      </c>
      <c r="D1218" t="s">
        <v>94</v>
      </c>
      <c r="E1218" t="s">
        <v>82</v>
      </c>
      <c r="F1218">
        <v>2406804</v>
      </c>
      <c r="G1218" t="s">
        <v>83</v>
      </c>
      <c r="H1218">
        <v>2020</v>
      </c>
      <c r="I1218">
        <v>7</v>
      </c>
      <c r="J1218" s="85">
        <v>44152</v>
      </c>
      <c r="K1218" t="s">
        <v>122</v>
      </c>
      <c r="L1218" t="s">
        <v>84</v>
      </c>
      <c r="M1218" t="s">
        <v>103</v>
      </c>
      <c r="N12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18" s="16">
        <f t="shared" si="38"/>
        <v>2406804</v>
      </c>
      <c r="P12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18" s="16" t="str">
        <f t="shared" si="39"/>
        <v xml:space="preserve">Компания_                                                                                           </v>
      </c>
    </row>
    <row r="1219" spans="1:17" x14ac:dyDescent="0.25">
      <c r="A1219" t="s">
        <v>124</v>
      </c>
      <c r="B1219" t="s">
        <v>79</v>
      </c>
      <c r="C1219" t="s">
        <v>109</v>
      </c>
      <c r="D1219" t="s">
        <v>94</v>
      </c>
      <c r="E1219" t="s">
        <v>82</v>
      </c>
      <c r="F1219">
        <v>4557957</v>
      </c>
      <c r="G1219" t="s">
        <v>83</v>
      </c>
      <c r="H1219">
        <v>2020</v>
      </c>
      <c r="I1219">
        <v>8</v>
      </c>
      <c r="J1219" s="85">
        <v>44144</v>
      </c>
      <c r="K1219" t="s">
        <v>123</v>
      </c>
      <c r="L1219" t="s">
        <v>84</v>
      </c>
      <c r="M1219" t="s">
        <v>85</v>
      </c>
      <c r="N12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19" s="16">
        <f t="shared" si="38"/>
        <v>4557957</v>
      </c>
      <c r="P12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19" s="16" t="str">
        <f t="shared" si="39"/>
        <v xml:space="preserve">Компания_                                                                                           </v>
      </c>
    </row>
    <row r="1220" spans="1:17" x14ac:dyDescent="0.25">
      <c r="A1220" t="s">
        <v>124</v>
      </c>
      <c r="B1220" t="s">
        <v>79</v>
      </c>
      <c r="C1220" t="s">
        <v>109</v>
      </c>
      <c r="D1220" t="s">
        <v>94</v>
      </c>
      <c r="E1220" t="s">
        <v>82</v>
      </c>
      <c r="F1220">
        <v>2594527</v>
      </c>
      <c r="G1220" t="s">
        <v>83</v>
      </c>
      <c r="H1220">
        <v>2020</v>
      </c>
      <c r="I1220">
        <v>8</v>
      </c>
      <c r="J1220" s="85">
        <v>44144</v>
      </c>
      <c r="K1220" t="s">
        <v>123</v>
      </c>
      <c r="L1220" t="s">
        <v>84</v>
      </c>
      <c r="M1220" t="s">
        <v>103</v>
      </c>
      <c r="N12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20" s="16">
        <f t="shared" si="38"/>
        <v>2594527</v>
      </c>
      <c r="P12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20" s="16" t="str">
        <f t="shared" si="39"/>
        <v xml:space="preserve">Компания_                                                                                           </v>
      </c>
    </row>
    <row r="1221" spans="1:17" x14ac:dyDescent="0.25">
      <c r="A1221" t="s">
        <v>124</v>
      </c>
      <c r="B1221" t="s">
        <v>79</v>
      </c>
      <c r="C1221" t="s">
        <v>109</v>
      </c>
      <c r="D1221" t="s">
        <v>94</v>
      </c>
      <c r="E1221" t="s">
        <v>82</v>
      </c>
      <c r="F1221">
        <v>4557957</v>
      </c>
      <c r="G1221" t="s">
        <v>83</v>
      </c>
      <c r="H1221">
        <v>2020</v>
      </c>
      <c r="I1221">
        <v>8</v>
      </c>
      <c r="J1221" s="85">
        <v>44152</v>
      </c>
      <c r="K1221" t="s">
        <v>122</v>
      </c>
      <c r="L1221" t="s">
        <v>84</v>
      </c>
      <c r="M1221" t="s">
        <v>85</v>
      </c>
      <c r="N12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21" s="16">
        <f t="shared" ref="O1221:O1284" si="40">IF(AND(H1221=2019,I1221=11,L1221="ММ               "),F1221/20*4,IF(AND(H1221=2019,I1221=11),F1221/20*9,F1221))</f>
        <v>4557957</v>
      </c>
      <c r="P12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21" s="16" t="str">
        <f t="shared" ref="Q1221:Q1284" si="41">IF(E1221="FSK            ","",A1221)</f>
        <v xml:space="preserve">Компания_                                                                                           </v>
      </c>
    </row>
    <row r="1222" spans="1:17" x14ac:dyDescent="0.25">
      <c r="A1222" t="s">
        <v>124</v>
      </c>
      <c r="B1222" t="s">
        <v>79</v>
      </c>
      <c r="C1222" t="s">
        <v>109</v>
      </c>
      <c r="D1222" t="s">
        <v>94</v>
      </c>
      <c r="E1222" t="s">
        <v>82</v>
      </c>
      <c r="F1222">
        <v>2594527</v>
      </c>
      <c r="G1222" t="s">
        <v>83</v>
      </c>
      <c r="H1222">
        <v>2020</v>
      </c>
      <c r="I1222">
        <v>8</v>
      </c>
      <c r="J1222" s="85">
        <v>44152</v>
      </c>
      <c r="K1222" t="s">
        <v>122</v>
      </c>
      <c r="L1222" t="s">
        <v>84</v>
      </c>
      <c r="M1222" t="s">
        <v>103</v>
      </c>
      <c r="N12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22" s="16">
        <f t="shared" si="40"/>
        <v>2594527</v>
      </c>
      <c r="P12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22" s="16" t="str">
        <f t="shared" si="41"/>
        <v xml:space="preserve">Компания_                                                                                           </v>
      </c>
    </row>
    <row r="1223" spans="1:17" x14ac:dyDescent="0.25">
      <c r="A1223" t="s">
        <v>124</v>
      </c>
      <c r="B1223" t="s">
        <v>79</v>
      </c>
      <c r="C1223" t="s">
        <v>109</v>
      </c>
      <c r="D1223" t="s">
        <v>94</v>
      </c>
      <c r="E1223" t="s">
        <v>82</v>
      </c>
      <c r="F1223">
        <v>4965839</v>
      </c>
      <c r="G1223" t="s">
        <v>83</v>
      </c>
      <c r="H1223">
        <v>2020</v>
      </c>
      <c r="I1223">
        <v>9</v>
      </c>
      <c r="J1223" s="85">
        <v>44144</v>
      </c>
      <c r="K1223" t="s">
        <v>123</v>
      </c>
      <c r="L1223" t="s">
        <v>84</v>
      </c>
      <c r="M1223" t="s">
        <v>85</v>
      </c>
      <c r="N12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23" s="16">
        <f t="shared" si="40"/>
        <v>4965839</v>
      </c>
      <c r="P12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23" s="16" t="str">
        <f t="shared" si="41"/>
        <v xml:space="preserve">Компания_                                                                                           </v>
      </c>
    </row>
    <row r="1224" spans="1:17" x14ac:dyDescent="0.25">
      <c r="A1224" t="s">
        <v>124</v>
      </c>
      <c r="B1224" t="s">
        <v>79</v>
      </c>
      <c r="C1224" t="s">
        <v>109</v>
      </c>
      <c r="D1224" t="s">
        <v>94</v>
      </c>
      <c r="E1224" t="s">
        <v>82</v>
      </c>
      <c r="F1224">
        <v>2669296</v>
      </c>
      <c r="G1224" t="s">
        <v>83</v>
      </c>
      <c r="H1224">
        <v>2020</v>
      </c>
      <c r="I1224">
        <v>9</v>
      </c>
      <c r="J1224" s="85">
        <v>44144</v>
      </c>
      <c r="K1224" t="s">
        <v>123</v>
      </c>
      <c r="L1224" t="s">
        <v>84</v>
      </c>
      <c r="M1224" t="s">
        <v>103</v>
      </c>
      <c r="N12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24" s="16">
        <f t="shared" si="40"/>
        <v>2669296</v>
      </c>
      <c r="P12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24" s="16" t="str">
        <f t="shared" si="41"/>
        <v xml:space="preserve">Компания_                                                                                           </v>
      </c>
    </row>
    <row r="1225" spans="1:17" x14ac:dyDescent="0.25">
      <c r="A1225" t="s">
        <v>124</v>
      </c>
      <c r="B1225" t="s">
        <v>79</v>
      </c>
      <c r="C1225" t="s">
        <v>109</v>
      </c>
      <c r="D1225" t="s">
        <v>94</v>
      </c>
      <c r="E1225" t="s">
        <v>82</v>
      </c>
      <c r="F1225">
        <v>4965839</v>
      </c>
      <c r="G1225" t="s">
        <v>83</v>
      </c>
      <c r="H1225">
        <v>2020</v>
      </c>
      <c r="I1225">
        <v>9</v>
      </c>
      <c r="J1225" s="85">
        <v>44152</v>
      </c>
      <c r="K1225" t="s">
        <v>122</v>
      </c>
      <c r="L1225" t="s">
        <v>84</v>
      </c>
      <c r="M1225" t="s">
        <v>85</v>
      </c>
      <c r="N12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25" s="16">
        <f t="shared" si="40"/>
        <v>4965839</v>
      </c>
      <c r="P12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25" s="16" t="str">
        <f t="shared" si="41"/>
        <v xml:space="preserve">Компания_                                                                                           </v>
      </c>
    </row>
    <row r="1226" spans="1:17" x14ac:dyDescent="0.25">
      <c r="A1226" t="s">
        <v>124</v>
      </c>
      <c r="B1226" t="s">
        <v>79</v>
      </c>
      <c r="C1226" t="s">
        <v>109</v>
      </c>
      <c r="D1226" t="s">
        <v>94</v>
      </c>
      <c r="E1226" t="s">
        <v>82</v>
      </c>
      <c r="F1226">
        <v>2669296</v>
      </c>
      <c r="G1226" t="s">
        <v>83</v>
      </c>
      <c r="H1226">
        <v>2020</v>
      </c>
      <c r="I1226">
        <v>9</v>
      </c>
      <c r="J1226" s="85">
        <v>44152</v>
      </c>
      <c r="K1226" t="s">
        <v>122</v>
      </c>
      <c r="L1226" t="s">
        <v>84</v>
      </c>
      <c r="M1226" t="s">
        <v>103</v>
      </c>
      <c r="N12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26" s="16">
        <f t="shared" si="40"/>
        <v>2669296</v>
      </c>
      <c r="P12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26" s="16" t="str">
        <f t="shared" si="41"/>
        <v xml:space="preserve">Компания_                                                                                           </v>
      </c>
    </row>
    <row r="1227" spans="1:17" x14ac:dyDescent="0.25">
      <c r="A1227" t="s">
        <v>124</v>
      </c>
      <c r="B1227" t="s">
        <v>79</v>
      </c>
      <c r="C1227" t="s">
        <v>109</v>
      </c>
      <c r="D1227" t="s">
        <v>94</v>
      </c>
      <c r="E1227" t="s">
        <v>82</v>
      </c>
      <c r="F1227">
        <v>4612296</v>
      </c>
      <c r="G1227" t="s">
        <v>83</v>
      </c>
      <c r="H1227">
        <v>2020</v>
      </c>
      <c r="I1227">
        <v>10</v>
      </c>
      <c r="J1227" s="85">
        <v>44144</v>
      </c>
      <c r="K1227" t="s">
        <v>123</v>
      </c>
      <c r="L1227" t="s">
        <v>84</v>
      </c>
      <c r="M1227" t="s">
        <v>85</v>
      </c>
      <c r="N12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27" s="16">
        <f t="shared" si="40"/>
        <v>4612296</v>
      </c>
      <c r="P12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27" s="16" t="str">
        <f t="shared" si="41"/>
        <v xml:space="preserve">Компания_                                                                                           </v>
      </c>
    </row>
    <row r="1228" spans="1:17" x14ac:dyDescent="0.25">
      <c r="A1228" t="s">
        <v>124</v>
      </c>
      <c r="B1228" t="s">
        <v>79</v>
      </c>
      <c r="C1228" t="s">
        <v>109</v>
      </c>
      <c r="D1228" t="s">
        <v>94</v>
      </c>
      <c r="E1228" t="s">
        <v>82</v>
      </c>
      <c r="F1228">
        <v>2792379</v>
      </c>
      <c r="G1228" t="s">
        <v>83</v>
      </c>
      <c r="H1228">
        <v>2020</v>
      </c>
      <c r="I1228">
        <v>10</v>
      </c>
      <c r="J1228" s="85">
        <v>44144</v>
      </c>
      <c r="K1228" t="s">
        <v>123</v>
      </c>
      <c r="L1228" t="s">
        <v>84</v>
      </c>
      <c r="M1228" t="s">
        <v>103</v>
      </c>
      <c r="N12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28" s="16">
        <f t="shared" si="40"/>
        <v>2792379</v>
      </c>
      <c r="P12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28" s="16" t="str">
        <f t="shared" si="41"/>
        <v xml:space="preserve">Компания_                                                                                           </v>
      </c>
    </row>
    <row r="1229" spans="1:17" x14ac:dyDescent="0.25">
      <c r="A1229" t="s">
        <v>124</v>
      </c>
      <c r="B1229" t="s">
        <v>79</v>
      </c>
      <c r="C1229" t="s">
        <v>109</v>
      </c>
      <c r="D1229" t="s">
        <v>94</v>
      </c>
      <c r="E1229" t="s">
        <v>82</v>
      </c>
      <c r="F1229">
        <v>4612296</v>
      </c>
      <c r="G1229" t="s">
        <v>83</v>
      </c>
      <c r="H1229">
        <v>2020</v>
      </c>
      <c r="I1229">
        <v>10</v>
      </c>
      <c r="J1229" s="85">
        <v>44152</v>
      </c>
      <c r="K1229" t="s">
        <v>122</v>
      </c>
      <c r="L1229" t="s">
        <v>84</v>
      </c>
      <c r="M1229" t="s">
        <v>85</v>
      </c>
      <c r="N12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29" s="16">
        <f t="shared" si="40"/>
        <v>4612296</v>
      </c>
      <c r="P12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29" s="16" t="str">
        <f t="shared" si="41"/>
        <v xml:space="preserve">Компания_                                                                                           </v>
      </c>
    </row>
    <row r="1230" spans="1:17" x14ac:dyDescent="0.25">
      <c r="A1230" t="s">
        <v>124</v>
      </c>
      <c r="B1230" t="s">
        <v>79</v>
      </c>
      <c r="C1230" t="s">
        <v>109</v>
      </c>
      <c r="D1230" t="s">
        <v>94</v>
      </c>
      <c r="E1230" t="s">
        <v>82</v>
      </c>
      <c r="F1230">
        <v>2792379</v>
      </c>
      <c r="G1230" t="s">
        <v>83</v>
      </c>
      <c r="H1230">
        <v>2020</v>
      </c>
      <c r="I1230">
        <v>10</v>
      </c>
      <c r="J1230" s="85">
        <v>44152</v>
      </c>
      <c r="K1230" t="s">
        <v>122</v>
      </c>
      <c r="L1230" t="s">
        <v>84</v>
      </c>
      <c r="M1230" t="s">
        <v>103</v>
      </c>
      <c r="N12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30" s="16">
        <f t="shared" si="40"/>
        <v>2792379</v>
      </c>
      <c r="P12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30" s="16" t="str">
        <f t="shared" si="41"/>
        <v xml:space="preserve">Компания_                                                                                           </v>
      </c>
    </row>
    <row r="1231" spans="1:17" x14ac:dyDescent="0.25">
      <c r="A1231" t="s">
        <v>124</v>
      </c>
      <c r="B1231" t="s">
        <v>79</v>
      </c>
      <c r="C1231" t="s">
        <v>109</v>
      </c>
      <c r="D1231" t="s">
        <v>94</v>
      </c>
      <c r="E1231" t="s">
        <v>82</v>
      </c>
      <c r="F1231">
        <v>885366</v>
      </c>
      <c r="G1231" t="s">
        <v>83</v>
      </c>
      <c r="H1231">
        <v>2020</v>
      </c>
      <c r="I1231">
        <v>11</v>
      </c>
      <c r="J1231" s="85">
        <v>44144</v>
      </c>
      <c r="K1231" t="s">
        <v>123</v>
      </c>
      <c r="L1231" t="s">
        <v>84</v>
      </c>
      <c r="M1231" t="s">
        <v>85</v>
      </c>
      <c r="N12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31" s="16">
        <f t="shared" si="40"/>
        <v>885366</v>
      </c>
      <c r="P12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31" s="16" t="str">
        <f t="shared" si="41"/>
        <v xml:space="preserve">Компания_                                                                                           </v>
      </c>
    </row>
    <row r="1232" spans="1:17" x14ac:dyDescent="0.25">
      <c r="A1232" t="s">
        <v>124</v>
      </c>
      <c r="B1232" t="s">
        <v>79</v>
      </c>
      <c r="C1232" t="s">
        <v>109</v>
      </c>
      <c r="D1232" t="s">
        <v>94</v>
      </c>
      <c r="E1232" t="s">
        <v>82</v>
      </c>
      <c r="F1232">
        <v>574296</v>
      </c>
      <c r="G1232" t="s">
        <v>83</v>
      </c>
      <c r="H1232">
        <v>2020</v>
      </c>
      <c r="I1232">
        <v>11</v>
      </c>
      <c r="J1232" s="85">
        <v>44144</v>
      </c>
      <c r="K1232" t="s">
        <v>123</v>
      </c>
      <c r="L1232" t="s">
        <v>84</v>
      </c>
      <c r="M1232" t="s">
        <v>103</v>
      </c>
      <c r="N12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32" s="16">
        <f t="shared" si="40"/>
        <v>574296</v>
      </c>
      <c r="P12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32" s="16" t="str">
        <f t="shared" si="41"/>
        <v xml:space="preserve">Компания_                                                                                           </v>
      </c>
    </row>
    <row r="1233" spans="1:17" x14ac:dyDescent="0.25">
      <c r="A1233" t="s">
        <v>124</v>
      </c>
      <c r="B1233" t="s">
        <v>79</v>
      </c>
      <c r="C1233" t="s">
        <v>109</v>
      </c>
      <c r="D1233" t="s">
        <v>94</v>
      </c>
      <c r="E1233" t="s">
        <v>82</v>
      </c>
      <c r="F1233">
        <v>1975003</v>
      </c>
      <c r="G1233" t="s">
        <v>83</v>
      </c>
      <c r="H1233">
        <v>2020</v>
      </c>
      <c r="I1233">
        <v>11</v>
      </c>
      <c r="J1233" s="85">
        <v>44152</v>
      </c>
      <c r="K1233" t="s">
        <v>122</v>
      </c>
      <c r="L1233" t="s">
        <v>84</v>
      </c>
      <c r="M1233" t="s">
        <v>85</v>
      </c>
      <c r="N12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33" s="16">
        <f t="shared" si="40"/>
        <v>1975003</v>
      </c>
      <c r="P12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33" s="16" t="str">
        <f t="shared" si="41"/>
        <v xml:space="preserve">Компания_                                                                                           </v>
      </c>
    </row>
    <row r="1234" spans="1:17" x14ac:dyDescent="0.25">
      <c r="A1234" t="s">
        <v>124</v>
      </c>
      <c r="B1234" t="s">
        <v>79</v>
      </c>
      <c r="C1234" t="s">
        <v>109</v>
      </c>
      <c r="D1234" t="s">
        <v>94</v>
      </c>
      <c r="E1234" t="s">
        <v>82</v>
      </c>
      <c r="F1234">
        <v>1152302</v>
      </c>
      <c r="G1234" t="s">
        <v>83</v>
      </c>
      <c r="H1234">
        <v>2020</v>
      </c>
      <c r="I1234">
        <v>11</v>
      </c>
      <c r="J1234" s="85">
        <v>44152</v>
      </c>
      <c r="K1234" t="s">
        <v>122</v>
      </c>
      <c r="L1234" t="s">
        <v>84</v>
      </c>
      <c r="M1234" t="s">
        <v>103</v>
      </c>
      <c r="N12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34" s="16">
        <f t="shared" si="40"/>
        <v>1152302</v>
      </c>
      <c r="P12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34" s="16" t="str">
        <f t="shared" si="41"/>
        <v xml:space="preserve">Компания_                                                                                           </v>
      </c>
    </row>
    <row r="1235" spans="1:17" x14ac:dyDescent="0.25">
      <c r="A1235" t="s">
        <v>124</v>
      </c>
      <c r="B1235" t="s">
        <v>79</v>
      </c>
      <c r="C1235" t="s">
        <v>109</v>
      </c>
      <c r="D1235" t="s">
        <v>94</v>
      </c>
      <c r="E1235" t="s">
        <v>82</v>
      </c>
      <c r="F1235">
        <v>21204</v>
      </c>
      <c r="G1235" t="s">
        <v>106</v>
      </c>
      <c r="H1235">
        <v>2020</v>
      </c>
      <c r="I1235">
        <v>1</v>
      </c>
      <c r="J1235" s="85">
        <v>44144</v>
      </c>
      <c r="K1235" t="s">
        <v>123</v>
      </c>
      <c r="L1235" t="s">
        <v>84</v>
      </c>
      <c r="M1235" t="s">
        <v>103</v>
      </c>
      <c r="N12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35" s="16">
        <f t="shared" si="40"/>
        <v>21204</v>
      </c>
      <c r="P12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35" s="16" t="str">
        <f t="shared" si="41"/>
        <v xml:space="preserve">Компания_                                                                                           </v>
      </c>
    </row>
    <row r="1236" spans="1:17" x14ac:dyDescent="0.25">
      <c r="A1236" t="s">
        <v>124</v>
      </c>
      <c r="B1236" t="s">
        <v>79</v>
      </c>
      <c r="C1236" t="s">
        <v>109</v>
      </c>
      <c r="D1236" t="s">
        <v>94</v>
      </c>
      <c r="E1236" t="s">
        <v>82</v>
      </c>
      <c r="F1236">
        <v>21204</v>
      </c>
      <c r="G1236" t="s">
        <v>106</v>
      </c>
      <c r="H1236">
        <v>2020</v>
      </c>
      <c r="I1236">
        <v>1</v>
      </c>
      <c r="J1236" s="85">
        <v>44152</v>
      </c>
      <c r="K1236" t="s">
        <v>122</v>
      </c>
      <c r="L1236" t="s">
        <v>84</v>
      </c>
      <c r="M1236" t="s">
        <v>103</v>
      </c>
      <c r="N12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36" s="16">
        <f t="shared" si="40"/>
        <v>21204</v>
      </c>
      <c r="P12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36" s="16" t="str">
        <f t="shared" si="41"/>
        <v xml:space="preserve">Компания_                                                                                           </v>
      </c>
    </row>
    <row r="1237" spans="1:17" x14ac:dyDescent="0.25">
      <c r="A1237" t="s">
        <v>124</v>
      </c>
      <c r="B1237" t="s">
        <v>79</v>
      </c>
      <c r="C1237" t="s">
        <v>109</v>
      </c>
      <c r="D1237" t="s">
        <v>94</v>
      </c>
      <c r="E1237" t="s">
        <v>82</v>
      </c>
      <c r="F1237">
        <v>19909</v>
      </c>
      <c r="G1237" t="s">
        <v>106</v>
      </c>
      <c r="H1237">
        <v>2020</v>
      </c>
      <c r="I1237">
        <v>2</v>
      </c>
      <c r="J1237" s="85">
        <v>44144</v>
      </c>
      <c r="K1237" t="s">
        <v>123</v>
      </c>
      <c r="L1237" t="s">
        <v>84</v>
      </c>
      <c r="M1237" t="s">
        <v>103</v>
      </c>
      <c r="N12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37" s="16">
        <f t="shared" si="40"/>
        <v>19909</v>
      </c>
      <c r="P12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37" s="16" t="str">
        <f t="shared" si="41"/>
        <v xml:space="preserve">Компания_                                                                                           </v>
      </c>
    </row>
    <row r="1238" spans="1:17" x14ac:dyDescent="0.25">
      <c r="A1238" t="s">
        <v>124</v>
      </c>
      <c r="B1238" t="s">
        <v>79</v>
      </c>
      <c r="C1238" t="s">
        <v>109</v>
      </c>
      <c r="D1238" t="s">
        <v>94</v>
      </c>
      <c r="E1238" t="s">
        <v>82</v>
      </c>
      <c r="F1238">
        <v>19909</v>
      </c>
      <c r="G1238" t="s">
        <v>106</v>
      </c>
      <c r="H1238">
        <v>2020</v>
      </c>
      <c r="I1238">
        <v>2</v>
      </c>
      <c r="J1238" s="85">
        <v>44152</v>
      </c>
      <c r="K1238" t="s">
        <v>122</v>
      </c>
      <c r="L1238" t="s">
        <v>84</v>
      </c>
      <c r="M1238" t="s">
        <v>103</v>
      </c>
      <c r="N12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38" s="16">
        <f t="shared" si="40"/>
        <v>19909</v>
      </c>
      <c r="P12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38" s="16" t="str">
        <f t="shared" si="41"/>
        <v xml:space="preserve">Компания_                                                                                           </v>
      </c>
    </row>
    <row r="1239" spans="1:17" x14ac:dyDescent="0.25">
      <c r="A1239" t="s">
        <v>124</v>
      </c>
      <c r="B1239" t="s">
        <v>79</v>
      </c>
      <c r="C1239" t="s">
        <v>109</v>
      </c>
      <c r="D1239" t="s">
        <v>94</v>
      </c>
      <c r="E1239" t="s">
        <v>82</v>
      </c>
      <c r="F1239">
        <v>30965</v>
      </c>
      <c r="G1239" t="s">
        <v>106</v>
      </c>
      <c r="H1239">
        <v>2020</v>
      </c>
      <c r="I1239">
        <v>3</v>
      </c>
      <c r="J1239" s="85">
        <v>44144</v>
      </c>
      <c r="K1239" t="s">
        <v>123</v>
      </c>
      <c r="L1239" t="s">
        <v>84</v>
      </c>
      <c r="M1239" t="s">
        <v>103</v>
      </c>
      <c r="N12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39" s="16">
        <f t="shared" si="40"/>
        <v>30965</v>
      </c>
      <c r="P12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39" s="16" t="str">
        <f t="shared" si="41"/>
        <v xml:space="preserve">Компания_                                                                                           </v>
      </c>
    </row>
    <row r="1240" spans="1:17" x14ac:dyDescent="0.25">
      <c r="A1240" t="s">
        <v>124</v>
      </c>
      <c r="B1240" t="s">
        <v>79</v>
      </c>
      <c r="C1240" t="s">
        <v>109</v>
      </c>
      <c r="D1240" t="s">
        <v>94</v>
      </c>
      <c r="E1240" t="s">
        <v>82</v>
      </c>
      <c r="F1240">
        <v>30965</v>
      </c>
      <c r="G1240" t="s">
        <v>106</v>
      </c>
      <c r="H1240">
        <v>2020</v>
      </c>
      <c r="I1240">
        <v>3</v>
      </c>
      <c r="J1240" s="85">
        <v>44152</v>
      </c>
      <c r="K1240" t="s">
        <v>122</v>
      </c>
      <c r="L1240" t="s">
        <v>84</v>
      </c>
      <c r="M1240" t="s">
        <v>103</v>
      </c>
      <c r="N12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40" s="16">
        <f t="shared" si="40"/>
        <v>30965</v>
      </c>
      <c r="P12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40" s="16" t="str">
        <f t="shared" si="41"/>
        <v xml:space="preserve">Компания_                                                                                           </v>
      </c>
    </row>
    <row r="1241" spans="1:17" x14ac:dyDescent="0.25">
      <c r="A1241" t="s">
        <v>124</v>
      </c>
      <c r="B1241" t="s">
        <v>79</v>
      </c>
      <c r="C1241" t="s">
        <v>109</v>
      </c>
      <c r="D1241" t="s">
        <v>94</v>
      </c>
      <c r="E1241" t="s">
        <v>82</v>
      </c>
      <c r="F1241">
        <v>26210</v>
      </c>
      <c r="G1241" t="s">
        <v>106</v>
      </c>
      <c r="H1241">
        <v>2020</v>
      </c>
      <c r="I1241">
        <v>4</v>
      </c>
      <c r="J1241" s="85">
        <v>44144</v>
      </c>
      <c r="K1241" t="s">
        <v>123</v>
      </c>
      <c r="L1241" t="s">
        <v>84</v>
      </c>
      <c r="M1241" t="s">
        <v>103</v>
      </c>
      <c r="N12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41" s="16">
        <f t="shared" si="40"/>
        <v>26210</v>
      </c>
      <c r="P12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41" s="16" t="str">
        <f t="shared" si="41"/>
        <v xml:space="preserve">Компания_                                                                                           </v>
      </c>
    </row>
    <row r="1242" spans="1:17" x14ac:dyDescent="0.25">
      <c r="A1242" t="s">
        <v>124</v>
      </c>
      <c r="B1242" t="s">
        <v>79</v>
      </c>
      <c r="C1242" t="s">
        <v>109</v>
      </c>
      <c r="D1242" t="s">
        <v>94</v>
      </c>
      <c r="E1242" t="s">
        <v>82</v>
      </c>
      <c r="F1242">
        <v>26210</v>
      </c>
      <c r="G1242" t="s">
        <v>106</v>
      </c>
      <c r="H1242">
        <v>2020</v>
      </c>
      <c r="I1242">
        <v>4</v>
      </c>
      <c r="J1242" s="85">
        <v>44152</v>
      </c>
      <c r="K1242" t="s">
        <v>122</v>
      </c>
      <c r="L1242" t="s">
        <v>84</v>
      </c>
      <c r="M1242" t="s">
        <v>103</v>
      </c>
      <c r="N12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42" s="16">
        <f t="shared" si="40"/>
        <v>26210</v>
      </c>
      <c r="P12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42" s="16" t="str">
        <f t="shared" si="41"/>
        <v xml:space="preserve">Компания_                                                                                           </v>
      </c>
    </row>
    <row r="1243" spans="1:17" x14ac:dyDescent="0.25">
      <c r="A1243" t="s">
        <v>124</v>
      </c>
      <c r="B1243" t="s">
        <v>104</v>
      </c>
      <c r="C1243" t="s">
        <v>105</v>
      </c>
      <c r="D1243" t="s">
        <v>88</v>
      </c>
      <c r="E1243" t="s">
        <v>89</v>
      </c>
      <c r="F1243">
        <v>5852</v>
      </c>
      <c r="G1243" t="s">
        <v>106</v>
      </c>
      <c r="H1243">
        <v>2019</v>
      </c>
      <c r="I1243">
        <v>2</v>
      </c>
      <c r="J1243" s="85">
        <v>44144</v>
      </c>
      <c r="K1243" t="s">
        <v>123</v>
      </c>
      <c r="L1243" t="s">
        <v>84</v>
      </c>
      <c r="M1243" t="s">
        <v>85</v>
      </c>
      <c r="N12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43" s="16">
        <f t="shared" si="40"/>
        <v>5852</v>
      </c>
      <c r="P12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43" s="16" t="str">
        <f t="shared" si="41"/>
        <v xml:space="preserve">Компания_                                                                                           </v>
      </c>
    </row>
    <row r="1244" spans="1:17" x14ac:dyDescent="0.25">
      <c r="A1244" t="s">
        <v>124</v>
      </c>
      <c r="B1244" t="s">
        <v>104</v>
      </c>
      <c r="C1244" t="s">
        <v>105</v>
      </c>
      <c r="D1244" t="s">
        <v>88</v>
      </c>
      <c r="E1244" t="s">
        <v>89</v>
      </c>
      <c r="F1244">
        <v>5852</v>
      </c>
      <c r="G1244" t="s">
        <v>106</v>
      </c>
      <c r="H1244">
        <v>2019</v>
      </c>
      <c r="I1244">
        <v>2</v>
      </c>
      <c r="J1244" s="85">
        <v>44152</v>
      </c>
      <c r="K1244" t="s">
        <v>122</v>
      </c>
      <c r="L1244" t="s">
        <v>84</v>
      </c>
      <c r="M1244" t="s">
        <v>85</v>
      </c>
      <c r="N12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44" s="16">
        <f t="shared" si="40"/>
        <v>5852</v>
      </c>
      <c r="P12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44" s="16" t="str">
        <f t="shared" si="41"/>
        <v xml:space="preserve">Компания_                                                                                           </v>
      </c>
    </row>
    <row r="1245" spans="1:17" x14ac:dyDescent="0.25">
      <c r="A1245" t="s">
        <v>124</v>
      </c>
      <c r="B1245" t="s">
        <v>104</v>
      </c>
      <c r="C1245" t="s">
        <v>105</v>
      </c>
      <c r="D1245" t="s">
        <v>88</v>
      </c>
      <c r="E1245" t="s">
        <v>89</v>
      </c>
      <c r="F1245">
        <v>16933</v>
      </c>
      <c r="G1245" t="s">
        <v>106</v>
      </c>
      <c r="H1245">
        <v>2019</v>
      </c>
      <c r="I1245">
        <v>3</v>
      </c>
      <c r="J1245" s="85">
        <v>44144</v>
      </c>
      <c r="K1245" t="s">
        <v>123</v>
      </c>
      <c r="L1245" t="s">
        <v>84</v>
      </c>
      <c r="M1245" t="s">
        <v>85</v>
      </c>
      <c r="N12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45" s="16">
        <f t="shared" si="40"/>
        <v>16933</v>
      </c>
      <c r="P12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45" s="16" t="str">
        <f t="shared" si="41"/>
        <v xml:space="preserve">Компания_                                                                                           </v>
      </c>
    </row>
    <row r="1246" spans="1:17" x14ac:dyDescent="0.25">
      <c r="A1246" t="s">
        <v>124</v>
      </c>
      <c r="B1246" t="s">
        <v>104</v>
      </c>
      <c r="C1246" t="s">
        <v>105</v>
      </c>
      <c r="D1246" t="s">
        <v>88</v>
      </c>
      <c r="E1246" t="s">
        <v>89</v>
      </c>
      <c r="F1246">
        <v>16933</v>
      </c>
      <c r="G1246" t="s">
        <v>106</v>
      </c>
      <c r="H1246">
        <v>2019</v>
      </c>
      <c r="I1246">
        <v>3</v>
      </c>
      <c r="J1246" s="85">
        <v>44152</v>
      </c>
      <c r="K1246" t="s">
        <v>122</v>
      </c>
      <c r="L1246" t="s">
        <v>84</v>
      </c>
      <c r="M1246" t="s">
        <v>85</v>
      </c>
      <c r="N12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46" s="16">
        <f t="shared" si="40"/>
        <v>16933</v>
      </c>
      <c r="P12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46" s="16" t="str">
        <f t="shared" si="41"/>
        <v xml:space="preserve">Компания_                                                                                           </v>
      </c>
    </row>
    <row r="1247" spans="1:17" x14ac:dyDescent="0.25">
      <c r="A1247" t="s">
        <v>124</v>
      </c>
      <c r="B1247" t="s">
        <v>104</v>
      </c>
      <c r="C1247" t="s">
        <v>105</v>
      </c>
      <c r="D1247" t="s">
        <v>88</v>
      </c>
      <c r="E1247" t="s">
        <v>89</v>
      </c>
      <c r="F1247">
        <v>31223</v>
      </c>
      <c r="G1247" t="s">
        <v>106</v>
      </c>
      <c r="H1247">
        <v>2019</v>
      </c>
      <c r="I1247">
        <v>4</v>
      </c>
      <c r="J1247" s="85">
        <v>44144</v>
      </c>
      <c r="K1247" t="s">
        <v>123</v>
      </c>
      <c r="L1247" t="s">
        <v>84</v>
      </c>
      <c r="M1247" t="s">
        <v>85</v>
      </c>
      <c r="N12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47" s="16">
        <f t="shared" si="40"/>
        <v>31223</v>
      </c>
      <c r="P12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47" s="16" t="str">
        <f t="shared" si="41"/>
        <v xml:space="preserve">Компания_                                                                                           </v>
      </c>
    </row>
    <row r="1248" spans="1:17" x14ac:dyDescent="0.25">
      <c r="A1248" t="s">
        <v>124</v>
      </c>
      <c r="B1248" t="s">
        <v>104</v>
      </c>
      <c r="C1248" t="s">
        <v>105</v>
      </c>
      <c r="D1248" t="s">
        <v>88</v>
      </c>
      <c r="E1248" t="s">
        <v>89</v>
      </c>
      <c r="F1248">
        <v>31223</v>
      </c>
      <c r="G1248" t="s">
        <v>106</v>
      </c>
      <c r="H1248">
        <v>2019</v>
      </c>
      <c r="I1248">
        <v>4</v>
      </c>
      <c r="J1248" s="85">
        <v>44152</v>
      </c>
      <c r="K1248" t="s">
        <v>122</v>
      </c>
      <c r="L1248" t="s">
        <v>84</v>
      </c>
      <c r="M1248" t="s">
        <v>85</v>
      </c>
      <c r="N12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48" s="16">
        <f t="shared" si="40"/>
        <v>31223</v>
      </c>
      <c r="P12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48" s="16" t="str">
        <f t="shared" si="41"/>
        <v xml:space="preserve">Компания_                                                                                           </v>
      </c>
    </row>
    <row r="1249" spans="1:17" x14ac:dyDescent="0.25">
      <c r="A1249" t="s">
        <v>124</v>
      </c>
      <c r="B1249" t="s">
        <v>104</v>
      </c>
      <c r="C1249" t="s">
        <v>105</v>
      </c>
      <c r="D1249" t="s">
        <v>88</v>
      </c>
      <c r="E1249" t="s">
        <v>89</v>
      </c>
      <c r="F1249">
        <v>37201</v>
      </c>
      <c r="G1249" t="s">
        <v>106</v>
      </c>
      <c r="H1249">
        <v>2019</v>
      </c>
      <c r="I1249">
        <v>5</v>
      </c>
      <c r="J1249" s="85">
        <v>44144</v>
      </c>
      <c r="K1249" t="s">
        <v>123</v>
      </c>
      <c r="L1249" t="s">
        <v>84</v>
      </c>
      <c r="M1249" t="s">
        <v>85</v>
      </c>
      <c r="N12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49" s="16">
        <f t="shared" si="40"/>
        <v>37201</v>
      </c>
      <c r="P12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49" s="16" t="str">
        <f t="shared" si="41"/>
        <v xml:space="preserve">Компания_                                                                                           </v>
      </c>
    </row>
    <row r="1250" spans="1:17" x14ac:dyDescent="0.25">
      <c r="A1250" t="s">
        <v>124</v>
      </c>
      <c r="B1250" t="s">
        <v>104</v>
      </c>
      <c r="C1250" t="s">
        <v>105</v>
      </c>
      <c r="D1250" t="s">
        <v>88</v>
      </c>
      <c r="E1250" t="s">
        <v>89</v>
      </c>
      <c r="F1250">
        <v>37201</v>
      </c>
      <c r="G1250" t="s">
        <v>106</v>
      </c>
      <c r="H1250">
        <v>2019</v>
      </c>
      <c r="I1250">
        <v>5</v>
      </c>
      <c r="J1250" s="85">
        <v>44152</v>
      </c>
      <c r="K1250" t="s">
        <v>122</v>
      </c>
      <c r="L1250" t="s">
        <v>84</v>
      </c>
      <c r="M1250" t="s">
        <v>85</v>
      </c>
      <c r="N12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50" s="16">
        <f t="shared" si="40"/>
        <v>37201</v>
      </c>
      <c r="P12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50" s="16" t="str">
        <f t="shared" si="41"/>
        <v xml:space="preserve">Компания_                                                                                           </v>
      </c>
    </row>
    <row r="1251" spans="1:17" x14ac:dyDescent="0.25">
      <c r="A1251" t="s">
        <v>124</v>
      </c>
      <c r="B1251" t="s">
        <v>104</v>
      </c>
      <c r="C1251" t="s">
        <v>105</v>
      </c>
      <c r="D1251" t="s">
        <v>88</v>
      </c>
      <c r="E1251" t="s">
        <v>89</v>
      </c>
      <c r="F1251">
        <v>11145</v>
      </c>
      <c r="G1251" t="s">
        <v>106</v>
      </c>
      <c r="H1251">
        <v>2019</v>
      </c>
      <c r="I1251">
        <v>6</v>
      </c>
      <c r="J1251" s="85">
        <v>44144</v>
      </c>
      <c r="K1251" t="s">
        <v>123</v>
      </c>
      <c r="L1251" t="s">
        <v>84</v>
      </c>
      <c r="M1251" t="s">
        <v>85</v>
      </c>
      <c r="N12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51" s="16">
        <f t="shared" si="40"/>
        <v>11145</v>
      </c>
      <c r="P12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51" s="16" t="str">
        <f t="shared" si="41"/>
        <v xml:space="preserve">Компания_                                                                                           </v>
      </c>
    </row>
    <row r="1252" spans="1:17" x14ac:dyDescent="0.25">
      <c r="A1252" t="s">
        <v>124</v>
      </c>
      <c r="B1252" t="s">
        <v>104</v>
      </c>
      <c r="C1252" t="s">
        <v>105</v>
      </c>
      <c r="D1252" t="s">
        <v>88</v>
      </c>
      <c r="E1252" t="s">
        <v>89</v>
      </c>
      <c r="F1252">
        <v>11145</v>
      </c>
      <c r="G1252" t="s">
        <v>106</v>
      </c>
      <c r="H1252">
        <v>2019</v>
      </c>
      <c r="I1252">
        <v>6</v>
      </c>
      <c r="J1252" s="85">
        <v>44152</v>
      </c>
      <c r="K1252" t="s">
        <v>122</v>
      </c>
      <c r="L1252" t="s">
        <v>84</v>
      </c>
      <c r="M1252" t="s">
        <v>85</v>
      </c>
      <c r="N12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52" s="16">
        <f t="shared" si="40"/>
        <v>11145</v>
      </c>
      <c r="P12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52" s="16" t="str">
        <f t="shared" si="41"/>
        <v xml:space="preserve">Компания_                                                                                           </v>
      </c>
    </row>
    <row r="1253" spans="1:17" x14ac:dyDescent="0.25">
      <c r="A1253" t="s">
        <v>124</v>
      </c>
      <c r="B1253" t="s">
        <v>104</v>
      </c>
      <c r="C1253" t="s">
        <v>105</v>
      </c>
      <c r="D1253" t="s">
        <v>88</v>
      </c>
      <c r="E1253" t="s">
        <v>89</v>
      </c>
      <c r="F1253">
        <v>35542</v>
      </c>
      <c r="G1253" t="s">
        <v>106</v>
      </c>
      <c r="H1253">
        <v>2019</v>
      </c>
      <c r="I1253">
        <v>7</v>
      </c>
      <c r="J1253" s="85">
        <v>44144</v>
      </c>
      <c r="K1253" t="s">
        <v>123</v>
      </c>
      <c r="L1253" t="s">
        <v>84</v>
      </c>
      <c r="M1253" t="s">
        <v>85</v>
      </c>
      <c r="N12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53" s="16">
        <f t="shared" si="40"/>
        <v>35542</v>
      </c>
      <c r="P12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53" s="16" t="str">
        <f t="shared" si="41"/>
        <v xml:space="preserve">Компания_                                                                                           </v>
      </c>
    </row>
    <row r="1254" spans="1:17" x14ac:dyDescent="0.25">
      <c r="A1254" t="s">
        <v>124</v>
      </c>
      <c r="B1254" t="s">
        <v>104</v>
      </c>
      <c r="C1254" t="s">
        <v>105</v>
      </c>
      <c r="D1254" t="s">
        <v>88</v>
      </c>
      <c r="E1254" t="s">
        <v>89</v>
      </c>
      <c r="F1254">
        <v>35542</v>
      </c>
      <c r="G1254" t="s">
        <v>106</v>
      </c>
      <c r="H1254">
        <v>2019</v>
      </c>
      <c r="I1254">
        <v>7</v>
      </c>
      <c r="J1254" s="85">
        <v>44152</v>
      </c>
      <c r="K1254" t="s">
        <v>122</v>
      </c>
      <c r="L1254" t="s">
        <v>84</v>
      </c>
      <c r="M1254" t="s">
        <v>85</v>
      </c>
      <c r="N12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54" s="16">
        <f t="shared" si="40"/>
        <v>35542</v>
      </c>
      <c r="P12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54" s="16" t="str">
        <f t="shared" si="41"/>
        <v xml:space="preserve">Компания_                                                                                           </v>
      </c>
    </row>
    <row r="1255" spans="1:17" x14ac:dyDescent="0.25">
      <c r="A1255" t="s">
        <v>124</v>
      </c>
      <c r="B1255" t="s">
        <v>104</v>
      </c>
      <c r="C1255" t="s">
        <v>105</v>
      </c>
      <c r="D1255" t="s">
        <v>88</v>
      </c>
      <c r="E1255" t="s">
        <v>89</v>
      </c>
      <c r="F1255">
        <v>73709</v>
      </c>
      <c r="G1255" t="s">
        <v>106</v>
      </c>
      <c r="H1255">
        <v>2019</v>
      </c>
      <c r="I1255">
        <v>10</v>
      </c>
      <c r="J1255" s="85">
        <v>44144</v>
      </c>
      <c r="K1255" t="s">
        <v>123</v>
      </c>
      <c r="L1255" t="s">
        <v>84</v>
      </c>
      <c r="M1255" t="s">
        <v>85</v>
      </c>
      <c r="N12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55" s="16">
        <f t="shared" si="40"/>
        <v>73709</v>
      </c>
      <c r="P12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55" s="16" t="str">
        <f t="shared" si="41"/>
        <v xml:space="preserve">Компания_                                                                                           </v>
      </c>
    </row>
    <row r="1256" spans="1:17" x14ac:dyDescent="0.25">
      <c r="A1256" t="s">
        <v>124</v>
      </c>
      <c r="B1256" t="s">
        <v>104</v>
      </c>
      <c r="C1256" t="s">
        <v>105</v>
      </c>
      <c r="D1256" t="s">
        <v>88</v>
      </c>
      <c r="E1256" t="s">
        <v>89</v>
      </c>
      <c r="F1256">
        <v>73709</v>
      </c>
      <c r="G1256" t="s">
        <v>106</v>
      </c>
      <c r="H1256">
        <v>2019</v>
      </c>
      <c r="I1256">
        <v>10</v>
      </c>
      <c r="J1256" s="85">
        <v>44152</v>
      </c>
      <c r="K1256" t="s">
        <v>122</v>
      </c>
      <c r="L1256" t="s">
        <v>84</v>
      </c>
      <c r="M1256" t="s">
        <v>85</v>
      </c>
      <c r="N12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56" s="16">
        <f t="shared" si="40"/>
        <v>73709</v>
      </c>
      <c r="P12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56" s="16" t="str">
        <f t="shared" si="41"/>
        <v xml:space="preserve">Компания_                                                                                           </v>
      </c>
    </row>
    <row r="1257" spans="1:17" x14ac:dyDescent="0.25">
      <c r="A1257" t="s">
        <v>124</v>
      </c>
      <c r="B1257" t="s">
        <v>104</v>
      </c>
      <c r="C1257" t="s">
        <v>105</v>
      </c>
      <c r="D1257" t="s">
        <v>88</v>
      </c>
      <c r="E1257" t="s">
        <v>89</v>
      </c>
      <c r="F1257">
        <v>59500</v>
      </c>
      <c r="G1257" t="s">
        <v>106</v>
      </c>
      <c r="H1257">
        <v>2019</v>
      </c>
      <c r="I1257">
        <v>11</v>
      </c>
      <c r="J1257" s="85">
        <v>44144</v>
      </c>
      <c r="K1257" t="s">
        <v>123</v>
      </c>
      <c r="L1257" t="s">
        <v>84</v>
      </c>
      <c r="M1257" t="s">
        <v>85</v>
      </c>
      <c r="N12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57" s="16">
        <f t="shared" si="40"/>
        <v>26775</v>
      </c>
      <c r="P12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57" s="16" t="str">
        <f t="shared" si="41"/>
        <v xml:space="preserve">Компания_                                                                                           </v>
      </c>
    </row>
    <row r="1258" spans="1:17" x14ac:dyDescent="0.25">
      <c r="A1258" t="s">
        <v>124</v>
      </c>
      <c r="B1258" t="s">
        <v>104</v>
      </c>
      <c r="C1258" t="s">
        <v>105</v>
      </c>
      <c r="D1258" t="s">
        <v>88</v>
      </c>
      <c r="E1258" t="s">
        <v>89</v>
      </c>
      <c r="F1258">
        <v>59500</v>
      </c>
      <c r="G1258" t="s">
        <v>106</v>
      </c>
      <c r="H1258">
        <v>2019</v>
      </c>
      <c r="I1258">
        <v>11</v>
      </c>
      <c r="J1258" s="85">
        <v>44152</v>
      </c>
      <c r="K1258" t="s">
        <v>122</v>
      </c>
      <c r="L1258" t="s">
        <v>84</v>
      </c>
      <c r="M1258" t="s">
        <v>85</v>
      </c>
      <c r="N12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58" s="16">
        <f t="shared" si="40"/>
        <v>26775</v>
      </c>
      <c r="P12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58" s="16" t="str">
        <f t="shared" si="41"/>
        <v xml:space="preserve">Компания_                                                                                           </v>
      </c>
    </row>
    <row r="1259" spans="1:17" x14ac:dyDescent="0.25">
      <c r="A1259" t="s">
        <v>124</v>
      </c>
      <c r="B1259" t="s">
        <v>104</v>
      </c>
      <c r="C1259" t="s">
        <v>105</v>
      </c>
      <c r="D1259" t="s">
        <v>88</v>
      </c>
      <c r="E1259" t="s">
        <v>89</v>
      </c>
      <c r="F1259">
        <v>13429</v>
      </c>
      <c r="G1259" t="s">
        <v>106</v>
      </c>
      <c r="H1259">
        <v>2019</v>
      </c>
      <c r="I1259">
        <v>12</v>
      </c>
      <c r="J1259" s="85">
        <v>44144</v>
      </c>
      <c r="K1259" t="s">
        <v>123</v>
      </c>
      <c r="L1259" t="s">
        <v>84</v>
      </c>
      <c r="M1259" t="s">
        <v>85</v>
      </c>
      <c r="N12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59" s="16">
        <f t="shared" si="40"/>
        <v>13429</v>
      </c>
      <c r="P12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59" s="16" t="str">
        <f t="shared" si="41"/>
        <v xml:space="preserve">Компания_                                                                                           </v>
      </c>
    </row>
    <row r="1260" spans="1:17" x14ac:dyDescent="0.25">
      <c r="A1260" t="s">
        <v>124</v>
      </c>
      <c r="B1260" t="s">
        <v>104</v>
      </c>
      <c r="C1260" t="s">
        <v>105</v>
      </c>
      <c r="D1260" t="s">
        <v>88</v>
      </c>
      <c r="E1260" t="s">
        <v>89</v>
      </c>
      <c r="F1260">
        <v>13429</v>
      </c>
      <c r="G1260" t="s">
        <v>106</v>
      </c>
      <c r="H1260">
        <v>2019</v>
      </c>
      <c r="I1260">
        <v>12</v>
      </c>
      <c r="J1260" s="85">
        <v>44152</v>
      </c>
      <c r="K1260" t="s">
        <v>122</v>
      </c>
      <c r="L1260" t="s">
        <v>84</v>
      </c>
      <c r="M1260" t="s">
        <v>85</v>
      </c>
      <c r="N12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60" s="16">
        <f t="shared" si="40"/>
        <v>13429</v>
      </c>
      <c r="P12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60" s="16" t="str">
        <f t="shared" si="41"/>
        <v xml:space="preserve">Компания_                                                                                           </v>
      </c>
    </row>
    <row r="1261" spans="1:17" x14ac:dyDescent="0.25">
      <c r="A1261" t="s">
        <v>124</v>
      </c>
      <c r="B1261" t="s">
        <v>104</v>
      </c>
      <c r="C1261" t="s">
        <v>105</v>
      </c>
      <c r="D1261" t="s">
        <v>88</v>
      </c>
      <c r="E1261" t="s">
        <v>89</v>
      </c>
      <c r="F1261">
        <v>7463</v>
      </c>
      <c r="G1261" t="s">
        <v>106</v>
      </c>
      <c r="H1261">
        <v>2020</v>
      </c>
      <c r="I1261">
        <v>1</v>
      </c>
      <c r="J1261" s="85">
        <v>44144</v>
      </c>
      <c r="K1261" t="s">
        <v>123</v>
      </c>
      <c r="L1261" t="s">
        <v>84</v>
      </c>
      <c r="M1261" t="s">
        <v>85</v>
      </c>
      <c r="N12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61" s="16">
        <f t="shared" si="40"/>
        <v>7463</v>
      </c>
      <c r="P12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61" s="16" t="str">
        <f t="shared" si="41"/>
        <v xml:space="preserve">Компания_                                                                                           </v>
      </c>
    </row>
    <row r="1262" spans="1:17" x14ac:dyDescent="0.25">
      <c r="A1262" t="s">
        <v>124</v>
      </c>
      <c r="B1262" t="s">
        <v>104</v>
      </c>
      <c r="C1262" t="s">
        <v>105</v>
      </c>
      <c r="D1262" t="s">
        <v>88</v>
      </c>
      <c r="E1262" t="s">
        <v>89</v>
      </c>
      <c r="F1262">
        <v>7463</v>
      </c>
      <c r="G1262" t="s">
        <v>106</v>
      </c>
      <c r="H1262">
        <v>2020</v>
      </c>
      <c r="I1262">
        <v>1</v>
      </c>
      <c r="J1262" s="85">
        <v>44152</v>
      </c>
      <c r="K1262" t="s">
        <v>122</v>
      </c>
      <c r="L1262" t="s">
        <v>84</v>
      </c>
      <c r="M1262" t="s">
        <v>85</v>
      </c>
      <c r="N12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62" s="16">
        <f t="shared" si="40"/>
        <v>7463</v>
      </c>
      <c r="P12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62" s="16" t="str">
        <f t="shared" si="41"/>
        <v xml:space="preserve">Компания_                                                                                           </v>
      </c>
    </row>
    <row r="1263" spans="1:17" x14ac:dyDescent="0.25">
      <c r="A1263" t="s">
        <v>124</v>
      </c>
      <c r="B1263" t="s">
        <v>104</v>
      </c>
      <c r="C1263" t="s">
        <v>105</v>
      </c>
      <c r="D1263" t="s">
        <v>88</v>
      </c>
      <c r="E1263" t="s">
        <v>89</v>
      </c>
      <c r="F1263">
        <v>23300</v>
      </c>
      <c r="G1263" t="s">
        <v>106</v>
      </c>
      <c r="H1263">
        <v>2020</v>
      </c>
      <c r="I1263">
        <v>2</v>
      </c>
      <c r="J1263" s="85">
        <v>44144</v>
      </c>
      <c r="K1263" t="s">
        <v>123</v>
      </c>
      <c r="L1263" t="s">
        <v>84</v>
      </c>
      <c r="M1263" t="s">
        <v>85</v>
      </c>
      <c r="N12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63" s="16">
        <f t="shared" si="40"/>
        <v>23300</v>
      </c>
      <c r="P12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63" s="16" t="str">
        <f t="shared" si="41"/>
        <v xml:space="preserve">Компания_                                                                                           </v>
      </c>
    </row>
    <row r="1264" spans="1:17" x14ac:dyDescent="0.25">
      <c r="A1264" t="s">
        <v>124</v>
      </c>
      <c r="B1264" t="s">
        <v>104</v>
      </c>
      <c r="C1264" t="s">
        <v>105</v>
      </c>
      <c r="D1264" t="s">
        <v>88</v>
      </c>
      <c r="E1264" t="s">
        <v>89</v>
      </c>
      <c r="F1264">
        <v>23300</v>
      </c>
      <c r="G1264" t="s">
        <v>106</v>
      </c>
      <c r="H1264">
        <v>2020</v>
      </c>
      <c r="I1264">
        <v>2</v>
      </c>
      <c r="J1264" s="85">
        <v>44152</v>
      </c>
      <c r="K1264" t="s">
        <v>122</v>
      </c>
      <c r="L1264" t="s">
        <v>84</v>
      </c>
      <c r="M1264" t="s">
        <v>85</v>
      </c>
      <c r="N12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64" s="16">
        <f t="shared" si="40"/>
        <v>23300</v>
      </c>
      <c r="P12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64" s="16" t="str">
        <f t="shared" si="41"/>
        <v xml:space="preserve">Компания_                                                                                           </v>
      </c>
    </row>
    <row r="1265" spans="1:17" x14ac:dyDescent="0.25">
      <c r="A1265" t="s">
        <v>124</v>
      </c>
      <c r="B1265" t="s">
        <v>104</v>
      </c>
      <c r="C1265" t="s">
        <v>105</v>
      </c>
      <c r="D1265" t="s">
        <v>88</v>
      </c>
      <c r="E1265" t="s">
        <v>89</v>
      </c>
      <c r="F1265">
        <v>22073</v>
      </c>
      <c r="G1265" t="s">
        <v>106</v>
      </c>
      <c r="H1265">
        <v>2020</v>
      </c>
      <c r="I1265">
        <v>3</v>
      </c>
      <c r="J1265" s="85">
        <v>44144</v>
      </c>
      <c r="K1265" t="s">
        <v>123</v>
      </c>
      <c r="L1265" t="s">
        <v>84</v>
      </c>
      <c r="M1265" t="s">
        <v>85</v>
      </c>
      <c r="N12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65" s="16">
        <f t="shared" si="40"/>
        <v>22073</v>
      </c>
      <c r="P12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65" s="16" t="str">
        <f t="shared" si="41"/>
        <v xml:space="preserve">Компания_                                                                                           </v>
      </c>
    </row>
    <row r="1266" spans="1:17" x14ac:dyDescent="0.25">
      <c r="A1266" t="s">
        <v>124</v>
      </c>
      <c r="B1266" t="s">
        <v>104</v>
      </c>
      <c r="C1266" t="s">
        <v>105</v>
      </c>
      <c r="D1266" t="s">
        <v>88</v>
      </c>
      <c r="E1266" t="s">
        <v>89</v>
      </c>
      <c r="F1266">
        <v>22073</v>
      </c>
      <c r="G1266" t="s">
        <v>106</v>
      </c>
      <c r="H1266">
        <v>2020</v>
      </c>
      <c r="I1266">
        <v>3</v>
      </c>
      <c r="J1266" s="85">
        <v>44152</v>
      </c>
      <c r="K1266" t="s">
        <v>122</v>
      </c>
      <c r="L1266" t="s">
        <v>84</v>
      </c>
      <c r="M1266" t="s">
        <v>85</v>
      </c>
      <c r="N12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66" s="16">
        <f t="shared" si="40"/>
        <v>22073</v>
      </c>
      <c r="P12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66" s="16" t="str">
        <f t="shared" si="41"/>
        <v xml:space="preserve">Компания_                                                                                           </v>
      </c>
    </row>
    <row r="1267" spans="1:17" x14ac:dyDescent="0.25">
      <c r="A1267" t="s">
        <v>124</v>
      </c>
      <c r="B1267" t="s">
        <v>104</v>
      </c>
      <c r="C1267" t="s">
        <v>105</v>
      </c>
      <c r="D1267" t="s">
        <v>88</v>
      </c>
      <c r="E1267" t="s">
        <v>89</v>
      </c>
      <c r="F1267">
        <v>19166</v>
      </c>
      <c r="G1267" t="s">
        <v>106</v>
      </c>
      <c r="H1267">
        <v>2020</v>
      </c>
      <c r="I1267">
        <v>4</v>
      </c>
      <c r="J1267" s="85">
        <v>44144</v>
      </c>
      <c r="K1267" t="s">
        <v>123</v>
      </c>
      <c r="L1267" t="s">
        <v>84</v>
      </c>
      <c r="M1267" t="s">
        <v>85</v>
      </c>
      <c r="N12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67" s="16">
        <f t="shared" si="40"/>
        <v>19166</v>
      </c>
      <c r="P12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67" s="16" t="str">
        <f t="shared" si="41"/>
        <v xml:space="preserve">Компания_                                                                                           </v>
      </c>
    </row>
    <row r="1268" spans="1:17" x14ac:dyDescent="0.25">
      <c r="A1268" t="s">
        <v>124</v>
      </c>
      <c r="B1268" t="s">
        <v>104</v>
      </c>
      <c r="C1268" t="s">
        <v>105</v>
      </c>
      <c r="D1268" t="s">
        <v>88</v>
      </c>
      <c r="E1268" t="s">
        <v>89</v>
      </c>
      <c r="F1268">
        <v>19166</v>
      </c>
      <c r="G1268" t="s">
        <v>106</v>
      </c>
      <c r="H1268">
        <v>2020</v>
      </c>
      <c r="I1268">
        <v>4</v>
      </c>
      <c r="J1268" s="85">
        <v>44152</v>
      </c>
      <c r="K1268" t="s">
        <v>122</v>
      </c>
      <c r="L1268" t="s">
        <v>84</v>
      </c>
      <c r="M1268" t="s">
        <v>85</v>
      </c>
      <c r="N12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68" s="16">
        <f t="shared" si="40"/>
        <v>19166</v>
      </c>
      <c r="P12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68" s="16" t="str">
        <f t="shared" si="41"/>
        <v xml:space="preserve">Компания_                                                                                           </v>
      </c>
    </row>
    <row r="1269" spans="1:17" x14ac:dyDescent="0.25">
      <c r="A1269" t="s">
        <v>124</v>
      </c>
      <c r="B1269" t="s">
        <v>104</v>
      </c>
      <c r="C1269" t="s">
        <v>105</v>
      </c>
      <c r="D1269" t="s">
        <v>88</v>
      </c>
      <c r="E1269" t="s">
        <v>89</v>
      </c>
      <c r="F1269">
        <v>10500</v>
      </c>
      <c r="G1269" t="s">
        <v>106</v>
      </c>
      <c r="H1269">
        <v>2020</v>
      </c>
      <c r="I1269">
        <v>6</v>
      </c>
      <c r="J1269" s="85">
        <v>44144</v>
      </c>
      <c r="K1269" t="s">
        <v>123</v>
      </c>
      <c r="L1269" t="s">
        <v>84</v>
      </c>
      <c r="M1269" t="s">
        <v>85</v>
      </c>
      <c r="N12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69" s="16">
        <f t="shared" si="40"/>
        <v>10500</v>
      </c>
      <c r="P12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69" s="16" t="str">
        <f t="shared" si="41"/>
        <v xml:space="preserve">Компания_                                                                                           </v>
      </c>
    </row>
    <row r="1270" spans="1:17" x14ac:dyDescent="0.25">
      <c r="A1270" t="s">
        <v>124</v>
      </c>
      <c r="B1270" t="s">
        <v>104</v>
      </c>
      <c r="C1270" t="s">
        <v>105</v>
      </c>
      <c r="D1270" t="s">
        <v>88</v>
      </c>
      <c r="E1270" t="s">
        <v>89</v>
      </c>
      <c r="F1270">
        <v>10500</v>
      </c>
      <c r="G1270" t="s">
        <v>106</v>
      </c>
      <c r="H1270">
        <v>2020</v>
      </c>
      <c r="I1270">
        <v>6</v>
      </c>
      <c r="J1270" s="85">
        <v>44152</v>
      </c>
      <c r="K1270" t="s">
        <v>122</v>
      </c>
      <c r="L1270" t="s">
        <v>84</v>
      </c>
      <c r="M1270" t="s">
        <v>85</v>
      </c>
      <c r="N12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70" s="16">
        <f t="shared" si="40"/>
        <v>10500</v>
      </c>
      <c r="P12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70" s="16" t="str">
        <f t="shared" si="41"/>
        <v xml:space="preserve">Компания_                                                                                           </v>
      </c>
    </row>
    <row r="1271" spans="1:17" x14ac:dyDescent="0.25">
      <c r="A1271" t="s">
        <v>124</v>
      </c>
      <c r="B1271" t="s">
        <v>104</v>
      </c>
      <c r="C1271" t="s">
        <v>105</v>
      </c>
      <c r="D1271" t="s">
        <v>88</v>
      </c>
      <c r="E1271" t="s">
        <v>89</v>
      </c>
      <c r="F1271">
        <v>23423</v>
      </c>
      <c r="G1271" t="s">
        <v>106</v>
      </c>
      <c r="H1271">
        <v>2020</v>
      </c>
      <c r="I1271">
        <v>7</v>
      </c>
      <c r="J1271" s="85">
        <v>44144</v>
      </c>
      <c r="K1271" t="s">
        <v>123</v>
      </c>
      <c r="L1271" t="s">
        <v>84</v>
      </c>
      <c r="M1271" t="s">
        <v>85</v>
      </c>
      <c r="N12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71" s="16">
        <f t="shared" si="40"/>
        <v>23423</v>
      </c>
      <c r="P12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71" s="16" t="str">
        <f t="shared" si="41"/>
        <v xml:space="preserve">Компания_                                                                                           </v>
      </c>
    </row>
    <row r="1272" spans="1:17" x14ac:dyDescent="0.25">
      <c r="A1272" t="s">
        <v>124</v>
      </c>
      <c r="B1272" t="s">
        <v>104</v>
      </c>
      <c r="C1272" t="s">
        <v>105</v>
      </c>
      <c r="D1272" t="s">
        <v>88</v>
      </c>
      <c r="E1272" t="s">
        <v>89</v>
      </c>
      <c r="F1272">
        <v>23423</v>
      </c>
      <c r="G1272" t="s">
        <v>106</v>
      </c>
      <c r="H1272">
        <v>2020</v>
      </c>
      <c r="I1272">
        <v>7</v>
      </c>
      <c r="J1272" s="85">
        <v>44152</v>
      </c>
      <c r="K1272" t="s">
        <v>122</v>
      </c>
      <c r="L1272" t="s">
        <v>84</v>
      </c>
      <c r="M1272" t="s">
        <v>85</v>
      </c>
      <c r="N12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72" s="16">
        <f t="shared" si="40"/>
        <v>23423</v>
      </c>
      <c r="P12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72" s="16" t="str">
        <f t="shared" si="41"/>
        <v xml:space="preserve">Компания_                                                                                           </v>
      </c>
    </row>
    <row r="1273" spans="1:17" x14ac:dyDescent="0.25">
      <c r="A1273" t="s">
        <v>124</v>
      </c>
      <c r="B1273" t="s">
        <v>104</v>
      </c>
      <c r="C1273" t="s">
        <v>105</v>
      </c>
      <c r="D1273" t="s">
        <v>88</v>
      </c>
      <c r="E1273" t="s">
        <v>89</v>
      </c>
      <c r="F1273">
        <v>31000</v>
      </c>
      <c r="G1273" t="s">
        <v>106</v>
      </c>
      <c r="H1273">
        <v>2020</v>
      </c>
      <c r="I1273">
        <v>8</v>
      </c>
      <c r="J1273" s="85">
        <v>44144</v>
      </c>
      <c r="K1273" t="s">
        <v>123</v>
      </c>
      <c r="L1273" t="s">
        <v>84</v>
      </c>
      <c r="M1273" t="s">
        <v>85</v>
      </c>
      <c r="N12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73" s="16">
        <f t="shared" si="40"/>
        <v>31000</v>
      </c>
      <c r="P12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73" s="16" t="str">
        <f t="shared" si="41"/>
        <v xml:space="preserve">Компания_                                                                                           </v>
      </c>
    </row>
    <row r="1274" spans="1:17" x14ac:dyDescent="0.25">
      <c r="A1274" t="s">
        <v>124</v>
      </c>
      <c r="B1274" t="s">
        <v>104</v>
      </c>
      <c r="C1274" t="s">
        <v>105</v>
      </c>
      <c r="D1274" t="s">
        <v>88</v>
      </c>
      <c r="E1274" t="s">
        <v>89</v>
      </c>
      <c r="F1274">
        <v>31000</v>
      </c>
      <c r="G1274" t="s">
        <v>106</v>
      </c>
      <c r="H1274">
        <v>2020</v>
      </c>
      <c r="I1274">
        <v>8</v>
      </c>
      <c r="J1274" s="85">
        <v>44152</v>
      </c>
      <c r="K1274" t="s">
        <v>122</v>
      </c>
      <c r="L1274" t="s">
        <v>84</v>
      </c>
      <c r="M1274" t="s">
        <v>85</v>
      </c>
      <c r="N12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74" s="16">
        <f t="shared" si="40"/>
        <v>31000</v>
      </c>
      <c r="P12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74" s="16" t="str">
        <f t="shared" si="41"/>
        <v xml:space="preserve">Компания_                                                                                           </v>
      </c>
    </row>
    <row r="1275" spans="1:17" x14ac:dyDescent="0.25">
      <c r="A1275" t="s">
        <v>124</v>
      </c>
      <c r="B1275" t="s">
        <v>104</v>
      </c>
      <c r="C1275" t="s">
        <v>105</v>
      </c>
      <c r="D1275" t="s">
        <v>88</v>
      </c>
      <c r="E1275" t="s">
        <v>89</v>
      </c>
      <c r="F1275">
        <v>12500</v>
      </c>
      <c r="G1275" t="s">
        <v>106</v>
      </c>
      <c r="H1275">
        <v>2020</v>
      </c>
      <c r="I1275">
        <v>9</v>
      </c>
      <c r="J1275" s="85">
        <v>44144</v>
      </c>
      <c r="K1275" t="s">
        <v>123</v>
      </c>
      <c r="L1275" t="s">
        <v>84</v>
      </c>
      <c r="M1275" t="s">
        <v>85</v>
      </c>
      <c r="N12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75" s="16">
        <f t="shared" si="40"/>
        <v>12500</v>
      </c>
      <c r="P12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75" s="16" t="str">
        <f t="shared" si="41"/>
        <v xml:space="preserve">Компания_                                                                                           </v>
      </c>
    </row>
    <row r="1276" spans="1:17" x14ac:dyDescent="0.25">
      <c r="A1276" t="s">
        <v>124</v>
      </c>
      <c r="B1276" t="s">
        <v>104</v>
      </c>
      <c r="C1276" t="s">
        <v>105</v>
      </c>
      <c r="D1276" t="s">
        <v>88</v>
      </c>
      <c r="E1276" t="s">
        <v>89</v>
      </c>
      <c r="F1276">
        <v>12500</v>
      </c>
      <c r="G1276" t="s">
        <v>106</v>
      </c>
      <c r="H1276">
        <v>2020</v>
      </c>
      <c r="I1276">
        <v>9</v>
      </c>
      <c r="J1276" s="85">
        <v>44152</v>
      </c>
      <c r="K1276" t="s">
        <v>122</v>
      </c>
      <c r="L1276" t="s">
        <v>84</v>
      </c>
      <c r="M1276" t="s">
        <v>85</v>
      </c>
      <c r="N12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76" s="16">
        <f t="shared" si="40"/>
        <v>12500</v>
      </c>
      <c r="P12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76" s="16" t="str">
        <f t="shared" si="41"/>
        <v xml:space="preserve">Компания_                                                                                           </v>
      </c>
    </row>
    <row r="1277" spans="1:17" x14ac:dyDescent="0.25">
      <c r="A1277" t="s">
        <v>124</v>
      </c>
      <c r="B1277" t="s">
        <v>104</v>
      </c>
      <c r="C1277" t="s">
        <v>105</v>
      </c>
      <c r="D1277" t="s">
        <v>88</v>
      </c>
      <c r="E1277" t="s">
        <v>89</v>
      </c>
      <c r="F1277">
        <v>8607</v>
      </c>
      <c r="G1277" t="s">
        <v>106</v>
      </c>
      <c r="H1277">
        <v>2020</v>
      </c>
      <c r="I1277">
        <v>10</v>
      </c>
      <c r="J1277" s="85">
        <v>44144</v>
      </c>
      <c r="K1277" t="s">
        <v>123</v>
      </c>
      <c r="L1277" t="s">
        <v>84</v>
      </c>
      <c r="M1277" t="s">
        <v>85</v>
      </c>
      <c r="N12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77" s="16">
        <f t="shared" si="40"/>
        <v>8607</v>
      </c>
      <c r="P12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77" s="16" t="str">
        <f t="shared" si="41"/>
        <v xml:space="preserve">Компания_                                                                                           </v>
      </c>
    </row>
    <row r="1278" spans="1:17" x14ac:dyDescent="0.25">
      <c r="A1278" t="s">
        <v>124</v>
      </c>
      <c r="B1278" t="s">
        <v>104</v>
      </c>
      <c r="C1278" t="s">
        <v>105</v>
      </c>
      <c r="D1278" t="s">
        <v>88</v>
      </c>
      <c r="E1278" t="s">
        <v>89</v>
      </c>
      <c r="F1278">
        <v>8607</v>
      </c>
      <c r="G1278" t="s">
        <v>106</v>
      </c>
      <c r="H1278">
        <v>2020</v>
      </c>
      <c r="I1278">
        <v>10</v>
      </c>
      <c r="J1278" s="85">
        <v>44152</v>
      </c>
      <c r="K1278" t="s">
        <v>122</v>
      </c>
      <c r="L1278" t="s">
        <v>84</v>
      </c>
      <c r="M1278" t="s">
        <v>85</v>
      </c>
      <c r="N12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78" s="16">
        <f t="shared" si="40"/>
        <v>8607</v>
      </c>
      <c r="P12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78" s="16" t="str">
        <f t="shared" si="41"/>
        <v xml:space="preserve">Компания_                                                                                           </v>
      </c>
    </row>
    <row r="1279" spans="1:17" x14ac:dyDescent="0.25">
      <c r="A1279" t="s">
        <v>124</v>
      </c>
      <c r="B1279" t="s">
        <v>104</v>
      </c>
      <c r="C1279" t="s">
        <v>105</v>
      </c>
      <c r="D1279" t="s">
        <v>88</v>
      </c>
      <c r="E1279" t="s">
        <v>89</v>
      </c>
      <c r="F1279">
        <v>2625</v>
      </c>
      <c r="G1279" t="s">
        <v>106</v>
      </c>
      <c r="H1279">
        <v>2020</v>
      </c>
      <c r="I1279">
        <v>11</v>
      </c>
      <c r="J1279" s="85">
        <v>44152</v>
      </c>
      <c r="K1279" t="s">
        <v>122</v>
      </c>
      <c r="L1279" t="s">
        <v>84</v>
      </c>
      <c r="M1279" t="s">
        <v>85</v>
      </c>
      <c r="N12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79" s="16">
        <f t="shared" si="40"/>
        <v>2625</v>
      </c>
      <c r="P12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279" s="16" t="str">
        <f t="shared" si="41"/>
        <v xml:space="preserve">Компания_                                                                                           </v>
      </c>
    </row>
    <row r="1280" spans="1:17" x14ac:dyDescent="0.25">
      <c r="A1280" t="s">
        <v>124</v>
      </c>
      <c r="B1280" t="s">
        <v>104</v>
      </c>
      <c r="C1280" t="s">
        <v>105</v>
      </c>
      <c r="D1280" t="s">
        <v>94</v>
      </c>
      <c r="E1280" t="s">
        <v>82</v>
      </c>
      <c r="F1280">
        <v>9192</v>
      </c>
      <c r="G1280" t="s">
        <v>106</v>
      </c>
      <c r="H1280">
        <v>2019</v>
      </c>
      <c r="I1280">
        <v>1</v>
      </c>
      <c r="J1280" s="85">
        <v>44144</v>
      </c>
      <c r="K1280" t="s">
        <v>123</v>
      </c>
      <c r="L1280" t="s">
        <v>84</v>
      </c>
      <c r="M1280" t="s">
        <v>85</v>
      </c>
      <c r="N12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80" s="16">
        <f t="shared" si="40"/>
        <v>9192</v>
      </c>
      <c r="P12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80" s="16" t="str">
        <f t="shared" si="41"/>
        <v xml:space="preserve">Компания_                                                                                           </v>
      </c>
    </row>
    <row r="1281" spans="1:17" x14ac:dyDescent="0.25">
      <c r="A1281" t="s">
        <v>124</v>
      </c>
      <c r="B1281" t="s">
        <v>104</v>
      </c>
      <c r="C1281" t="s">
        <v>105</v>
      </c>
      <c r="D1281" t="s">
        <v>94</v>
      </c>
      <c r="E1281" t="s">
        <v>82</v>
      </c>
      <c r="F1281">
        <v>9192</v>
      </c>
      <c r="G1281" t="s">
        <v>106</v>
      </c>
      <c r="H1281">
        <v>2019</v>
      </c>
      <c r="I1281">
        <v>1</v>
      </c>
      <c r="J1281" s="85">
        <v>44152</v>
      </c>
      <c r="K1281" t="s">
        <v>122</v>
      </c>
      <c r="L1281" t="s">
        <v>84</v>
      </c>
      <c r="M1281" t="s">
        <v>85</v>
      </c>
      <c r="N12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81" s="16">
        <f t="shared" si="40"/>
        <v>9192</v>
      </c>
      <c r="P12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81" s="16" t="str">
        <f t="shared" si="41"/>
        <v xml:space="preserve">Компания_                                                                                           </v>
      </c>
    </row>
    <row r="1282" spans="1:17" x14ac:dyDescent="0.25">
      <c r="A1282" t="s">
        <v>124</v>
      </c>
      <c r="B1282" t="s">
        <v>104</v>
      </c>
      <c r="C1282" t="s">
        <v>105</v>
      </c>
      <c r="D1282" t="s">
        <v>94</v>
      </c>
      <c r="E1282" t="s">
        <v>82</v>
      </c>
      <c r="F1282">
        <v>24231</v>
      </c>
      <c r="G1282" t="s">
        <v>106</v>
      </c>
      <c r="H1282">
        <v>2019</v>
      </c>
      <c r="I1282">
        <v>2</v>
      </c>
      <c r="J1282" s="85">
        <v>44144</v>
      </c>
      <c r="K1282" t="s">
        <v>123</v>
      </c>
      <c r="L1282" t="s">
        <v>84</v>
      </c>
      <c r="M1282" t="s">
        <v>85</v>
      </c>
      <c r="N12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82" s="16">
        <f t="shared" si="40"/>
        <v>24231</v>
      </c>
      <c r="P12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82" s="16" t="str">
        <f t="shared" si="41"/>
        <v xml:space="preserve">Компания_                                                                                           </v>
      </c>
    </row>
    <row r="1283" spans="1:17" x14ac:dyDescent="0.25">
      <c r="A1283" t="s">
        <v>124</v>
      </c>
      <c r="B1283" t="s">
        <v>104</v>
      </c>
      <c r="C1283" t="s">
        <v>105</v>
      </c>
      <c r="D1283" t="s">
        <v>94</v>
      </c>
      <c r="E1283" t="s">
        <v>82</v>
      </c>
      <c r="F1283">
        <v>24231</v>
      </c>
      <c r="G1283" t="s">
        <v>106</v>
      </c>
      <c r="H1283">
        <v>2019</v>
      </c>
      <c r="I1283">
        <v>2</v>
      </c>
      <c r="J1283" s="85">
        <v>44152</v>
      </c>
      <c r="K1283" t="s">
        <v>122</v>
      </c>
      <c r="L1283" t="s">
        <v>84</v>
      </c>
      <c r="M1283" t="s">
        <v>85</v>
      </c>
      <c r="N12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83" s="16">
        <f t="shared" si="40"/>
        <v>24231</v>
      </c>
      <c r="P12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83" s="16" t="str">
        <f t="shared" si="41"/>
        <v xml:space="preserve">Компания_                                                                                           </v>
      </c>
    </row>
    <row r="1284" spans="1:17" x14ac:dyDescent="0.25">
      <c r="A1284" t="s">
        <v>124</v>
      </c>
      <c r="B1284" t="s">
        <v>104</v>
      </c>
      <c r="C1284" t="s">
        <v>105</v>
      </c>
      <c r="D1284" t="s">
        <v>94</v>
      </c>
      <c r="E1284" t="s">
        <v>82</v>
      </c>
      <c r="F1284">
        <v>27350</v>
      </c>
      <c r="G1284" t="s">
        <v>106</v>
      </c>
      <c r="H1284">
        <v>2019</v>
      </c>
      <c r="I1284">
        <v>3</v>
      </c>
      <c r="J1284" s="85">
        <v>44144</v>
      </c>
      <c r="K1284" t="s">
        <v>123</v>
      </c>
      <c r="L1284" t="s">
        <v>84</v>
      </c>
      <c r="M1284" t="s">
        <v>85</v>
      </c>
      <c r="N12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84" s="16">
        <f t="shared" si="40"/>
        <v>27350</v>
      </c>
      <c r="P12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84" s="16" t="str">
        <f t="shared" si="41"/>
        <v xml:space="preserve">Компания_                                                                                           </v>
      </c>
    </row>
    <row r="1285" spans="1:17" x14ac:dyDescent="0.25">
      <c r="A1285" t="s">
        <v>124</v>
      </c>
      <c r="B1285" t="s">
        <v>104</v>
      </c>
      <c r="C1285" t="s">
        <v>105</v>
      </c>
      <c r="D1285" t="s">
        <v>94</v>
      </c>
      <c r="E1285" t="s">
        <v>82</v>
      </c>
      <c r="F1285">
        <v>27350</v>
      </c>
      <c r="G1285" t="s">
        <v>106</v>
      </c>
      <c r="H1285">
        <v>2019</v>
      </c>
      <c r="I1285">
        <v>3</v>
      </c>
      <c r="J1285" s="85">
        <v>44152</v>
      </c>
      <c r="K1285" t="s">
        <v>122</v>
      </c>
      <c r="L1285" t="s">
        <v>84</v>
      </c>
      <c r="M1285" t="s">
        <v>85</v>
      </c>
      <c r="N12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85" s="16">
        <f t="shared" ref="O1285:O1348" si="42">IF(AND(H1285=2019,I1285=11,L1285="ММ               "),F1285/20*4,IF(AND(H1285=2019,I1285=11),F1285/20*9,F1285))</f>
        <v>27350</v>
      </c>
      <c r="P12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85" s="16" t="str">
        <f t="shared" ref="Q1285:Q1348" si="43">IF(E1285="FSK            ","",A1285)</f>
        <v xml:space="preserve">Компания_                                                                                           </v>
      </c>
    </row>
    <row r="1286" spans="1:17" x14ac:dyDescent="0.25">
      <c r="A1286" t="s">
        <v>124</v>
      </c>
      <c r="B1286" t="s">
        <v>104</v>
      </c>
      <c r="C1286" t="s">
        <v>105</v>
      </c>
      <c r="D1286" t="s">
        <v>94</v>
      </c>
      <c r="E1286" t="s">
        <v>82</v>
      </c>
      <c r="F1286">
        <v>21849</v>
      </c>
      <c r="G1286" t="s">
        <v>106</v>
      </c>
      <c r="H1286">
        <v>2019</v>
      </c>
      <c r="I1286">
        <v>4</v>
      </c>
      <c r="J1286" s="85">
        <v>44144</v>
      </c>
      <c r="K1286" t="s">
        <v>123</v>
      </c>
      <c r="L1286" t="s">
        <v>84</v>
      </c>
      <c r="M1286" t="s">
        <v>85</v>
      </c>
      <c r="N12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86" s="16">
        <f t="shared" si="42"/>
        <v>21849</v>
      </c>
      <c r="P12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86" s="16" t="str">
        <f t="shared" si="43"/>
        <v xml:space="preserve">Компания_                                                                                           </v>
      </c>
    </row>
    <row r="1287" spans="1:17" x14ac:dyDescent="0.25">
      <c r="A1287" t="s">
        <v>124</v>
      </c>
      <c r="B1287" t="s">
        <v>104</v>
      </c>
      <c r="C1287" t="s">
        <v>105</v>
      </c>
      <c r="D1287" t="s">
        <v>94</v>
      </c>
      <c r="E1287" t="s">
        <v>82</v>
      </c>
      <c r="F1287">
        <v>21849</v>
      </c>
      <c r="G1287" t="s">
        <v>106</v>
      </c>
      <c r="H1287">
        <v>2019</v>
      </c>
      <c r="I1287">
        <v>4</v>
      </c>
      <c r="J1287" s="85">
        <v>44152</v>
      </c>
      <c r="K1287" t="s">
        <v>122</v>
      </c>
      <c r="L1287" t="s">
        <v>84</v>
      </c>
      <c r="M1287" t="s">
        <v>85</v>
      </c>
      <c r="N12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87" s="16">
        <f t="shared" si="42"/>
        <v>21849</v>
      </c>
      <c r="P12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87" s="16" t="str">
        <f t="shared" si="43"/>
        <v xml:space="preserve">Компания_                                                                                           </v>
      </c>
    </row>
    <row r="1288" spans="1:17" x14ac:dyDescent="0.25">
      <c r="A1288" t="s">
        <v>124</v>
      </c>
      <c r="B1288" t="s">
        <v>104</v>
      </c>
      <c r="C1288" t="s">
        <v>105</v>
      </c>
      <c r="D1288" t="s">
        <v>94</v>
      </c>
      <c r="E1288" t="s">
        <v>82</v>
      </c>
      <c r="F1288">
        <v>40636</v>
      </c>
      <c r="G1288" t="s">
        <v>106</v>
      </c>
      <c r="H1288">
        <v>2019</v>
      </c>
      <c r="I1288">
        <v>5</v>
      </c>
      <c r="J1288" s="85">
        <v>44144</v>
      </c>
      <c r="K1288" t="s">
        <v>123</v>
      </c>
      <c r="L1288" t="s">
        <v>84</v>
      </c>
      <c r="M1288" t="s">
        <v>85</v>
      </c>
      <c r="N12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88" s="16">
        <f t="shared" si="42"/>
        <v>40636</v>
      </c>
      <c r="P12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88" s="16" t="str">
        <f t="shared" si="43"/>
        <v xml:space="preserve">Компания_                                                                                           </v>
      </c>
    </row>
    <row r="1289" spans="1:17" x14ac:dyDescent="0.25">
      <c r="A1289" t="s">
        <v>124</v>
      </c>
      <c r="B1289" t="s">
        <v>104</v>
      </c>
      <c r="C1289" t="s">
        <v>105</v>
      </c>
      <c r="D1289" t="s">
        <v>94</v>
      </c>
      <c r="E1289" t="s">
        <v>82</v>
      </c>
      <c r="F1289">
        <v>40636</v>
      </c>
      <c r="G1289" t="s">
        <v>106</v>
      </c>
      <c r="H1289">
        <v>2019</v>
      </c>
      <c r="I1289">
        <v>5</v>
      </c>
      <c r="J1289" s="85">
        <v>44152</v>
      </c>
      <c r="K1289" t="s">
        <v>122</v>
      </c>
      <c r="L1289" t="s">
        <v>84</v>
      </c>
      <c r="M1289" t="s">
        <v>85</v>
      </c>
      <c r="N12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89" s="16">
        <f t="shared" si="42"/>
        <v>40636</v>
      </c>
      <c r="P12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89" s="16" t="str">
        <f t="shared" si="43"/>
        <v xml:space="preserve">Компания_                                                                                           </v>
      </c>
    </row>
    <row r="1290" spans="1:17" x14ac:dyDescent="0.25">
      <c r="A1290" t="s">
        <v>124</v>
      </c>
      <c r="B1290" t="s">
        <v>104</v>
      </c>
      <c r="C1290" t="s">
        <v>105</v>
      </c>
      <c r="D1290" t="s">
        <v>94</v>
      </c>
      <c r="E1290" t="s">
        <v>82</v>
      </c>
      <c r="F1290">
        <v>61605</v>
      </c>
      <c r="G1290" t="s">
        <v>106</v>
      </c>
      <c r="H1290">
        <v>2019</v>
      </c>
      <c r="I1290">
        <v>6</v>
      </c>
      <c r="J1290" s="85">
        <v>44144</v>
      </c>
      <c r="K1290" t="s">
        <v>123</v>
      </c>
      <c r="L1290" t="s">
        <v>84</v>
      </c>
      <c r="M1290" t="s">
        <v>85</v>
      </c>
      <c r="N12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90" s="16">
        <f t="shared" si="42"/>
        <v>61605</v>
      </c>
      <c r="P12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90" s="16" t="str">
        <f t="shared" si="43"/>
        <v xml:space="preserve">Компания_                                                                                           </v>
      </c>
    </row>
    <row r="1291" spans="1:17" x14ac:dyDescent="0.25">
      <c r="A1291" t="s">
        <v>124</v>
      </c>
      <c r="B1291" t="s">
        <v>104</v>
      </c>
      <c r="C1291" t="s">
        <v>105</v>
      </c>
      <c r="D1291" t="s">
        <v>94</v>
      </c>
      <c r="E1291" t="s">
        <v>82</v>
      </c>
      <c r="F1291">
        <v>61605</v>
      </c>
      <c r="G1291" t="s">
        <v>106</v>
      </c>
      <c r="H1291">
        <v>2019</v>
      </c>
      <c r="I1291">
        <v>6</v>
      </c>
      <c r="J1291" s="85">
        <v>44152</v>
      </c>
      <c r="K1291" t="s">
        <v>122</v>
      </c>
      <c r="L1291" t="s">
        <v>84</v>
      </c>
      <c r="M1291" t="s">
        <v>85</v>
      </c>
      <c r="N12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91" s="16">
        <f t="shared" si="42"/>
        <v>61605</v>
      </c>
      <c r="P12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91" s="16" t="str">
        <f t="shared" si="43"/>
        <v xml:space="preserve">Компания_                                                                                           </v>
      </c>
    </row>
    <row r="1292" spans="1:17" x14ac:dyDescent="0.25">
      <c r="A1292" t="s">
        <v>124</v>
      </c>
      <c r="B1292" t="s">
        <v>104</v>
      </c>
      <c r="C1292" t="s">
        <v>105</v>
      </c>
      <c r="D1292" t="s">
        <v>94</v>
      </c>
      <c r="E1292" t="s">
        <v>82</v>
      </c>
      <c r="F1292">
        <v>20394</v>
      </c>
      <c r="G1292" t="s">
        <v>106</v>
      </c>
      <c r="H1292">
        <v>2019</v>
      </c>
      <c r="I1292">
        <v>7</v>
      </c>
      <c r="J1292" s="85">
        <v>44144</v>
      </c>
      <c r="K1292" t="s">
        <v>123</v>
      </c>
      <c r="L1292" t="s">
        <v>84</v>
      </c>
      <c r="M1292" t="s">
        <v>85</v>
      </c>
      <c r="N12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92" s="16">
        <f t="shared" si="42"/>
        <v>20394</v>
      </c>
      <c r="P12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92" s="16" t="str">
        <f t="shared" si="43"/>
        <v xml:space="preserve">Компания_                                                                                           </v>
      </c>
    </row>
    <row r="1293" spans="1:17" x14ac:dyDescent="0.25">
      <c r="A1293" t="s">
        <v>124</v>
      </c>
      <c r="B1293" t="s">
        <v>104</v>
      </c>
      <c r="C1293" t="s">
        <v>105</v>
      </c>
      <c r="D1293" t="s">
        <v>94</v>
      </c>
      <c r="E1293" t="s">
        <v>82</v>
      </c>
      <c r="F1293">
        <v>20394</v>
      </c>
      <c r="G1293" t="s">
        <v>106</v>
      </c>
      <c r="H1293">
        <v>2019</v>
      </c>
      <c r="I1293">
        <v>7</v>
      </c>
      <c r="J1293" s="85">
        <v>44152</v>
      </c>
      <c r="K1293" t="s">
        <v>122</v>
      </c>
      <c r="L1293" t="s">
        <v>84</v>
      </c>
      <c r="M1293" t="s">
        <v>85</v>
      </c>
      <c r="N12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93" s="16">
        <f t="shared" si="42"/>
        <v>20394</v>
      </c>
      <c r="P12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93" s="16" t="str">
        <f t="shared" si="43"/>
        <v xml:space="preserve">Компания_                                                                                           </v>
      </c>
    </row>
    <row r="1294" spans="1:17" x14ac:dyDescent="0.25">
      <c r="A1294" t="s">
        <v>124</v>
      </c>
      <c r="B1294" t="s">
        <v>104</v>
      </c>
      <c r="C1294" t="s">
        <v>105</v>
      </c>
      <c r="D1294" t="s">
        <v>94</v>
      </c>
      <c r="E1294" t="s">
        <v>82</v>
      </c>
      <c r="F1294">
        <v>6350</v>
      </c>
      <c r="G1294" t="s">
        <v>106</v>
      </c>
      <c r="H1294">
        <v>2019</v>
      </c>
      <c r="I1294">
        <v>9</v>
      </c>
      <c r="J1294" s="85">
        <v>44144</v>
      </c>
      <c r="K1294" t="s">
        <v>123</v>
      </c>
      <c r="L1294" t="s">
        <v>84</v>
      </c>
      <c r="M1294" t="s">
        <v>85</v>
      </c>
      <c r="N12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94" s="16">
        <f t="shared" si="42"/>
        <v>6350</v>
      </c>
      <c r="P12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94" s="16" t="str">
        <f t="shared" si="43"/>
        <v xml:space="preserve">Компания_                                                                                           </v>
      </c>
    </row>
    <row r="1295" spans="1:17" x14ac:dyDescent="0.25">
      <c r="A1295" t="s">
        <v>124</v>
      </c>
      <c r="B1295" t="s">
        <v>104</v>
      </c>
      <c r="C1295" t="s">
        <v>105</v>
      </c>
      <c r="D1295" t="s">
        <v>94</v>
      </c>
      <c r="E1295" t="s">
        <v>82</v>
      </c>
      <c r="F1295">
        <v>6350</v>
      </c>
      <c r="G1295" t="s">
        <v>106</v>
      </c>
      <c r="H1295">
        <v>2019</v>
      </c>
      <c r="I1295">
        <v>9</v>
      </c>
      <c r="J1295" s="85">
        <v>44152</v>
      </c>
      <c r="K1295" t="s">
        <v>122</v>
      </c>
      <c r="L1295" t="s">
        <v>84</v>
      </c>
      <c r="M1295" t="s">
        <v>85</v>
      </c>
      <c r="N12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95" s="16">
        <f t="shared" si="42"/>
        <v>6350</v>
      </c>
      <c r="P12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95" s="16" t="str">
        <f t="shared" si="43"/>
        <v xml:space="preserve">Компания_                                                                                           </v>
      </c>
    </row>
    <row r="1296" spans="1:17" x14ac:dyDescent="0.25">
      <c r="A1296" t="s">
        <v>124</v>
      </c>
      <c r="B1296" t="s">
        <v>104</v>
      </c>
      <c r="C1296" t="s">
        <v>105</v>
      </c>
      <c r="D1296" t="s">
        <v>94</v>
      </c>
      <c r="E1296" t="s">
        <v>82</v>
      </c>
      <c r="F1296">
        <v>37903</v>
      </c>
      <c r="G1296" t="s">
        <v>106</v>
      </c>
      <c r="H1296">
        <v>2019</v>
      </c>
      <c r="I1296">
        <v>10</v>
      </c>
      <c r="J1296" s="85">
        <v>44144</v>
      </c>
      <c r="K1296" t="s">
        <v>123</v>
      </c>
      <c r="L1296" t="s">
        <v>84</v>
      </c>
      <c r="M1296" t="s">
        <v>85</v>
      </c>
      <c r="N12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96" s="16">
        <f t="shared" si="42"/>
        <v>37903</v>
      </c>
      <c r="P12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96" s="16" t="str">
        <f t="shared" si="43"/>
        <v xml:space="preserve">Компания_                                                                                           </v>
      </c>
    </row>
    <row r="1297" spans="1:17" x14ac:dyDescent="0.25">
      <c r="A1297" t="s">
        <v>124</v>
      </c>
      <c r="B1297" t="s">
        <v>104</v>
      </c>
      <c r="C1297" t="s">
        <v>105</v>
      </c>
      <c r="D1297" t="s">
        <v>94</v>
      </c>
      <c r="E1297" t="s">
        <v>82</v>
      </c>
      <c r="F1297">
        <v>37903</v>
      </c>
      <c r="G1297" t="s">
        <v>106</v>
      </c>
      <c r="H1297">
        <v>2019</v>
      </c>
      <c r="I1297">
        <v>10</v>
      </c>
      <c r="J1297" s="85">
        <v>44152</v>
      </c>
      <c r="K1297" t="s">
        <v>122</v>
      </c>
      <c r="L1297" t="s">
        <v>84</v>
      </c>
      <c r="M1297" t="s">
        <v>85</v>
      </c>
      <c r="N12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97" s="16">
        <f t="shared" si="42"/>
        <v>37903</v>
      </c>
      <c r="P12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97" s="16" t="str">
        <f t="shared" si="43"/>
        <v xml:space="preserve">Компания_                                                                                           </v>
      </c>
    </row>
    <row r="1298" spans="1:17" x14ac:dyDescent="0.25">
      <c r="A1298" t="s">
        <v>124</v>
      </c>
      <c r="B1298" t="s">
        <v>104</v>
      </c>
      <c r="C1298" t="s">
        <v>105</v>
      </c>
      <c r="D1298" t="s">
        <v>94</v>
      </c>
      <c r="E1298" t="s">
        <v>82</v>
      </c>
      <c r="F1298">
        <v>51280</v>
      </c>
      <c r="G1298" t="s">
        <v>106</v>
      </c>
      <c r="H1298">
        <v>2019</v>
      </c>
      <c r="I1298">
        <v>11</v>
      </c>
      <c r="J1298" s="85">
        <v>44144</v>
      </c>
      <c r="K1298" t="s">
        <v>123</v>
      </c>
      <c r="L1298" t="s">
        <v>84</v>
      </c>
      <c r="M1298" t="s">
        <v>85</v>
      </c>
      <c r="N12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98" s="16">
        <f t="shared" si="42"/>
        <v>23076</v>
      </c>
      <c r="P12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98" s="16" t="str">
        <f t="shared" si="43"/>
        <v xml:space="preserve">Компания_                                                                                           </v>
      </c>
    </row>
    <row r="1299" spans="1:17" x14ac:dyDescent="0.25">
      <c r="A1299" t="s">
        <v>124</v>
      </c>
      <c r="B1299" t="s">
        <v>104</v>
      </c>
      <c r="C1299" t="s">
        <v>105</v>
      </c>
      <c r="D1299" t="s">
        <v>94</v>
      </c>
      <c r="E1299" t="s">
        <v>82</v>
      </c>
      <c r="F1299">
        <v>51280</v>
      </c>
      <c r="G1299" t="s">
        <v>106</v>
      </c>
      <c r="H1299">
        <v>2019</v>
      </c>
      <c r="I1299">
        <v>11</v>
      </c>
      <c r="J1299" s="85">
        <v>44152</v>
      </c>
      <c r="K1299" t="s">
        <v>122</v>
      </c>
      <c r="L1299" t="s">
        <v>84</v>
      </c>
      <c r="M1299" t="s">
        <v>85</v>
      </c>
      <c r="N12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299" s="16">
        <f t="shared" si="42"/>
        <v>23076</v>
      </c>
      <c r="P12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299" s="16" t="str">
        <f t="shared" si="43"/>
        <v xml:space="preserve">Компания_                                                                                           </v>
      </c>
    </row>
    <row r="1300" spans="1:17" x14ac:dyDescent="0.25">
      <c r="A1300" t="s">
        <v>124</v>
      </c>
      <c r="B1300" t="s">
        <v>104</v>
      </c>
      <c r="C1300" t="s">
        <v>105</v>
      </c>
      <c r="D1300" t="s">
        <v>94</v>
      </c>
      <c r="E1300" t="s">
        <v>82</v>
      </c>
      <c r="F1300">
        <v>5016</v>
      </c>
      <c r="G1300" t="s">
        <v>106</v>
      </c>
      <c r="H1300">
        <v>2019</v>
      </c>
      <c r="I1300">
        <v>12</v>
      </c>
      <c r="J1300" s="85">
        <v>44144</v>
      </c>
      <c r="K1300" t="s">
        <v>123</v>
      </c>
      <c r="L1300" t="s">
        <v>84</v>
      </c>
      <c r="M1300" t="s">
        <v>85</v>
      </c>
      <c r="N13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00" s="16">
        <f t="shared" si="42"/>
        <v>5016</v>
      </c>
      <c r="P13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00" s="16" t="str">
        <f t="shared" si="43"/>
        <v xml:space="preserve">Компания_                                                                                           </v>
      </c>
    </row>
    <row r="1301" spans="1:17" x14ac:dyDescent="0.25">
      <c r="A1301" t="s">
        <v>124</v>
      </c>
      <c r="B1301" t="s">
        <v>104</v>
      </c>
      <c r="C1301" t="s">
        <v>105</v>
      </c>
      <c r="D1301" t="s">
        <v>94</v>
      </c>
      <c r="E1301" t="s">
        <v>82</v>
      </c>
      <c r="F1301">
        <v>5016</v>
      </c>
      <c r="G1301" t="s">
        <v>106</v>
      </c>
      <c r="H1301">
        <v>2019</v>
      </c>
      <c r="I1301">
        <v>12</v>
      </c>
      <c r="J1301" s="85">
        <v>44152</v>
      </c>
      <c r="K1301" t="s">
        <v>122</v>
      </c>
      <c r="L1301" t="s">
        <v>84</v>
      </c>
      <c r="M1301" t="s">
        <v>85</v>
      </c>
      <c r="N13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01" s="16">
        <f t="shared" si="42"/>
        <v>5016</v>
      </c>
      <c r="P13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01" s="16" t="str">
        <f t="shared" si="43"/>
        <v xml:space="preserve">Компания_                                                                                           </v>
      </c>
    </row>
    <row r="1302" spans="1:17" x14ac:dyDescent="0.25">
      <c r="A1302" t="s">
        <v>124</v>
      </c>
      <c r="B1302" t="s">
        <v>104</v>
      </c>
      <c r="C1302" t="s">
        <v>105</v>
      </c>
      <c r="D1302" t="s">
        <v>94</v>
      </c>
      <c r="E1302" t="s">
        <v>82</v>
      </c>
      <c r="F1302">
        <v>7903</v>
      </c>
      <c r="G1302" t="s">
        <v>106</v>
      </c>
      <c r="H1302">
        <v>2020</v>
      </c>
      <c r="I1302">
        <v>2</v>
      </c>
      <c r="J1302" s="85">
        <v>44144</v>
      </c>
      <c r="K1302" t="s">
        <v>123</v>
      </c>
      <c r="L1302" t="s">
        <v>84</v>
      </c>
      <c r="M1302" t="s">
        <v>85</v>
      </c>
      <c r="N13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02" s="16">
        <f t="shared" si="42"/>
        <v>7903</v>
      </c>
      <c r="P13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02" s="16" t="str">
        <f t="shared" si="43"/>
        <v xml:space="preserve">Компания_                                                                                           </v>
      </c>
    </row>
    <row r="1303" spans="1:17" x14ac:dyDescent="0.25">
      <c r="A1303" t="s">
        <v>124</v>
      </c>
      <c r="B1303" t="s">
        <v>104</v>
      </c>
      <c r="C1303" t="s">
        <v>105</v>
      </c>
      <c r="D1303" t="s">
        <v>94</v>
      </c>
      <c r="E1303" t="s">
        <v>82</v>
      </c>
      <c r="F1303">
        <v>7903</v>
      </c>
      <c r="G1303" t="s">
        <v>106</v>
      </c>
      <c r="H1303">
        <v>2020</v>
      </c>
      <c r="I1303">
        <v>2</v>
      </c>
      <c r="J1303" s="85">
        <v>44152</v>
      </c>
      <c r="K1303" t="s">
        <v>122</v>
      </c>
      <c r="L1303" t="s">
        <v>84</v>
      </c>
      <c r="M1303" t="s">
        <v>85</v>
      </c>
      <c r="N13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03" s="16">
        <f t="shared" si="42"/>
        <v>7903</v>
      </c>
      <c r="P13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03" s="16" t="str">
        <f t="shared" si="43"/>
        <v xml:space="preserve">Компания_                                                                                           </v>
      </c>
    </row>
    <row r="1304" spans="1:17" x14ac:dyDescent="0.25">
      <c r="A1304" t="s">
        <v>124</v>
      </c>
      <c r="B1304" t="s">
        <v>104</v>
      </c>
      <c r="C1304" t="s">
        <v>105</v>
      </c>
      <c r="D1304" t="s">
        <v>94</v>
      </c>
      <c r="E1304" t="s">
        <v>82</v>
      </c>
      <c r="F1304">
        <v>15163</v>
      </c>
      <c r="G1304" t="s">
        <v>106</v>
      </c>
      <c r="H1304">
        <v>2020</v>
      </c>
      <c r="I1304">
        <v>3</v>
      </c>
      <c r="J1304" s="85">
        <v>44144</v>
      </c>
      <c r="K1304" t="s">
        <v>123</v>
      </c>
      <c r="L1304" t="s">
        <v>84</v>
      </c>
      <c r="M1304" t="s">
        <v>85</v>
      </c>
      <c r="N13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04" s="16">
        <f t="shared" si="42"/>
        <v>15163</v>
      </c>
      <c r="P13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04" s="16" t="str">
        <f t="shared" si="43"/>
        <v xml:space="preserve">Компания_                                                                                           </v>
      </c>
    </row>
    <row r="1305" spans="1:17" x14ac:dyDescent="0.25">
      <c r="A1305" t="s">
        <v>124</v>
      </c>
      <c r="B1305" t="s">
        <v>104</v>
      </c>
      <c r="C1305" t="s">
        <v>105</v>
      </c>
      <c r="D1305" t="s">
        <v>94</v>
      </c>
      <c r="E1305" t="s">
        <v>82</v>
      </c>
      <c r="F1305">
        <v>15163</v>
      </c>
      <c r="G1305" t="s">
        <v>106</v>
      </c>
      <c r="H1305">
        <v>2020</v>
      </c>
      <c r="I1305">
        <v>3</v>
      </c>
      <c r="J1305" s="85">
        <v>44152</v>
      </c>
      <c r="K1305" t="s">
        <v>122</v>
      </c>
      <c r="L1305" t="s">
        <v>84</v>
      </c>
      <c r="M1305" t="s">
        <v>85</v>
      </c>
      <c r="N13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05" s="16">
        <f t="shared" si="42"/>
        <v>15163</v>
      </c>
      <c r="P13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05" s="16" t="str">
        <f t="shared" si="43"/>
        <v xml:space="preserve">Компания_                                                                                           </v>
      </c>
    </row>
    <row r="1306" spans="1:17" x14ac:dyDescent="0.25">
      <c r="A1306" t="s">
        <v>124</v>
      </c>
      <c r="B1306" t="s">
        <v>104</v>
      </c>
      <c r="C1306" t="s">
        <v>105</v>
      </c>
      <c r="D1306" t="s">
        <v>94</v>
      </c>
      <c r="E1306" t="s">
        <v>82</v>
      </c>
      <c r="F1306">
        <v>11766</v>
      </c>
      <c r="G1306" t="s">
        <v>106</v>
      </c>
      <c r="H1306">
        <v>2020</v>
      </c>
      <c r="I1306">
        <v>4</v>
      </c>
      <c r="J1306" s="85">
        <v>44144</v>
      </c>
      <c r="K1306" t="s">
        <v>123</v>
      </c>
      <c r="L1306" t="s">
        <v>84</v>
      </c>
      <c r="M1306" t="s">
        <v>85</v>
      </c>
      <c r="N13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06" s="16">
        <f t="shared" si="42"/>
        <v>11766</v>
      </c>
      <c r="P13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06" s="16" t="str">
        <f t="shared" si="43"/>
        <v xml:space="preserve">Компания_                                                                                           </v>
      </c>
    </row>
    <row r="1307" spans="1:17" x14ac:dyDescent="0.25">
      <c r="A1307" t="s">
        <v>124</v>
      </c>
      <c r="B1307" t="s">
        <v>104</v>
      </c>
      <c r="C1307" t="s">
        <v>105</v>
      </c>
      <c r="D1307" t="s">
        <v>94</v>
      </c>
      <c r="E1307" t="s">
        <v>82</v>
      </c>
      <c r="F1307">
        <v>11766</v>
      </c>
      <c r="G1307" t="s">
        <v>106</v>
      </c>
      <c r="H1307">
        <v>2020</v>
      </c>
      <c r="I1307">
        <v>4</v>
      </c>
      <c r="J1307" s="85">
        <v>44152</v>
      </c>
      <c r="K1307" t="s">
        <v>122</v>
      </c>
      <c r="L1307" t="s">
        <v>84</v>
      </c>
      <c r="M1307" t="s">
        <v>85</v>
      </c>
      <c r="N13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07" s="16">
        <f t="shared" si="42"/>
        <v>11766</v>
      </c>
      <c r="P13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07" s="16" t="str">
        <f t="shared" si="43"/>
        <v xml:space="preserve">Компания_                                                                                           </v>
      </c>
    </row>
    <row r="1308" spans="1:17" x14ac:dyDescent="0.25">
      <c r="A1308" t="s">
        <v>124</v>
      </c>
      <c r="B1308" t="s">
        <v>104</v>
      </c>
      <c r="C1308" t="s">
        <v>105</v>
      </c>
      <c r="D1308" t="s">
        <v>94</v>
      </c>
      <c r="E1308" t="s">
        <v>82</v>
      </c>
      <c r="F1308">
        <v>9064</v>
      </c>
      <c r="G1308" t="s">
        <v>106</v>
      </c>
      <c r="H1308">
        <v>2020</v>
      </c>
      <c r="I1308">
        <v>5</v>
      </c>
      <c r="J1308" s="85">
        <v>44144</v>
      </c>
      <c r="K1308" t="s">
        <v>123</v>
      </c>
      <c r="L1308" t="s">
        <v>84</v>
      </c>
      <c r="M1308" t="s">
        <v>85</v>
      </c>
      <c r="N13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08" s="16">
        <f t="shared" si="42"/>
        <v>9064</v>
      </c>
      <c r="P13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08" s="16" t="str">
        <f t="shared" si="43"/>
        <v xml:space="preserve">Компания_                                                                                           </v>
      </c>
    </row>
    <row r="1309" spans="1:17" x14ac:dyDescent="0.25">
      <c r="A1309" t="s">
        <v>124</v>
      </c>
      <c r="B1309" t="s">
        <v>104</v>
      </c>
      <c r="C1309" t="s">
        <v>105</v>
      </c>
      <c r="D1309" t="s">
        <v>94</v>
      </c>
      <c r="E1309" t="s">
        <v>82</v>
      </c>
      <c r="F1309">
        <v>9064</v>
      </c>
      <c r="G1309" t="s">
        <v>106</v>
      </c>
      <c r="H1309">
        <v>2020</v>
      </c>
      <c r="I1309">
        <v>5</v>
      </c>
      <c r="J1309" s="85">
        <v>44152</v>
      </c>
      <c r="K1309" t="s">
        <v>122</v>
      </c>
      <c r="L1309" t="s">
        <v>84</v>
      </c>
      <c r="M1309" t="s">
        <v>85</v>
      </c>
      <c r="N13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09" s="16">
        <f t="shared" si="42"/>
        <v>9064</v>
      </c>
      <c r="P13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09" s="16" t="str">
        <f t="shared" si="43"/>
        <v xml:space="preserve">Компания_                                                                                           </v>
      </c>
    </row>
    <row r="1310" spans="1:17" x14ac:dyDescent="0.25">
      <c r="A1310" t="s">
        <v>124</v>
      </c>
      <c r="B1310" t="s">
        <v>104</v>
      </c>
      <c r="C1310" t="s">
        <v>105</v>
      </c>
      <c r="D1310" t="s">
        <v>94</v>
      </c>
      <c r="E1310" t="s">
        <v>82</v>
      </c>
      <c r="F1310">
        <v>15158</v>
      </c>
      <c r="G1310" t="s">
        <v>106</v>
      </c>
      <c r="H1310">
        <v>2020</v>
      </c>
      <c r="I1310">
        <v>6</v>
      </c>
      <c r="J1310" s="85">
        <v>44144</v>
      </c>
      <c r="K1310" t="s">
        <v>123</v>
      </c>
      <c r="L1310" t="s">
        <v>84</v>
      </c>
      <c r="M1310" t="s">
        <v>85</v>
      </c>
      <c r="N13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10" s="16">
        <f t="shared" si="42"/>
        <v>15158</v>
      </c>
      <c r="P13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10" s="16" t="str">
        <f t="shared" si="43"/>
        <v xml:space="preserve">Компания_                                                                                           </v>
      </c>
    </row>
    <row r="1311" spans="1:17" x14ac:dyDescent="0.25">
      <c r="A1311" t="s">
        <v>124</v>
      </c>
      <c r="B1311" t="s">
        <v>104</v>
      </c>
      <c r="C1311" t="s">
        <v>105</v>
      </c>
      <c r="D1311" t="s">
        <v>94</v>
      </c>
      <c r="E1311" t="s">
        <v>82</v>
      </c>
      <c r="F1311">
        <v>15158</v>
      </c>
      <c r="G1311" t="s">
        <v>106</v>
      </c>
      <c r="H1311">
        <v>2020</v>
      </c>
      <c r="I1311">
        <v>6</v>
      </c>
      <c r="J1311" s="85">
        <v>44152</v>
      </c>
      <c r="K1311" t="s">
        <v>122</v>
      </c>
      <c r="L1311" t="s">
        <v>84</v>
      </c>
      <c r="M1311" t="s">
        <v>85</v>
      </c>
      <c r="N13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11" s="16">
        <f t="shared" si="42"/>
        <v>15158</v>
      </c>
      <c r="P13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11" s="16" t="str">
        <f t="shared" si="43"/>
        <v xml:space="preserve">Компания_                                                                                           </v>
      </c>
    </row>
    <row r="1312" spans="1:17" x14ac:dyDescent="0.25">
      <c r="A1312" t="s">
        <v>124</v>
      </c>
      <c r="B1312" t="s">
        <v>104</v>
      </c>
      <c r="C1312" t="s">
        <v>105</v>
      </c>
      <c r="D1312" t="s">
        <v>94</v>
      </c>
      <c r="E1312" t="s">
        <v>82</v>
      </c>
      <c r="F1312">
        <v>29643</v>
      </c>
      <c r="G1312" t="s">
        <v>106</v>
      </c>
      <c r="H1312">
        <v>2020</v>
      </c>
      <c r="I1312">
        <v>7</v>
      </c>
      <c r="J1312" s="85">
        <v>44144</v>
      </c>
      <c r="K1312" t="s">
        <v>123</v>
      </c>
      <c r="L1312" t="s">
        <v>84</v>
      </c>
      <c r="M1312" t="s">
        <v>85</v>
      </c>
      <c r="N13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12" s="16">
        <f t="shared" si="42"/>
        <v>29643</v>
      </c>
      <c r="P13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12" s="16" t="str">
        <f t="shared" si="43"/>
        <v xml:space="preserve">Компания_                                                                                           </v>
      </c>
    </row>
    <row r="1313" spans="1:17" x14ac:dyDescent="0.25">
      <c r="A1313" t="s">
        <v>124</v>
      </c>
      <c r="B1313" t="s">
        <v>104</v>
      </c>
      <c r="C1313" t="s">
        <v>105</v>
      </c>
      <c r="D1313" t="s">
        <v>94</v>
      </c>
      <c r="E1313" t="s">
        <v>82</v>
      </c>
      <c r="F1313">
        <v>29643</v>
      </c>
      <c r="G1313" t="s">
        <v>106</v>
      </c>
      <c r="H1313">
        <v>2020</v>
      </c>
      <c r="I1313">
        <v>7</v>
      </c>
      <c r="J1313" s="85">
        <v>44152</v>
      </c>
      <c r="K1313" t="s">
        <v>122</v>
      </c>
      <c r="L1313" t="s">
        <v>84</v>
      </c>
      <c r="M1313" t="s">
        <v>85</v>
      </c>
      <c r="N13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13" s="16">
        <f t="shared" si="42"/>
        <v>29643</v>
      </c>
      <c r="P13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13" s="16" t="str">
        <f t="shared" si="43"/>
        <v xml:space="preserve">Компания_                                                                                           </v>
      </c>
    </row>
    <row r="1314" spans="1:17" x14ac:dyDescent="0.25">
      <c r="A1314" t="s">
        <v>124</v>
      </c>
      <c r="B1314" t="s">
        <v>104</v>
      </c>
      <c r="C1314" t="s">
        <v>105</v>
      </c>
      <c r="D1314" t="s">
        <v>94</v>
      </c>
      <c r="E1314" t="s">
        <v>82</v>
      </c>
      <c r="F1314">
        <v>33077</v>
      </c>
      <c r="G1314" t="s">
        <v>106</v>
      </c>
      <c r="H1314">
        <v>2020</v>
      </c>
      <c r="I1314">
        <v>8</v>
      </c>
      <c r="J1314" s="85">
        <v>44144</v>
      </c>
      <c r="K1314" t="s">
        <v>123</v>
      </c>
      <c r="L1314" t="s">
        <v>84</v>
      </c>
      <c r="M1314" t="s">
        <v>85</v>
      </c>
      <c r="N13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14" s="16">
        <f t="shared" si="42"/>
        <v>33077</v>
      </c>
      <c r="P13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14" s="16" t="str">
        <f t="shared" si="43"/>
        <v xml:space="preserve">Компания_                                                                                           </v>
      </c>
    </row>
    <row r="1315" spans="1:17" x14ac:dyDescent="0.25">
      <c r="A1315" t="s">
        <v>124</v>
      </c>
      <c r="B1315" t="s">
        <v>104</v>
      </c>
      <c r="C1315" t="s">
        <v>105</v>
      </c>
      <c r="D1315" t="s">
        <v>94</v>
      </c>
      <c r="E1315" t="s">
        <v>82</v>
      </c>
      <c r="F1315">
        <v>33077</v>
      </c>
      <c r="G1315" t="s">
        <v>106</v>
      </c>
      <c r="H1315">
        <v>2020</v>
      </c>
      <c r="I1315">
        <v>8</v>
      </c>
      <c r="J1315" s="85">
        <v>44152</v>
      </c>
      <c r="K1315" t="s">
        <v>122</v>
      </c>
      <c r="L1315" t="s">
        <v>84</v>
      </c>
      <c r="M1315" t="s">
        <v>85</v>
      </c>
      <c r="N13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15" s="16">
        <f t="shared" si="42"/>
        <v>33077</v>
      </c>
      <c r="P13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15" s="16" t="str">
        <f t="shared" si="43"/>
        <v xml:space="preserve">Компания_                                                                                           </v>
      </c>
    </row>
    <row r="1316" spans="1:17" x14ac:dyDescent="0.25">
      <c r="A1316" t="s">
        <v>124</v>
      </c>
      <c r="B1316" t="s">
        <v>104</v>
      </c>
      <c r="C1316" t="s">
        <v>105</v>
      </c>
      <c r="D1316" t="s">
        <v>94</v>
      </c>
      <c r="E1316" t="s">
        <v>82</v>
      </c>
      <c r="F1316">
        <v>38566</v>
      </c>
      <c r="G1316" t="s">
        <v>106</v>
      </c>
      <c r="H1316">
        <v>2020</v>
      </c>
      <c r="I1316">
        <v>9</v>
      </c>
      <c r="J1316" s="85">
        <v>44144</v>
      </c>
      <c r="K1316" t="s">
        <v>123</v>
      </c>
      <c r="L1316" t="s">
        <v>84</v>
      </c>
      <c r="M1316" t="s">
        <v>85</v>
      </c>
      <c r="N13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16" s="16">
        <f t="shared" si="42"/>
        <v>38566</v>
      </c>
      <c r="P13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16" s="16" t="str">
        <f t="shared" si="43"/>
        <v xml:space="preserve">Компания_                                                                                           </v>
      </c>
    </row>
    <row r="1317" spans="1:17" x14ac:dyDescent="0.25">
      <c r="A1317" t="s">
        <v>124</v>
      </c>
      <c r="B1317" t="s">
        <v>104</v>
      </c>
      <c r="C1317" t="s">
        <v>105</v>
      </c>
      <c r="D1317" t="s">
        <v>94</v>
      </c>
      <c r="E1317" t="s">
        <v>82</v>
      </c>
      <c r="F1317">
        <v>38566</v>
      </c>
      <c r="G1317" t="s">
        <v>106</v>
      </c>
      <c r="H1317">
        <v>2020</v>
      </c>
      <c r="I1317">
        <v>9</v>
      </c>
      <c r="J1317" s="85">
        <v>44152</v>
      </c>
      <c r="K1317" t="s">
        <v>122</v>
      </c>
      <c r="L1317" t="s">
        <v>84</v>
      </c>
      <c r="M1317" t="s">
        <v>85</v>
      </c>
      <c r="N13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17" s="16">
        <f t="shared" si="42"/>
        <v>38566</v>
      </c>
      <c r="P13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17" s="16" t="str">
        <f t="shared" si="43"/>
        <v xml:space="preserve">Компания_                                                                                           </v>
      </c>
    </row>
    <row r="1318" spans="1:17" x14ac:dyDescent="0.25">
      <c r="A1318" t="s">
        <v>124</v>
      </c>
      <c r="B1318" t="s">
        <v>104</v>
      </c>
      <c r="C1318" t="s">
        <v>105</v>
      </c>
      <c r="D1318" t="s">
        <v>94</v>
      </c>
      <c r="E1318" t="s">
        <v>82</v>
      </c>
      <c r="F1318">
        <v>41696</v>
      </c>
      <c r="G1318" t="s">
        <v>106</v>
      </c>
      <c r="H1318">
        <v>2020</v>
      </c>
      <c r="I1318">
        <v>10</v>
      </c>
      <c r="J1318" s="85">
        <v>44144</v>
      </c>
      <c r="K1318" t="s">
        <v>123</v>
      </c>
      <c r="L1318" t="s">
        <v>84</v>
      </c>
      <c r="M1318" t="s">
        <v>85</v>
      </c>
      <c r="N13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18" s="16">
        <f t="shared" si="42"/>
        <v>41696</v>
      </c>
      <c r="P13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18" s="16" t="str">
        <f t="shared" si="43"/>
        <v xml:space="preserve">Компания_                                                                                           </v>
      </c>
    </row>
    <row r="1319" spans="1:17" x14ac:dyDescent="0.25">
      <c r="A1319" t="s">
        <v>124</v>
      </c>
      <c r="B1319" t="s">
        <v>104</v>
      </c>
      <c r="C1319" t="s">
        <v>105</v>
      </c>
      <c r="D1319" t="s">
        <v>94</v>
      </c>
      <c r="E1319" t="s">
        <v>82</v>
      </c>
      <c r="F1319">
        <v>41696</v>
      </c>
      <c r="G1319" t="s">
        <v>106</v>
      </c>
      <c r="H1319">
        <v>2020</v>
      </c>
      <c r="I1319">
        <v>10</v>
      </c>
      <c r="J1319" s="85">
        <v>44152</v>
      </c>
      <c r="K1319" t="s">
        <v>122</v>
      </c>
      <c r="L1319" t="s">
        <v>84</v>
      </c>
      <c r="M1319" t="s">
        <v>85</v>
      </c>
      <c r="N13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19" s="16">
        <f t="shared" si="42"/>
        <v>41696</v>
      </c>
      <c r="P13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19" s="16" t="str">
        <f t="shared" si="43"/>
        <v xml:space="preserve">Компания_                                                                                           </v>
      </c>
    </row>
    <row r="1320" spans="1:17" x14ac:dyDescent="0.25">
      <c r="A1320" t="s">
        <v>124</v>
      </c>
      <c r="B1320" t="s">
        <v>104</v>
      </c>
      <c r="C1320" t="s">
        <v>105</v>
      </c>
      <c r="D1320" t="s">
        <v>94</v>
      </c>
      <c r="E1320" t="s">
        <v>82</v>
      </c>
      <c r="F1320">
        <v>22589</v>
      </c>
      <c r="G1320" t="s">
        <v>106</v>
      </c>
      <c r="H1320">
        <v>2020</v>
      </c>
      <c r="I1320">
        <v>11</v>
      </c>
      <c r="J1320" s="85">
        <v>44152</v>
      </c>
      <c r="K1320" t="s">
        <v>122</v>
      </c>
      <c r="L1320" t="s">
        <v>84</v>
      </c>
      <c r="M1320" t="s">
        <v>85</v>
      </c>
      <c r="N13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20" s="16">
        <f t="shared" si="42"/>
        <v>22589</v>
      </c>
      <c r="P13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320" s="16" t="str">
        <f t="shared" si="43"/>
        <v xml:space="preserve">Компания_                                                                                           </v>
      </c>
    </row>
    <row r="1321" spans="1:17" x14ac:dyDescent="0.25">
      <c r="A1321" t="s">
        <v>124</v>
      </c>
      <c r="B1321" t="s">
        <v>104</v>
      </c>
      <c r="C1321" t="s">
        <v>105</v>
      </c>
      <c r="D1321" t="s">
        <v>95</v>
      </c>
      <c r="E1321" t="s">
        <v>82</v>
      </c>
      <c r="F1321">
        <v>18153</v>
      </c>
      <c r="G1321" t="s">
        <v>83</v>
      </c>
      <c r="H1321">
        <v>2020</v>
      </c>
      <c r="I1321">
        <v>10</v>
      </c>
      <c r="J1321" s="85">
        <v>44144</v>
      </c>
      <c r="K1321" t="s">
        <v>123</v>
      </c>
      <c r="L1321" t="s">
        <v>84</v>
      </c>
      <c r="M1321" t="s">
        <v>85</v>
      </c>
      <c r="N13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21" s="16">
        <f t="shared" si="42"/>
        <v>18153</v>
      </c>
      <c r="P13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21" s="16" t="str">
        <f t="shared" si="43"/>
        <v xml:space="preserve">Компания_                                                                                           </v>
      </c>
    </row>
    <row r="1322" spans="1:17" x14ac:dyDescent="0.25">
      <c r="A1322" t="s">
        <v>124</v>
      </c>
      <c r="B1322" t="s">
        <v>104</v>
      </c>
      <c r="C1322" t="s">
        <v>105</v>
      </c>
      <c r="D1322" t="s">
        <v>95</v>
      </c>
      <c r="E1322" t="s">
        <v>82</v>
      </c>
      <c r="F1322">
        <v>18153</v>
      </c>
      <c r="G1322" t="s">
        <v>83</v>
      </c>
      <c r="H1322">
        <v>2020</v>
      </c>
      <c r="I1322">
        <v>10</v>
      </c>
      <c r="J1322" s="85">
        <v>44152</v>
      </c>
      <c r="K1322" t="s">
        <v>122</v>
      </c>
      <c r="L1322" t="s">
        <v>84</v>
      </c>
      <c r="M1322" t="s">
        <v>85</v>
      </c>
      <c r="N13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22" s="16">
        <f t="shared" si="42"/>
        <v>18153</v>
      </c>
      <c r="P13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22" s="16" t="str">
        <f t="shared" si="43"/>
        <v xml:space="preserve">Компания_                                                                                           </v>
      </c>
    </row>
    <row r="1323" spans="1:17" x14ac:dyDescent="0.25">
      <c r="A1323" t="s">
        <v>124</v>
      </c>
      <c r="B1323" t="s">
        <v>104</v>
      </c>
      <c r="C1323" t="s">
        <v>105</v>
      </c>
      <c r="D1323" t="s">
        <v>95</v>
      </c>
      <c r="E1323" t="s">
        <v>82</v>
      </c>
      <c r="F1323">
        <v>8133</v>
      </c>
      <c r="G1323" t="s">
        <v>106</v>
      </c>
      <c r="H1323">
        <v>2019</v>
      </c>
      <c r="I1323">
        <v>1</v>
      </c>
      <c r="J1323" s="85">
        <v>44144</v>
      </c>
      <c r="K1323" t="s">
        <v>123</v>
      </c>
      <c r="L1323" t="s">
        <v>84</v>
      </c>
      <c r="M1323" t="s">
        <v>85</v>
      </c>
      <c r="N13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23" s="16">
        <f t="shared" si="42"/>
        <v>8133</v>
      </c>
      <c r="P13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23" s="16" t="str">
        <f t="shared" si="43"/>
        <v xml:space="preserve">Компания_                                                                                           </v>
      </c>
    </row>
    <row r="1324" spans="1:17" x14ac:dyDescent="0.25">
      <c r="A1324" t="s">
        <v>124</v>
      </c>
      <c r="B1324" t="s">
        <v>104</v>
      </c>
      <c r="C1324" t="s">
        <v>105</v>
      </c>
      <c r="D1324" t="s">
        <v>95</v>
      </c>
      <c r="E1324" t="s">
        <v>82</v>
      </c>
      <c r="F1324">
        <v>8133</v>
      </c>
      <c r="G1324" t="s">
        <v>106</v>
      </c>
      <c r="H1324">
        <v>2019</v>
      </c>
      <c r="I1324">
        <v>1</v>
      </c>
      <c r="J1324" s="85">
        <v>44152</v>
      </c>
      <c r="K1324" t="s">
        <v>122</v>
      </c>
      <c r="L1324" t="s">
        <v>84</v>
      </c>
      <c r="M1324" t="s">
        <v>85</v>
      </c>
      <c r="N13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24" s="16">
        <f t="shared" si="42"/>
        <v>8133</v>
      </c>
      <c r="P13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24" s="16" t="str">
        <f t="shared" si="43"/>
        <v xml:space="preserve">Компания_                                                                                           </v>
      </c>
    </row>
    <row r="1325" spans="1:17" x14ac:dyDescent="0.25">
      <c r="A1325" t="s">
        <v>124</v>
      </c>
      <c r="B1325" t="s">
        <v>104</v>
      </c>
      <c r="C1325" t="s">
        <v>105</v>
      </c>
      <c r="D1325" t="s">
        <v>95</v>
      </c>
      <c r="E1325" t="s">
        <v>82</v>
      </c>
      <c r="F1325">
        <v>34519</v>
      </c>
      <c r="G1325" t="s">
        <v>106</v>
      </c>
      <c r="H1325">
        <v>2019</v>
      </c>
      <c r="I1325">
        <v>2</v>
      </c>
      <c r="J1325" s="85">
        <v>44144</v>
      </c>
      <c r="K1325" t="s">
        <v>123</v>
      </c>
      <c r="L1325" t="s">
        <v>84</v>
      </c>
      <c r="M1325" t="s">
        <v>85</v>
      </c>
      <c r="N13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25" s="16">
        <f t="shared" si="42"/>
        <v>34519</v>
      </c>
      <c r="P13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25" s="16" t="str">
        <f t="shared" si="43"/>
        <v xml:space="preserve">Компания_                                                                                           </v>
      </c>
    </row>
    <row r="1326" spans="1:17" x14ac:dyDescent="0.25">
      <c r="A1326" t="s">
        <v>124</v>
      </c>
      <c r="B1326" t="s">
        <v>104</v>
      </c>
      <c r="C1326" t="s">
        <v>105</v>
      </c>
      <c r="D1326" t="s">
        <v>95</v>
      </c>
      <c r="E1326" t="s">
        <v>82</v>
      </c>
      <c r="F1326">
        <v>34519</v>
      </c>
      <c r="G1326" t="s">
        <v>106</v>
      </c>
      <c r="H1326">
        <v>2019</v>
      </c>
      <c r="I1326">
        <v>2</v>
      </c>
      <c r="J1326" s="85">
        <v>44152</v>
      </c>
      <c r="K1326" t="s">
        <v>122</v>
      </c>
      <c r="L1326" t="s">
        <v>84</v>
      </c>
      <c r="M1326" t="s">
        <v>85</v>
      </c>
      <c r="N13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26" s="16">
        <f t="shared" si="42"/>
        <v>34519</v>
      </c>
      <c r="P13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26" s="16" t="str">
        <f t="shared" si="43"/>
        <v xml:space="preserve">Компания_                                                                                           </v>
      </c>
    </row>
    <row r="1327" spans="1:17" x14ac:dyDescent="0.25">
      <c r="A1327" t="s">
        <v>124</v>
      </c>
      <c r="B1327" t="s">
        <v>104</v>
      </c>
      <c r="C1327" t="s">
        <v>105</v>
      </c>
      <c r="D1327" t="s">
        <v>95</v>
      </c>
      <c r="E1327" t="s">
        <v>82</v>
      </c>
      <c r="F1327">
        <v>22876</v>
      </c>
      <c r="G1327" t="s">
        <v>106</v>
      </c>
      <c r="H1327">
        <v>2019</v>
      </c>
      <c r="I1327">
        <v>3</v>
      </c>
      <c r="J1327" s="85">
        <v>44144</v>
      </c>
      <c r="K1327" t="s">
        <v>123</v>
      </c>
      <c r="L1327" t="s">
        <v>84</v>
      </c>
      <c r="M1327" t="s">
        <v>85</v>
      </c>
      <c r="N13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27" s="16">
        <f t="shared" si="42"/>
        <v>22876</v>
      </c>
      <c r="P13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27" s="16" t="str">
        <f t="shared" si="43"/>
        <v xml:space="preserve">Компания_                                                                                           </v>
      </c>
    </row>
    <row r="1328" spans="1:17" x14ac:dyDescent="0.25">
      <c r="A1328" t="s">
        <v>124</v>
      </c>
      <c r="B1328" t="s">
        <v>104</v>
      </c>
      <c r="C1328" t="s">
        <v>105</v>
      </c>
      <c r="D1328" t="s">
        <v>95</v>
      </c>
      <c r="E1328" t="s">
        <v>82</v>
      </c>
      <c r="F1328">
        <v>22876</v>
      </c>
      <c r="G1328" t="s">
        <v>106</v>
      </c>
      <c r="H1328">
        <v>2019</v>
      </c>
      <c r="I1328">
        <v>3</v>
      </c>
      <c r="J1328" s="85">
        <v>44152</v>
      </c>
      <c r="K1328" t="s">
        <v>122</v>
      </c>
      <c r="L1328" t="s">
        <v>84</v>
      </c>
      <c r="M1328" t="s">
        <v>85</v>
      </c>
      <c r="N13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28" s="16">
        <f t="shared" si="42"/>
        <v>22876</v>
      </c>
      <c r="P13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28" s="16" t="str">
        <f t="shared" si="43"/>
        <v xml:space="preserve">Компания_                                                                                           </v>
      </c>
    </row>
    <row r="1329" spans="1:17" x14ac:dyDescent="0.25">
      <c r="A1329" t="s">
        <v>124</v>
      </c>
      <c r="B1329" t="s">
        <v>104</v>
      </c>
      <c r="C1329" t="s">
        <v>105</v>
      </c>
      <c r="D1329" t="s">
        <v>95</v>
      </c>
      <c r="E1329" t="s">
        <v>82</v>
      </c>
      <c r="F1329">
        <v>34273</v>
      </c>
      <c r="G1329" t="s">
        <v>106</v>
      </c>
      <c r="H1329">
        <v>2019</v>
      </c>
      <c r="I1329">
        <v>4</v>
      </c>
      <c r="J1329" s="85">
        <v>44144</v>
      </c>
      <c r="K1329" t="s">
        <v>123</v>
      </c>
      <c r="L1329" t="s">
        <v>84</v>
      </c>
      <c r="M1329" t="s">
        <v>85</v>
      </c>
      <c r="N13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29" s="16">
        <f t="shared" si="42"/>
        <v>34273</v>
      </c>
      <c r="P13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29" s="16" t="str">
        <f t="shared" si="43"/>
        <v xml:space="preserve">Компания_                                                                                           </v>
      </c>
    </row>
    <row r="1330" spans="1:17" x14ac:dyDescent="0.25">
      <c r="A1330" t="s">
        <v>124</v>
      </c>
      <c r="B1330" t="s">
        <v>104</v>
      </c>
      <c r="C1330" t="s">
        <v>105</v>
      </c>
      <c r="D1330" t="s">
        <v>95</v>
      </c>
      <c r="E1330" t="s">
        <v>82</v>
      </c>
      <c r="F1330">
        <v>34273</v>
      </c>
      <c r="G1330" t="s">
        <v>106</v>
      </c>
      <c r="H1330">
        <v>2019</v>
      </c>
      <c r="I1330">
        <v>4</v>
      </c>
      <c r="J1330" s="85">
        <v>44152</v>
      </c>
      <c r="K1330" t="s">
        <v>122</v>
      </c>
      <c r="L1330" t="s">
        <v>84</v>
      </c>
      <c r="M1330" t="s">
        <v>85</v>
      </c>
      <c r="N13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30" s="16">
        <f t="shared" si="42"/>
        <v>34273</v>
      </c>
      <c r="P13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30" s="16" t="str">
        <f t="shared" si="43"/>
        <v xml:space="preserve">Компания_                                                                                           </v>
      </c>
    </row>
    <row r="1331" spans="1:17" x14ac:dyDescent="0.25">
      <c r="A1331" t="s">
        <v>124</v>
      </c>
      <c r="B1331" t="s">
        <v>104</v>
      </c>
      <c r="C1331" t="s">
        <v>105</v>
      </c>
      <c r="D1331" t="s">
        <v>95</v>
      </c>
      <c r="E1331" t="s">
        <v>82</v>
      </c>
      <c r="F1331">
        <v>61255</v>
      </c>
      <c r="G1331" t="s">
        <v>106</v>
      </c>
      <c r="H1331">
        <v>2019</v>
      </c>
      <c r="I1331">
        <v>5</v>
      </c>
      <c r="J1331" s="85">
        <v>44144</v>
      </c>
      <c r="K1331" t="s">
        <v>123</v>
      </c>
      <c r="L1331" t="s">
        <v>84</v>
      </c>
      <c r="M1331" t="s">
        <v>85</v>
      </c>
      <c r="N13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31" s="16">
        <f t="shared" si="42"/>
        <v>61255</v>
      </c>
      <c r="P13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31" s="16" t="str">
        <f t="shared" si="43"/>
        <v xml:space="preserve">Компания_                                                                                           </v>
      </c>
    </row>
    <row r="1332" spans="1:17" x14ac:dyDescent="0.25">
      <c r="A1332" t="s">
        <v>124</v>
      </c>
      <c r="B1332" t="s">
        <v>104</v>
      </c>
      <c r="C1332" t="s">
        <v>105</v>
      </c>
      <c r="D1332" t="s">
        <v>95</v>
      </c>
      <c r="E1332" t="s">
        <v>82</v>
      </c>
      <c r="F1332">
        <v>61255</v>
      </c>
      <c r="G1332" t="s">
        <v>106</v>
      </c>
      <c r="H1332">
        <v>2019</v>
      </c>
      <c r="I1332">
        <v>5</v>
      </c>
      <c r="J1332" s="85">
        <v>44152</v>
      </c>
      <c r="K1332" t="s">
        <v>122</v>
      </c>
      <c r="L1332" t="s">
        <v>84</v>
      </c>
      <c r="M1332" t="s">
        <v>85</v>
      </c>
      <c r="N13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32" s="16">
        <f t="shared" si="42"/>
        <v>61255</v>
      </c>
      <c r="P13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32" s="16" t="str">
        <f t="shared" si="43"/>
        <v xml:space="preserve">Компания_                                                                                           </v>
      </c>
    </row>
    <row r="1333" spans="1:17" x14ac:dyDescent="0.25">
      <c r="A1333" t="s">
        <v>124</v>
      </c>
      <c r="B1333" t="s">
        <v>104</v>
      </c>
      <c r="C1333" t="s">
        <v>105</v>
      </c>
      <c r="D1333" t="s">
        <v>95</v>
      </c>
      <c r="E1333" t="s">
        <v>82</v>
      </c>
      <c r="F1333">
        <v>26828</v>
      </c>
      <c r="G1333" t="s">
        <v>106</v>
      </c>
      <c r="H1333">
        <v>2019</v>
      </c>
      <c r="I1333">
        <v>6</v>
      </c>
      <c r="J1333" s="85">
        <v>44144</v>
      </c>
      <c r="K1333" t="s">
        <v>123</v>
      </c>
      <c r="L1333" t="s">
        <v>84</v>
      </c>
      <c r="M1333" t="s">
        <v>85</v>
      </c>
      <c r="N13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33" s="16">
        <f t="shared" si="42"/>
        <v>26828</v>
      </c>
      <c r="P13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33" s="16" t="str">
        <f t="shared" si="43"/>
        <v xml:space="preserve">Компания_                                                                                           </v>
      </c>
    </row>
    <row r="1334" spans="1:17" x14ac:dyDescent="0.25">
      <c r="A1334" t="s">
        <v>124</v>
      </c>
      <c r="B1334" t="s">
        <v>104</v>
      </c>
      <c r="C1334" t="s">
        <v>105</v>
      </c>
      <c r="D1334" t="s">
        <v>95</v>
      </c>
      <c r="E1334" t="s">
        <v>82</v>
      </c>
      <c r="F1334">
        <v>26828</v>
      </c>
      <c r="G1334" t="s">
        <v>106</v>
      </c>
      <c r="H1334">
        <v>2019</v>
      </c>
      <c r="I1334">
        <v>6</v>
      </c>
      <c r="J1334" s="85">
        <v>44152</v>
      </c>
      <c r="K1334" t="s">
        <v>122</v>
      </c>
      <c r="L1334" t="s">
        <v>84</v>
      </c>
      <c r="M1334" t="s">
        <v>85</v>
      </c>
      <c r="N13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34" s="16">
        <f t="shared" si="42"/>
        <v>26828</v>
      </c>
      <c r="P13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34" s="16" t="str">
        <f t="shared" si="43"/>
        <v xml:space="preserve">Компания_                                                                                           </v>
      </c>
    </row>
    <row r="1335" spans="1:17" x14ac:dyDescent="0.25">
      <c r="A1335" t="s">
        <v>124</v>
      </c>
      <c r="B1335" t="s">
        <v>104</v>
      </c>
      <c r="C1335" t="s">
        <v>105</v>
      </c>
      <c r="D1335" t="s">
        <v>95</v>
      </c>
      <c r="E1335" t="s">
        <v>82</v>
      </c>
      <c r="F1335">
        <v>42551</v>
      </c>
      <c r="G1335" t="s">
        <v>106</v>
      </c>
      <c r="H1335">
        <v>2019</v>
      </c>
      <c r="I1335">
        <v>7</v>
      </c>
      <c r="J1335" s="85">
        <v>44144</v>
      </c>
      <c r="K1335" t="s">
        <v>123</v>
      </c>
      <c r="L1335" t="s">
        <v>84</v>
      </c>
      <c r="M1335" t="s">
        <v>85</v>
      </c>
      <c r="N13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35" s="16">
        <f t="shared" si="42"/>
        <v>42551</v>
      </c>
      <c r="P13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35" s="16" t="str">
        <f t="shared" si="43"/>
        <v xml:space="preserve">Компания_                                                                                           </v>
      </c>
    </row>
    <row r="1336" spans="1:17" x14ac:dyDescent="0.25">
      <c r="A1336" t="s">
        <v>124</v>
      </c>
      <c r="B1336" t="s">
        <v>104</v>
      </c>
      <c r="C1336" t="s">
        <v>105</v>
      </c>
      <c r="D1336" t="s">
        <v>95</v>
      </c>
      <c r="E1336" t="s">
        <v>82</v>
      </c>
      <c r="F1336">
        <v>42551</v>
      </c>
      <c r="G1336" t="s">
        <v>106</v>
      </c>
      <c r="H1336">
        <v>2019</v>
      </c>
      <c r="I1336">
        <v>7</v>
      </c>
      <c r="J1336" s="85">
        <v>44152</v>
      </c>
      <c r="K1336" t="s">
        <v>122</v>
      </c>
      <c r="L1336" t="s">
        <v>84</v>
      </c>
      <c r="M1336" t="s">
        <v>85</v>
      </c>
      <c r="N13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36" s="16">
        <f t="shared" si="42"/>
        <v>42551</v>
      </c>
      <c r="P13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36" s="16" t="str">
        <f t="shared" si="43"/>
        <v xml:space="preserve">Компания_                                                                                           </v>
      </c>
    </row>
    <row r="1337" spans="1:17" x14ac:dyDescent="0.25">
      <c r="A1337" t="s">
        <v>124</v>
      </c>
      <c r="B1337" t="s">
        <v>104</v>
      </c>
      <c r="C1337" t="s">
        <v>105</v>
      </c>
      <c r="D1337" t="s">
        <v>95</v>
      </c>
      <c r="E1337" t="s">
        <v>82</v>
      </c>
      <c r="F1337">
        <v>2752</v>
      </c>
      <c r="G1337" t="s">
        <v>106</v>
      </c>
      <c r="H1337">
        <v>2019</v>
      </c>
      <c r="I1337">
        <v>9</v>
      </c>
      <c r="J1337" s="85">
        <v>44144</v>
      </c>
      <c r="K1337" t="s">
        <v>123</v>
      </c>
      <c r="L1337" t="s">
        <v>84</v>
      </c>
      <c r="M1337" t="s">
        <v>85</v>
      </c>
      <c r="N13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37" s="16">
        <f t="shared" si="42"/>
        <v>2752</v>
      </c>
      <c r="P13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37" s="16" t="str">
        <f t="shared" si="43"/>
        <v xml:space="preserve">Компания_                                                                                           </v>
      </c>
    </row>
    <row r="1338" spans="1:17" x14ac:dyDescent="0.25">
      <c r="A1338" t="s">
        <v>124</v>
      </c>
      <c r="B1338" t="s">
        <v>104</v>
      </c>
      <c r="C1338" t="s">
        <v>105</v>
      </c>
      <c r="D1338" t="s">
        <v>95</v>
      </c>
      <c r="E1338" t="s">
        <v>82</v>
      </c>
      <c r="F1338">
        <v>2752</v>
      </c>
      <c r="G1338" t="s">
        <v>106</v>
      </c>
      <c r="H1338">
        <v>2019</v>
      </c>
      <c r="I1338">
        <v>9</v>
      </c>
      <c r="J1338" s="85">
        <v>44152</v>
      </c>
      <c r="K1338" t="s">
        <v>122</v>
      </c>
      <c r="L1338" t="s">
        <v>84</v>
      </c>
      <c r="M1338" t="s">
        <v>85</v>
      </c>
      <c r="N13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38" s="16">
        <f t="shared" si="42"/>
        <v>2752</v>
      </c>
      <c r="P13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38" s="16" t="str">
        <f t="shared" si="43"/>
        <v xml:space="preserve">Компания_                                                                                           </v>
      </c>
    </row>
    <row r="1339" spans="1:17" x14ac:dyDescent="0.25">
      <c r="A1339" t="s">
        <v>124</v>
      </c>
      <c r="B1339" t="s">
        <v>104</v>
      </c>
      <c r="C1339" t="s">
        <v>105</v>
      </c>
      <c r="D1339" t="s">
        <v>95</v>
      </c>
      <c r="E1339" t="s">
        <v>82</v>
      </c>
      <c r="F1339">
        <v>78370</v>
      </c>
      <c r="G1339" t="s">
        <v>106</v>
      </c>
      <c r="H1339">
        <v>2019</v>
      </c>
      <c r="I1339">
        <v>10</v>
      </c>
      <c r="J1339" s="85">
        <v>44144</v>
      </c>
      <c r="K1339" t="s">
        <v>123</v>
      </c>
      <c r="L1339" t="s">
        <v>84</v>
      </c>
      <c r="M1339" t="s">
        <v>85</v>
      </c>
      <c r="N13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39" s="16">
        <f t="shared" si="42"/>
        <v>78370</v>
      </c>
      <c r="P13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39" s="16" t="str">
        <f t="shared" si="43"/>
        <v xml:space="preserve">Компания_                                                                                           </v>
      </c>
    </row>
    <row r="1340" spans="1:17" x14ac:dyDescent="0.25">
      <c r="A1340" t="s">
        <v>124</v>
      </c>
      <c r="B1340" t="s">
        <v>104</v>
      </c>
      <c r="C1340" t="s">
        <v>105</v>
      </c>
      <c r="D1340" t="s">
        <v>95</v>
      </c>
      <c r="E1340" t="s">
        <v>82</v>
      </c>
      <c r="F1340">
        <v>78370</v>
      </c>
      <c r="G1340" t="s">
        <v>106</v>
      </c>
      <c r="H1340">
        <v>2019</v>
      </c>
      <c r="I1340">
        <v>10</v>
      </c>
      <c r="J1340" s="85">
        <v>44152</v>
      </c>
      <c r="K1340" t="s">
        <v>122</v>
      </c>
      <c r="L1340" t="s">
        <v>84</v>
      </c>
      <c r="M1340" t="s">
        <v>85</v>
      </c>
      <c r="N13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40" s="16">
        <f t="shared" si="42"/>
        <v>78370</v>
      </c>
      <c r="P13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40" s="16" t="str">
        <f t="shared" si="43"/>
        <v xml:space="preserve">Компания_                                                                                           </v>
      </c>
    </row>
    <row r="1341" spans="1:17" x14ac:dyDescent="0.25">
      <c r="A1341" t="s">
        <v>124</v>
      </c>
      <c r="B1341" t="s">
        <v>104</v>
      </c>
      <c r="C1341" t="s">
        <v>105</v>
      </c>
      <c r="D1341" t="s">
        <v>95</v>
      </c>
      <c r="E1341" t="s">
        <v>82</v>
      </c>
      <c r="F1341">
        <v>72622</v>
      </c>
      <c r="G1341" t="s">
        <v>106</v>
      </c>
      <c r="H1341">
        <v>2019</v>
      </c>
      <c r="I1341">
        <v>11</v>
      </c>
      <c r="J1341" s="85">
        <v>44144</v>
      </c>
      <c r="K1341" t="s">
        <v>123</v>
      </c>
      <c r="L1341" t="s">
        <v>84</v>
      </c>
      <c r="M1341" t="s">
        <v>85</v>
      </c>
      <c r="N13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41" s="16">
        <f t="shared" si="42"/>
        <v>32679.899999999998</v>
      </c>
      <c r="P13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41" s="16" t="str">
        <f t="shared" si="43"/>
        <v xml:space="preserve">Компания_                                                                                           </v>
      </c>
    </row>
    <row r="1342" spans="1:17" x14ac:dyDescent="0.25">
      <c r="A1342" t="s">
        <v>124</v>
      </c>
      <c r="B1342" t="s">
        <v>104</v>
      </c>
      <c r="C1342" t="s">
        <v>105</v>
      </c>
      <c r="D1342" t="s">
        <v>95</v>
      </c>
      <c r="E1342" t="s">
        <v>82</v>
      </c>
      <c r="F1342">
        <v>72622</v>
      </c>
      <c r="G1342" t="s">
        <v>106</v>
      </c>
      <c r="H1342">
        <v>2019</v>
      </c>
      <c r="I1342">
        <v>11</v>
      </c>
      <c r="J1342" s="85">
        <v>44152</v>
      </c>
      <c r="K1342" t="s">
        <v>122</v>
      </c>
      <c r="L1342" t="s">
        <v>84</v>
      </c>
      <c r="M1342" t="s">
        <v>85</v>
      </c>
      <c r="N13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42" s="16">
        <f t="shared" si="42"/>
        <v>32679.899999999998</v>
      </c>
      <c r="P13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42" s="16" t="str">
        <f t="shared" si="43"/>
        <v xml:space="preserve">Компания_                                                                                           </v>
      </c>
    </row>
    <row r="1343" spans="1:17" x14ac:dyDescent="0.25">
      <c r="A1343" t="s">
        <v>124</v>
      </c>
      <c r="B1343" t="s">
        <v>104</v>
      </c>
      <c r="C1343" t="s">
        <v>105</v>
      </c>
      <c r="D1343" t="s">
        <v>95</v>
      </c>
      <c r="E1343" t="s">
        <v>82</v>
      </c>
      <c r="F1343">
        <v>31302</v>
      </c>
      <c r="G1343" t="s">
        <v>106</v>
      </c>
      <c r="H1343">
        <v>2019</v>
      </c>
      <c r="I1343">
        <v>12</v>
      </c>
      <c r="J1343" s="85">
        <v>44144</v>
      </c>
      <c r="K1343" t="s">
        <v>123</v>
      </c>
      <c r="L1343" t="s">
        <v>84</v>
      </c>
      <c r="M1343" t="s">
        <v>85</v>
      </c>
      <c r="N13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43" s="16">
        <f t="shared" si="42"/>
        <v>31302</v>
      </c>
      <c r="P13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43" s="16" t="str">
        <f t="shared" si="43"/>
        <v xml:space="preserve">Компания_                                                                                           </v>
      </c>
    </row>
    <row r="1344" spans="1:17" x14ac:dyDescent="0.25">
      <c r="A1344" t="s">
        <v>124</v>
      </c>
      <c r="B1344" t="s">
        <v>104</v>
      </c>
      <c r="C1344" t="s">
        <v>105</v>
      </c>
      <c r="D1344" t="s">
        <v>95</v>
      </c>
      <c r="E1344" t="s">
        <v>82</v>
      </c>
      <c r="F1344">
        <v>31302</v>
      </c>
      <c r="G1344" t="s">
        <v>106</v>
      </c>
      <c r="H1344">
        <v>2019</v>
      </c>
      <c r="I1344">
        <v>12</v>
      </c>
      <c r="J1344" s="85">
        <v>44152</v>
      </c>
      <c r="K1344" t="s">
        <v>122</v>
      </c>
      <c r="L1344" t="s">
        <v>84</v>
      </c>
      <c r="M1344" t="s">
        <v>85</v>
      </c>
      <c r="N13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44" s="16">
        <f t="shared" si="42"/>
        <v>31302</v>
      </c>
      <c r="P13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44" s="16" t="str">
        <f t="shared" si="43"/>
        <v xml:space="preserve">Компания_                                                                                           </v>
      </c>
    </row>
    <row r="1345" spans="1:17" x14ac:dyDescent="0.25">
      <c r="A1345" t="s">
        <v>124</v>
      </c>
      <c r="B1345" t="s">
        <v>104</v>
      </c>
      <c r="C1345" t="s">
        <v>105</v>
      </c>
      <c r="D1345" t="s">
        <v>95</v>
      </c>
      <c r="E1345" t="s">
        <v>82</v>
      </c>
      <c r="F1345">
        <v>52619</v>
      </c>
      <c r="G1345" t="s">
        <v>106</v>
      </c>
      <c r="H1345">
        <v>2020</v>
      </c>
      <c r="I1345">
        <v>1</v>
      </c>
      <c r="J1345" s="85">
        <v>44144</v>
      </c>
      <c r="K1345" t="s">
        <v>123</v>
      </c>
      <c r="L1345" t="s">
        <v>84</v>
      </c>
      <c r="M1345" t="s">
        <v>85</v>
      </c>
      <c r="N13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45" s="16">
        <f t="shared" si="42"/>
        <v>52619</v>
      </c>
      <c r="P13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45" s="16" t="str">
        <f t="shared" si="43"/>
        <v xml:space="preserve">Компания_                                                                                           </v>
      </c>
    </row>
    <row r="1346" spans="1:17" x14ac:dyDescent="0.25">
      <c r="A1346" t="s">
        <v>124</v>
      </c>
      <c r="B1346" t="s">
        <v>104</v>
      </c>
      <c r="C1346" t="s">
        <v>105</v>
      </c>
      <c r="D1346" t="s">
        <v>95</v>
      </c>
      <c r="E1346" t="s">
        <v>82</v>
      </c>
      <c r="F1346">
        <v>52619</v>
      </c>
      <c r="G1346" t="s">
        <v>106</v>
      </c>
      <c r="H1346">
        <v>2020</v>
      </c>
      <c r="I1346">
        <v>1</v>
      </c>
      <c r="J1346" s="85">
        <v>44152</v>
      </c>
      <c r="K1346" t="s">
        <v>122</v>
      </c>
      <c r="L1346" t="s">
        <v>84</v>
      </c>
      <c r="M1346" t="s">
        <v>85</v>
      </c>
      <c r="N13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46" s="16">
        <f t="shared" si="42"/>
        <v>52619</v>
      </c>
      <c r="P13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46" s="16" t="str">
        <f t="shared" si="43"/>
        <v xml:space="preserve">Компания_                                                                                           </v>
      </c>
    </row>
    <row r="1347" spans="1:17" x14ac:dyDescent="0.25">
      <c r="A1347" t="s">
        <v>124</v>
      </c>
      <c r="B1347" t="s">
        <v>104</v>
      </c>
      <c r="C1347" t="s">
        <v>105</v>
      </c>
      <c r="D1347" t="s">
        <v>95</v>
      </c>
      <c r="E1347" t="s">
        <v>82</v>
      </c>
      <c r="F1347">
        <v>32613</v>
      </c>
      <c r="G1347" t="s">
        <v>106</v>
      </c>
      <c r="H1347">
        <v>2020</v>
      </c>
      <c r="I1347">
        <v>2</v>
      </c>
      <c r="J1347" s="85">
        <v>44144</v>
      </c>
      <c r="K1347" t="s">
        <v>123</v>
      </c>
      <c r="L1347" t="s">
        <v>84</v>
      </c>
      <c r="M1347" t="s">
        <v>85</v>
      </c>
      <c r="N13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47" s="16">
        <f t="shared" si="42"/>
        <v>32613</v>
      </c>
      <c r="P13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47" s="16" t="str">
        <f t="shared" si="43"/>
        <v xml:space="preserve">Компания_                                                                                           </v>
      </c>
    </row>
    <row r="1348" spans="1:17" x14ac:dyDescent="0.25">
      <c r="A1348" t="s">
        <v>124</v>
      </c>
      <c r="B1348" t="s">
        <v>104</v>
      </c>
      <c r="C1348" t="s">
        <v>105</v>
      </c>
      <c r="D1348" t="s">
        <v>95</v>
      </c>
      <c r="E1348" t="s">
        <v>82</v>
      </c>
      <c r="F1348">
        <v>32613</v>
      </c>
      <c r="G1348" t="s">
        <v>106</v>
      </c>
      <c r="H1348">
        <v>2020</v>
      </c>
      <c r="I1348">
        <v>2</v>
      </c>
      <c r="J1348" s="85">
        <v>44152</v>
      </c>
      <c r="K1348" t="s">
        <v>122</v>
      </c>
      <c r="L1348" t="s">
        <v>84</v>
      </c>
      <c r="M1348" t="s">
        <v>85</v>
      </c>
      <c r="N13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48" s="16">
        <f t="shared" si="42"/>
        <v>32613</v>
      </c>
      <c r="P13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48" s="16" t="str">
        <f t="shared" si="43"/>
        <v xml:space="preserve">Компания_                                                                                           </v>
      </c>
    </row>
    <row r="1349" spans="1:17" x14ac:dyDescent="0.25">
      <c r="A1349" t="s">
        <v>124</v>
      </c>
      <c r="B1349" t="s">
        <v>104</v>
      </c>
      <c r="C1349" t="s">
        <v>105</v>
      </c>
      <c r="D1349" t="s">
        <v>95</v>
      </c>
      <c r="E1349" t="s">
        <v>82</v>
      </c>
      <c r="F1349">
        <v>72028</v>
      </c>
      <c r="G1349" t="s">
        <v>106</v>
      </c>
      <c r="H1349">
        <v>2020</v>
      </c>
      <c r="I1349">
        <v>3</v>
      </c>
      <c r="J1349" s="85">
        <v>44144</v>
      </c>
      <c r="K1349" t="s">
        <v>123</v>
      </c>
      <c r="L1349" t="s">
        <v>84</v>
      </c>
      <c r="M1349" t="s">
        <v>85</v>
      </c>
      <c r="N13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49" s="16">
        <f t="shared" ref="O1349:O1412" si="44">IF(AND(H1349=2019,I1349=11,L1349="ММ               "),F1349/20*4,IF(AND(H1349=2019,I1349=11),F1349/20*9,F1349))</f>
        <v>72028</v>
      </c>
      <c r="P13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49" s="16" t="str">
        <f t="shared" ref="Q1349:Q1412" si="45">IF(E1349="FSK            ","",A1349)</f>
        <v xml:space="preserve">Компания_                                                                                           </v>
      </c>
    </row>
    <row r="1350" spans="1:17" x14ac:dyDescent="0.25">
      <c r="A1350" t="s">
        <v>124</v>
      </c>
      <c r="B1350" t="s">
        <v>104</v>
      </c>
      <c r="C1350" t="s">
        <v>105</v>
      </c>
      <c r="D1350" t="s">
        <v>95</v>
      </c>
      <c r="E1350" t="s">
        <v>82</v>
      </c>
      <c r="F1350">
        <v>72028</v>
      </c>
      <c r="G1350" t="s">
        <v>106</v>
      </c>
      <c r="H1350">
        <v>2020</v>
      </c>
      <c r="I1350">
        <v>3</v>
      </c>
      <c r="J1350" s="85">
        <v>44152</v>
      </c>
      <c r="K1350" t="s">
        <v>122</v>
      </c>
      <c r="L1350" t="s">
        <v>84</v>
      </c>
      <c r="M1350" t="s">
        <v>85</v>
      </c>
      <c r="N13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50" s="16">
        <f t="shared" si="44"/>
        <v>72028</v>
      </c>
      <c r="P13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50" s="16" t="str">
        <f t="shared" si="45"/>
        <v xml:space="preserve">Компания_                                                                                           </v>
      </c>
    </row>
    <row r="1351" spans="1:17" x14ac:dyDescent="0.25">
      <c r="A1351" t="s">
        <v>124</v>
      </c>
      <c r="B1351" t="s">
        <v>104</v>
      </c>
      <c r="C1351" t="s">
        <v>105</v>
      </c>
      <c r="D1351" t="s">
        <v>95</v>
      </c>
      <c r="E1351" t="s">
        <v>82</v>
      </c>
      <c r="F1351">
        <v>44452</v>
      </c>
      <c r="G1351" t="s">
        <v>106</v>
      </c>
      <c r="H1351">
        <v>2020</v>
      </c>
      <c r="I1351">
        <v>4</v>
      </c>
      <c r="J1351" s="85">
        <v>44144</v>
      </c>
      <c r="K1351" t="s">
        <v>123</v>
      </c>
      <c r="L1351" t="s">
        <v>84</v>
      </c>
      <c r="M1351" t="s">
        <v>85</v>
      </c>
      <c r="N13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51" s="16">
        <f t="shared" si="44"/>
        <v>44452</v>
      </c>
      <c r="P13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51" s="16" t="str">
        <f t="shared" si="45"/>
        <v xml:space="preserve">Компания_                                                                                           </v>
      </c>
    </row>
    <row r="1352" spans="1:17" x14ac:dyDescent="0.25">
      <c r="A1352" t="s">
        <v>124</v>
      </c>
      <c r="B1352" t="s">
        <v>104</v>
      </c>
      <c r="C1352" t="s">
        <v>105</v>
      </c>
      <c r="D1352" t="s">
        <v>95</v>
      </c>
      <c r="E1352" t="s">
        <v>82</v>
      </c>
      <c r="F1352">
        <v>44452</v>
      </c>
      <c r="G1352" t="s">
        <v>106</v>
      </c>
      <c r="H1352">
        <v>2020</v>
      </c>
      <c r="I1352">
        <v>4</v>
      </c>
      <c r="J1352" s="85">
        <v>44152</v>
      </c>
      <c r="K1352" t="s">
        <v>122</v>
      </c>
      <c r="L1352" t="s">
        <v>84</v>
      </c>
      <c r="M1352" t="s">
        <v>85</v>
      </c>
      <c r="N13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52" s="16">
        <f t="shared" si="44"/>
        <v>44452</v>
      </c>
      <c r="P13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52" s="16" t="str">
        <f t="shared" si="45"/>
        <v xml:space="preserve">Компания_                                                                                           </v>
      </c>
    </row>
    <row r="1353" spans="1:17" x14ac:dyDescent="0.25">
      <c r="A1353" t="s">
        <v>124</v>
      </c>
      <c r="B1353" t="s">
        <v>104</v>
      </c>
      <c r="C1353" t="s">
        <v>105</v>
      </c>
      <c r="D1353" t="s">
        <v>95</v>
      </c>
      <c r="E1353" t="s">
        <v>82</v>
      </c>
      <c r="F1353">
        <v>51578</v>
      </c>
      <c r="G1353" t="s">
        <v>106</v>
      </c>
      <c r="H1353">
        <v>2020</v>
      </c>
      <c r="I1353">
        <v>5</v>
      </c>
      <c r="J1353" s="85">
        <v>44144</v>
      </c>
      <c r="K1353" t="s">
        <v>123</v>
      </c>
      <c r="L1353" t="s">
        <v>84</v>
      </c>
      <c r="M1353" t="s">
        <v>85</v>
      </c>
      <c r="N13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53" s="16">
        <f t="shared" si="44"/>
        <v>51578</v>
      </c>
      <c r="P13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53" s="16" t="str">
        <f t="shared" si="45"/>
        <v xml:space="preserve">Компания_                                                                                           </v>
      </c>
    </row>
    <row r="1354" spans="1:17" x14ac:dyDescent="0.25">
      <c r="A1354" t="s">
        <v>124</v>
      </c>
      <c r="B1354" t="s">
        <v>104</v>
      </c>
      <c r="C1354" t="s">
        <v>105</v>
      </c>
      <c r="D1354" t="s">
        <v>95</v>
      </c>
      <c r="E1354" t="s">
        <v>82</v>
      </c>
      <c r="F1354">
        <v>51578</v>
      </c>
      <c r="G1354" t="s">
        <v>106</v>
      </c>
      <c r="H1354">
        <v>2020</v>
      </c>
      <c r="I1354">
        <v>5</v>
      </c>
      <c r="J1354" s="85">
        <v>44152</v>
      </c>
      <c r="K1354" t="s">
        <v>122</v>
      </c>
      <c r="L1354" t="s">
        <v>84</v>
      </c>
      <c r="M1354" t="s">
        <v>85</v>
      </c>
      <c r="N13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54" s="16">
        <f t="shared" si="44"/>
        <v>51578</v>
      </c>
      <c r="P13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54" s="16" t="str">
        <f t="shared" si="45"/>
        <v xml:space="preserve">Компания_                                                                                           </v>
      </c>
    </row>
    <row r="1355" spans="1:17" x14ac:dyDescent="0.25">
      <c r="A1355" t="s">
        <v>124</v>
      </c>
      <c r="B1355" t="s">
        <v>104</v>
      </c>
      <c r="C1355" t="s">
        <v>105</v>
      </c>
      <c r="D1355" t="s">
        <v>95</v>
      </c>
      <c r="E1355" t="s">
        <v>82</v>
      </c>
      <c r="F1355">
        <v>52448</v>
      </c>
      <c r="G1355" t="s">
        <v>106</v>
      </c>
      <c r="H1355">
        <v>2020</v>
      </c>
      <c r="I1355">
        <v>6</v>
      </c>
      <c r="J1355" s="85">
        <v>44144</v>
      </c>
      <c r="K1355" t="s">
        <v>123</v>
      </c>
      <c r="L1355" t="s">
        <v>84</v>
      </c>
      <c r="M1355" t="s">
        <v>85</v>
      </c>
      <c r="N13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55" s="16">
        <f t="shared" si="44"/>
        <v>52448</v>
      </c>
      <c r="P13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55" s="16" t="str">
        <f t="shared" si="45"/>
        <v xml:space="preserve">Компания_                                                                                           </v>
      </c>
    </row>
    <row r="1356" spans="1:17" x14ac:dyDescent="0.25">
      <c r="A1356" t="s">
        <v>124</v>
      </c>
      <c r="B1356" t="s">
        <v>104</v>
      </c>
      <c r="C1356" t="s">
        <v>105</v>
      </c>
      <c r="D1356" t="s">
        <v>95</v>
      </c>
      <c r="E1356" t="s">
        <v>82</v>
      </c>
      <c r="F1356">
        <v>52448</v>
      </c>
      <c r="G1356" t="s">
        <v>106</v>
      </c>
      <c r="H1356">
        <v>2020</v>
      </c>
      <c r="I1356">
        <v>6</v>
      </c>
      <c r="J1356" s="85">
        <v>44152</v>
      </c>
      <c r="K1356" t="s">
        <v>122</v>
      </c>
      <c r="L1356" t="s">
        <v>84</v>
      </c>
      <c r="M1356" t="s">
        <v>85</v>
      </c>
      <c r="N13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56" s="16">
        <f t="shared" si="44"/>
        <v>52448</v>
      </c>
      <c r="P13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56" s="16" t="str">
        <f t="shared" si="45"/>
        <v xml:space="preserve">Компания_                                                                                           </v>
      </c>
    </row>
    <row r="1357" spans="1:17" x14ac:dyDescent="0.25">
      <c r="A1357" t="s">
        <v>124</v>
      </c>
      <c r="B1357" t="s">
        <v>104</v>
      </c>
      <c r="C1357" t="s">
        <v>105</v>
      </c>
      <c r="D1357" t="s">
        <v>95</v>
      </c>
      <c r="E1357" t="s">
        <v>82</v>
      </c>
      <c r="F1357">
        <v>144542</v>
      </c>
      <c r="G1357" t="s">
        <v>106</v>
      </c>
      <c r="H1357">
        <v>2020</v>
      </c>
      <c r="I1357">
        <v>7</v>
      </c>
      <c r="J1357" s="85">
        <v>44144</v>
      </c>
      <c r="K1357" t="s">
        <v>123</v>
      </c>
      <c r="L1357" t="s">
        <v>84</v>
      </c>
      <c r="M1357" t="s">
        <v>85</v>
      </c>
      <c r="N13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57" s="16">
        <f t="shared" si="44"/>
        <v>144542</v>
      </c>
      <c r="P13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57" s="16" t="str">
        <f t="shared" si="45"/>
        <v xml:space="preserve">Компания_                                                                                           </v>
      </c>
    </row>
    <row r="1358" spans="1:17" x14ac:dyDescent="0.25">
      <c r="A1358" t="s">
        <v>124</v>
      </c>
      <c r="B1358" t="s">
        <v>104</v>
      </c>
      <c r="C1358" t="s">
        <v>105</v>
      </c>
      <c r="D1358" t="s">
        <v>95</v>
      </c>
      <c r="E1358" t="s">
        <v>82</v>
      </c>
      <c r="F1358">
        <v>144542</v>
      </c>
      <c r="G1358" t="s">
        <v>106</v>
      </c>
      <c r="H1358">
        <v>2020</v>
      </c>
      <c r="I1358">
        <v>7</v>
      </c>
      <c r="J1358" s="85">
        <v>44152</v>
      </c>
      <c r="K1358" t="s">
        <v>122</v>
      </c>
      <c r="L1358" t="s">
        <v>84</v>
      </c>
      <c r="M1358" t="s">
        <v>85</v>
      </c>
      <c r="N13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58" s="16">
        <f t="shared" si="44"/>
        <v>144542</v>
      </c>
      <c r="P13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58" s="16" t="str">
        <f t="shared" si="45"/>
        <v xml:space="preserve">Компания_                                                                                           </v>
      </c>
    </row>
    <row r="1359" spans="1:17" x14ac:dyDescent="0.25">
      <c r="A1359" t="s">
        <v>124</v>
      </c>
      <c r="B1359" t="s">
        <v>104</v>
      </c>
      <c r="C1359" t="s">
        <v>105</v>
      </c>
      <c r="D1359" t="s">
        <v>95</v>
      </c>
      <c r="E1359" t="s">
        <v>82</v>
      </c>
      <c r="F1359">
        <v>58155</v>
      </c>
      <c r="G1359" t="s">
        <v>106</v>
      </c>
      <c r="H1359">
        <v>2020</v>
      </c>
      <c r="I1359">
        <v>8</v>
      </c>
      <c r="J1359" s="85">
        <v>44144</v>
      </c>
      <c r="K1359" t="s">
        <v>123</v>
      </c>
      <c r="L1359" t="s">
        <v>84</v>
      </c>
      <c r="M1359" t="s">
        <v>85</v>
      </c>
      <c r="N13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59" s="16">
        <f t="shared" si="44"/>
        <v>58155</v>
      </c>
      <c r="P13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59" s="16" t="str">
        <f t="shared" si="45"/>
        <v xml:space="preserve">Компания_                                                                                           </v>
      </c>
    </row>
    <row r="1360" spans="1:17" x14ac:dyDescent="0.25">
      <c r="A1360" t="s">
        <v>124</v>
      </c>
      <c r="B1360" t="s">
        <v>104</v>
      </c>
      <c r="C1360" t="s">
        <v>105</v>
      </c>
      <c r="D1360" t="s">
        <v>95</v>
      </c>
      <c r="E1360" t="s">
        <v>82</v>
      </c>
      <c r="F1360">
        <v>58155</v>
      </c>
      <c r="G1360" t="s">
        <v>106</v>
      </c>
      <c r="H1360">
        <v>2020</v>
      </c>
      <c r="I1360">
        <v>8</v>
      </c>
      <c r="J1360" s="85">
        <v>44152</v>
      </c>
      <c r="K1360" t="s">
        <v>122</v>
      </c>
      <c r="L1360" t="s">
        <v>84</v>
      </c>
      <c r="M1360" t="s">
        <v>85</v>
      </c>
      <c r="N13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60" s="16">
        <f t="shared" si="44"/>
        <v>58155</v>
      </c>
      <c r="P13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60" s="16" t="str">
        <f t="shared" si="45"/>
        <v xml:space="preserve">Компания_                                                                                           </v>
      </c>
    </row>
    <row r="1361" spans="1:17" x14ac:dyDescent="0.25">
      <c r="A1361" t="s">
        <v>124</v>
      </c>
      <c r="B1361" t="s">
        <v>104</v>
      </c>
      <c r="C1361" t="s">
        <v>105</v>
      </c>
      <c r="D1361" t="s">
        <v>95</v>
      </c>
      <c r="E1361" t="s">
        <v>82</v>
      </c>
      <c r="F1361">
        <v>98271</v>
      </c>
      <c r="G1361" t="s">
        <v>106</v>
      </c>
      <c r="H1361">
        <v>2020</v>
      </c>
      <c r="I1361">
        <v>9</v>
      </c>
      <c r="J1361" s="85">
        <v>44144</v>
      </c>
      <c r="K1361" t="s">
        <v>123</v>
      </c>
      <c r="L1361" t="s">
        <v>84</v>
      </c>
      <c r="M1361" t="s">
        <v>85</v>
      </c>
      <c r="N13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61" s="16">
        <f t="shared" si="44"/>
        <v>98271</v>
      </c>
      <c r="P13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61" s="16" t="str">
        <f t="shared" si="45"/>
        <v xml:space="preserve">Компания_                                                                                           </v>
      </c>
    </row>
    <row r="1362" spans="1:17" x14ac:dyDescent="0.25">
      <c r="A1362" t="s">
        <v>124</v>
      </c>
      <c r="B1362" t="s">
        <v>104</v>
      </c>
      <c r="C1362" t="s">
        <v>105</v>
      </c>
      <c r="D1362" t="s">
        <v>95</v>
      </c>
      <c r="E1362" t="s">
        <v>82</v>
      </c>
      <c r="F1362">
        <v>98271</v>
      </c>
      <c r="G1362" t="s">
        <v>106</v>
      </c>
      <c r="H1362">
        <v>2020</v>
      </c>
      <c r="I1362">
        <v>9</v>
      </c>
      <c r="J1362" s="85">
        <v>44152</v>
      </c>
      <c r="K1362" t="s">
        <v>122</v>
      </c>
      <c r="L1362" t="s">
        <v>84</v>
      </c>
      <c r="M1362" t="s">
        <v>85</v>
      </c>
      <c r="N13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62" s="16">
        <f t="shared" si="44"/>
        <v>98271</v>
      </c>
      <c r="P13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62" s="16" t="str">
        <f t="shared" si="45"/>
        <v xml:space="preserve">Компания_                                                                                           </v>
      </c>
    </row>
    <row r="1363" spans="1:17" x14ac:dyDescent="0.25">
      <c r="A1363" t="s">
        <v>124</v>
      </c>
      <c r="B1363" t="s">
        <v>104</v>
      </c>
      <c r="C1363" t="s">
        <v>105</v>
      </c>
      <c r="D1363" t="s">
        <v>95</v>
      </c>
      <c r="E1363" t="s">
        <v>82</v>
      </c>
      <c r="F1363">
        <v>93860</v>
      </c>
      <c r="G1363" t="s">
        <v>106</v>
      </c>
      <c r="H1363">
        <v>2020</v>
      </c>
      <c r="I1363">
        <v>10</v>
      </c>
      <c r="J1363" s="85">
        <v>44144</v>
      </c>
      <c r="K1363" t="s">
        <v>123</v>
      </c>
      <c r="L1363" t="s">
        <v>84</v>
      </c>
      <c r="M1363" t="s">
        <v>85</v>
      </c>
      <c r="N13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63" s="16">
        <f t="shared" si="44"/>
        <v>93860</v>
      </c>
      <c r="P13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63" s="16" t="str">
        <f t="shared" si="45"/>
        <v xml:space="preserve">Компания_                                                                                           </v>
      </c>
    </row>
    <row r="1364" spans="1:17" x14ac:dyDescent="0.25">
      <c r="A1364" t="s">
        <v>124</v>
      </c>
      <c r="B1364" t="s">
        <v>104</v>
      </c>
      <c r="C1364" t="s">
        <v>105</v>
      </c>
      <c r="D1364" t="s">
        <v>95</v>
      </c>
      <c r="E1364" t="s">
        <v>82</v>
      </c>
      <c r="F1364">
        <v>93860</v>
      </c>
      <c r="G1364" t="s">
        <v>106</v>
      </c>
      <c r="H1364">
        <v>2020</v>
      </c>
      <c r="I1364">
        <v>10</v>
      </c>
      <c r="J1364" s="85">
        <v>44152</v>
      </c>
      <c r="K1364" t="s">
        <v>122</v>
      </c>
      <c r="L1364" t="s">
        <v>84</v>
      </c>
      <c r="M1364" t="s">
        <v>85</v>
      </c>
      <c r="N13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64" s="16">
        <f t="shared" si="44"/>
        <v>93860</v>
      </c>
      <c r="P13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64" s="16" t="str">
        <f t="shared" si="45"/>
        <v xml:space="preserve">Компания_                                                                                           </v>
      </c>
    </row>
    <row r="1365" spans="1:17" x14ac:dyDescent="0.25">
      <c r="A1365" t="s">
        <v>124</v>
      </c>
      <c r="B1365" t="s">
        <v>104</v>
      </c>
      <c r="C1365" t="s">
        <v>105</v>
      </c>
      <c r="D1365" t="s">
        <v>95</v>
      </c>
      <c r="E1365" t="s">
        <v>82</v>
      </c>
      <c r="F1365">
        <v>13867</v>
      </c>
      <c r="G1365" t="s">
        <v>106</v>
      </c>
      <c r="H1365">
        <v>2020</v>
      </c>
      <c r="I1365">
        <v>11</v>
      </c>
      <c r="J1365" s="85">
        <v>44152</v>
      </c>
      <c r="K1365" t="s">
        <v>122</v>
      </c>
      <c r="L1365" t="s">
        <v>84</v>
      </c>
      <c r="M1365" t="s">
        <v>85</v>
      </c>
      <c r="N13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65" s="16">
        <f t="shared" si="44"/>
        <v>13867</v>
      </c>
      <c r="P13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УФО                                               </v>
      </c>
      <c r="Q1365" s="16" t="str">
        <f t="shared" si="45"/>
        <v xml:space="preserve">Компания_                                                                                           </v>
      </c>
    </row>
    <row r="1366" spans="1:17" x14ac:dyDescent="0.25">
      <c r="A1366" t="s">
        <v>124</v>
      </c>
      <c r="B1366" t="s">
        <v>104</v>
      </c>
      <c r="C1366" t="s">
        <v>105</v>
      </c>
      <c r="D1366" t="s">
        <v>96</v>
      </c>
      <c r="E1366" t="s">
        <v>89</v>
      </c>
      <c r="F1366">
        <v>3464</v>
      </c>
      <c r="G1366" t="s">
        <v>106</v>
      </c>
      <c r="H1366">
        <v>2019</v>
      </c>
      <c r="I1366">
        <v>2</v>
      </c>
      <c r="J1366" s="85">
        <v>44144</v>
      </c>
      <c r="K1366" t="s">
        <v>123</v>
      </c>
      <c r="L1366" t="s">
        <v>84</v>
      </c>
      <c r="M1366" t="s">
        <v>85</v>
      </c>
      <c r="N13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66" s="16">
        <f t="shared" si="44"/>
        <v>3464</v>
      </c>
      <c r="P13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66" s="16" t="str">
        <f t="shared" si="45"/>
        <v xml:space="preserve">Компания_                                                                                           </v>
      </c>
    </row>
    <row r="1367" spans="1:17" x14ac:dyDescent="0.25">
      <c r="A1367" t="s">
        <v>124</v>
      </c>
      <c r="B1367" t="s">
        <v>104</v>
      </c>
      <c r="C1367" t="s">
        <v>105</v>
      </c>
      <c r="D1367" t="s">
        <v>96</v>
      </c>
      <c r="E1367" t="s">
        <v>89</v>
      </c>
      <c r="F1367">
        <v>3464</v>
      </c>
      <c r="G1367" t="s">
        <v>106</v>
      </c>
      <c r="H1367">
        <v>2019</v>
      </c>
      <c r="I1367">
        <v>2</v>
      </c>
      <c r="J1367" s="85">
        <v>44152</v>
      </c>
      <c r="K1367" t="s">
        <v>122</v>
      </c>
      <c r="L1367" t="s">
        <v>84</v>
      </c>
      <c r="M1367" t="s">
        <v>85</v>
      </c>
      <c r="N13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67" s="16">
        <f t="shared" si="44"/>
        <v>3464</v>
      </c>
      <c r="P13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67" s="16" t="str">
        <f t="shared" si="45"/>
        <v xml:space="preserve">Компания_                                                                                           </v>
      </c>
    </row>
    <row r="1368" spans="1:17" x14ac:dyDescent="0.25">
      <c r="A1368" t="s">
        <v>124</v>
      </c>
      <c r="B1368" t="s">
        <v>104</v>
      </c>
      <c r="C1368" t="s">
        <v>105</v>
      </c>
      <c r="D1368" t="s">
        <v>96</v>
      </c>
      <c r="E1368" t="s">
        <v>89</v>
      </c>
      <c r="F1368">
        <v>133</v>
      </c>
      <c r="G1368" t="s">
        <v>106</v>
      </c>
      <c r="H1368">
        <v>2019</v>
      </c>
      <c r="I1368">
        <v>3</v>
      </c>
      <c r="J1368" s="85">
        <v>44144</v>
      </c>
      <c r="K1368" t="s">
        <v>123</v>
      </c>
      <c r="L1368" t="s">
        <v>84</v>
      </c>
      <c r="M1368" t="s">
        <v>85</v>
      </c>
      <c r="N13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68" s="16">
        <f t="shared" si="44"/>
        <v>133</v>
      </c>
      <c r="P13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68" s="16" t="str">
        <f t="shared" si="45"/>
        <v xml:space="preserve">Компания_                                                                                           </v>
      </c>
    </row>
    <row r="1369" spans="1:17" x14ac:dyDescent="0.25">
      <c r="A1369" t="s">
        <v>124</v>
      </c>
      <c r="B1369" t="s">
        <v>104</v>
      </c>
      <c r="C1369" t="s">
        <v>105</v>
      </c>
      <c r="D1369" t="s">
        <v>96</v>
      </c>
      <c r="E1369" t="s">
        <v>89</v>
      </c>
      <c r="F1369">
        <v>133</v>
      </c>
      <c r="G1369" t="s">
        <v>106</v>
      </c>
      <c r="H1369">
        <v>2019</v>
      </c>
      <c r="I1369">
        <v>3</v>
      </c>
      <c r="J1369" s="85">
        <v>44152</v>
      </c>
      <c r="K1369" t="s">
        <v>122</v>
      </c>
      <c r="L1369" t="s">
        <v>84</v>
      </c>
      <c r="M1369" t="s">
        <v>85</v>
      </c>
      <c r="N13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69" s="16">
        <f t="shared" si="44"/>
        <v>133</v>
      </c>
      <c r="P13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69" s="16" t="str">
        <f t="shared" si="45"/>
        <v xml:space="preserve">Компания_                                                                                           </v>
      </c>
    </row>
    <row r="1370" spans="1:17" x14ac:dyDescent="0.25">
      <c r="A1370" t="s">
        <v>124</v>
      </c>
      <c r="B1370" t="s">
        <v>104</v>
      </c>
      <c r="C1370" t="s">
        <v>105</v>
      </c>
      <c r="D1370" t="s">
        <v>96</v>
      </c>
      <c r="E1370" t="s">
        <v>89</v>
      </c>
      <c r="F1370">
        <v>2590</v>
      </c>
      <c r="G1370" t="s">
        <v>106</v>
      </c>
      <c r="H1370">
        <v>2019</v>
      </c>
      <c r="I1370">
        <v>4</v>
      </c>
      <c r="J1370" s="85">
        <v>44144</v>
      </c>
      <c r="K1370" t="s">
        <v>123</v>
      </c>
      <c r="L1370" t="s">
        <v>84</v>
      </c>
      <c r="M1370" t="s">
        <v>85</v>
      </c>
      <c r="N13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70" s="16">
        <f t="shared" si="44"/>
        <v>2590</v>
      </c>
      <c r="P13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70" s="16" t="str">
        <f t="shared" si="45"/>
        <v xml:space="preserve">Компания_                                                                                           </v>
      </c>
    </row>
    <row r="1371" spans="1:17" x14ac:dyDescent="0.25">
      <c r="A1371" t="s">
        <v>124</v>
      </c>
      <c r="B1371" t="s">
        <v>104</v>
      </c>
      <c r="C1371" t="s">
        <v>105</v>
      </c>
      <c r="D1371" t="s">
        <v>96</v>
      </c>
      <c r="E1371" t="s">
        <v>89</v>
      </c>
      <c r="F1371">
        <v>2590</v>
      </c>
      <c r="G1371" t="s">
        <v>106</v>
      </c>
      <c r="H1371">
        <v>2019</v>
      </c>
      <c r="I1371">
        <v>4</v>
      </c>
      <c r="J1371" s="85">
        <v>44152</v>
      </c>
      <c r="K1371" t="s">
        <v>122</v>
      </c>
      <c r="L1371" t="s">
        <v>84</v>
      </c>
      <c r="M1371" t="s">
        <v>85</v>
      </c>
      <c r="N13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71" s="16">
        <f t="shared" si="44"/>
        <v>2590</v>
      </c>
      <c r="P13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71" s="16" t="str">
        <f t="shared" si="45"/>
        <v xml:space="preserve">Компания_                                                                                           </v>
      </c>
    </row>
    <row r="1372" spans="1:17" x14ac:dyDescent="0.25">
      <c r="A1372" t="s">
        <v>124</v>
      </c>
      <c r="B1372" t="s">
        <v>104</v>
      </c>
      <c r="C1372" t="s">
        <v>105</v>
      </c>
      <c r="D1372" t="s">
        <v>96</v>
      </c>
      <c r="E1372" t="s">
        <v>89</v>
      </c>
      <c r="F1372">
        <v>11338</v>
      </c>
      <c r="G1372" t="s">
        <v>106</v>
      </c>
      <c r="H1372">
        <v>2019</v>
      </c>
      <c r="I1372">
        <v>5</v>
      </c>
      <c r="J1372" s="85">
        <v>44144</v>
      </c>
      <c r="K1372" t="s">
        <v>123</v>
      </c>
      <c r="L1372" t="s">
        <v>84</v>
      </c>
      <c r="M1372" t="s">
        <v>85</v>
      </c>
      <c r="N13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72" s="16">
        <f t="shared" si="44"/>
        <v>11338</v>
      </c>
      <c r="P13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72" s="16" t="str">
        <f t="shared" si="45"/>
        <v xml:space="preserve">Компания_                                                                                           </v>
      </c>
    </row>
    <row r="1373" spans="1:17" x14ac:dyDescent="0.25">
      <c r="A1373" t="s">
        <v>124</v>
      </c>
      <c r="B1373" t="s">
        <v>104</v>
      </c>
      <c r="C1373" t="s">
        <v>105</v>
      </c>
      <c r="D1373" t="s">
        <v>96</v>
      </c>
      <c r="E1373" t="s">
        <v>89</v>
      </c>
      <c r="F1373">
        <v>11338</v>
      </c>
      <c r="G1373" t="s">
        <v>106</v>
      </c>
      <c r="H1373">
        <v>2019</v>
      </c>
      <c r="I1373">
        <v>5</v>
      </c>
      <c r="J1373" s="85">
        <v>44152</v>
      </c>
      <c r="K1373" t="s">
        <v>122</v>
      </c>
      <c r="L1373" t="s">
        <v>84</v>
      </c>
      <c r="M1373" t="s">
        <v>85</v>
      </c>
      <c r="N13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73" s="16">
        <f t="shared" si="44"/>
        <v>11338</v>
      </c>
      <c r="P13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73" s="16" t="str">
        <f t="shared" si="45"/>
        <v xml:space="preserve">Компания_                                                                                           </v>
      </c>
    </row>
    <row r="1374" spans="1:17" x14ac:dyDescent="0.25">
      <c r="A1374" t="s">
        <v>124</v>
      </c>
      <c r="B1374" t="s">
        <v>104</v>
      </c>
      <c r="C1374" t="s">
        <v>105</v>
      </c>
      <c r="D1374" t="s">
        <v>96</v>
      </c>
      <c r="E1374" t="s">
        <v>89</v>
      </c>
      <c r="F1374">
        <v>8367</v>
      </c>
      <c r="G1374" t="s">
        <v>106</v>
      </c>
      <c r="H1374">
        <v>2019</v>
      </c>
      <c r="I1374">
        <v>6</v>
      </c>
      <c r="J1374" s="85">
        <v>44144</v>
      </c>
      <c r="K1374" t="s">
        <v>123</v>
      </c>
      <c r="L1374" t="s">
        <v>84</v>
      </c>
      <c r="M1374" t="s">
        <v>85</v>
      </c>
      <c r="N13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74" s="16">
        <f t="shared" si="44"/>
        <v>8367</v>
      </c>
      <c r="P13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74" s="16" t="str">
        <f t="shared" si="45"/>
        <v xml:space="preserve">Компания_                                                                                           </v>
      </c>
    </row>
    <row r="1375" spans="1:17" x14ac:dyDescent="0.25">
      <c r="A1375" t="s">
        <v>124</v>
      </c>
      <c r="B1375" t="s">
        <v>104</v>
      </c>
      <c r="C1375" t="s">
        <v>105</v>
      </c>
      <c r="D1375" t="s">
        <v>96</v>
      </c>
      <c r="E1375" t="s">
        <v>89</v>
      </c>
      <c r="F1375">
        <v>8367</v>
      </c>
      <c r="G1375" t="s">
        <v>106</v>
      </c>
      <c r="H1375">
        <v>2019</v>
      </c>
      <c r="I1375">
        <v>6</v>
      </c>
      <c r="J1375" s="85">
        <v>44152</v>
      </c>
      <c r="K1375" t="s">
        <v>122</v>
      </c>
      <c r="L1375" t="s">
        <v>84</v>
      </c>
      <c r="M1375" t="s">
        <v>85</v>
      </c>
      <c r="N13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75" s="16">
        <f t="shared" si="44"/>
        <v>8367</v>
      </c>
      <c r="P13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75" s="16" t="str">
        <f t="shared" si="45"/>
        <v xml:space="preserve">Компания_                                                                                           </v>
      </c>
    </row>
    <row r="1376" spans="1:17" x14ac:dyDescent="0.25">
      <c r="A1376" t="s">
        <v>124</v>
      </c>
      <c r="B1376" t="s">
        <v>104</v>
      </c>
      <c r="C1376" t="s">
        <v>105</v>
      </c>
      <c r="D1376" t="s">
        <v>96</v>
      </c>
      <c r="E1376" t="s">
        <v>89</v>
      </c>
      <c r="F1376">
        <v>4651</v>
      </c>
      <c r="G1376" t="s">
        <v>106</v>
      </c>
      <c r="H1376">
        <v>2019</v>
      </c>
      <c r="I1376">
        <v>10</v>
      </c>
      <c r="J1376" s="85">
        <v>44144</v>
      </c>
      <c r="K1376" t="s">
        <v>123</v>
      </c>
      <c r="L1376" t="s">
        <v>84</v>
      </c>
      <c r="M1376" t="s">
        <v>85</v>
      </c>
      <c r="N13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76" s="16">
        <f t="shared" si="44"/>
        <v>4651</v>
      </c>
      <c r="P13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76" s="16" t="str">
        <f t="shared" si="45"/>
        <v xml:space="preserve">Компания_                                                                                           </v>
      </c>
    </row>
    <row r="1377" spans="1:17" x14ac:dyDescent="0.25">
      <c r="A1377" t="s">
        <v>124</v>
      </c>
      <c r="B1377" t="s">
        <v>104</v>
      </c>
      <c r="C1377" t="s">
        <v>105</v>
      </c>
      <c r="D1377" t="s">
        <v>96</v>
      </c>
      <c r="E1377" t="s">
        <v>89</v>
      </c>
      <c r="F1377">
        <v>4651</v>
      </c>
      <c r="G1377" t="s">
        <v>106</v>
      </c>
      <c r="H1377">
        <v>2019</v>
      </c>
      <c r="I1377">
        <v>10</v>
      </c>
      <c r="J1377" s="85">
        <v>44152</v>
      </c>
      <c r="K1377" t="s">
        <v>122</v>
      </c>
      <c r="L1377" t="s">
        <v>84</v>
      </c>
      <c r="M1377" t="s">
        <v>85</v>
      </c>
      <c r="N13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77" s="16">
        <f t="shared" si="44"/>
        <v>4651</v>
      </c>
      <c r="P13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77" s="16" t="str">
        <f t="shared" si="45"/>
        <v xml:space="preserve">Компания_                                                                                           </v>
      </c>
    </row>
    <row r="1378" spans="1:17" x14ac:dyDescent="0.25">
      <c r="A1378" t="s">
        <v>124</v>
      </c>
      <c r="B1378" t="s">
        <v>104</v>
      </c>
      <c r="C1378" t="s">
        <v>105</v>
      </c>
      <c r="D1378" t="s">
        <v>96</v>
      </c>
      <c r="E1378" t="s">
        <v>89</v>
      </c>
      <c r="F1378">
        <v>16000</v>
      </c>
      <c r="G1378" t="s">
        <v>106</v>
      </c>
      <c r="H1378">
        <v>2019</v>
      </c>
      <c r="I1378">
        <v>11</v>
      </c>
      <c r="J1378" s="85">
        <v>44144</v>
      </c>
      <c r="K1378" t="s">
        <v>123</v>
      </c>
      <c r="L1378" t="s">
        <v>84</v>
      </c>
      <c r="M1378" t="s">
        <v>85</v>
      </c>
      <c r="N13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78" s="16">
        <f t="shared" si="44"/>
        <v>7200</v>
      </c>
      <c r="P13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78" s="16" t="str">
        <f t="shared" si="45"/>
        <v xml:space="preserve">Компания_                                                                                           </v>
      </c>
    </row>
    <row r="1379" spans="1:17" x14ac:dyDescent="0.25">
      <c r="A1379" t="s">
        <v>124</v>
      </c>
      <c r="B1379" t="s">
        <v>104</v>
      </c>
      <c r="C1379" t="s">
        <v>105</v>
      </c>
      <c r="D1379" t="s">
        <v>96</v>
      </c>
      <c r="E1379" t="s">
        <v>89</v>
      </c>
      <c r="F1379">
        <v>16000</v>
      </c>
      <c r="G1379" t="s">
        <v>106</v>
      </c>
      <c r="H1379">
        <v>2019</v>
      </c>
      <c r="I1379">
        <v>11</v>
      </c>
      <c r="J1379" s="85">
        <v>44152</v>
      </c>
      <c r="K1379" t="s">
        <v>122</v>
      </c>
      <c r="L1379" t="s">
        <v>84</v>
      </c>
      <c r="M1379" t="s">
        <v>85</v>
      </c>
      <c r="N13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79" s="16">
        <f t="shared" si="44"/>
        <v>7200</v>
      </c>
      <c r="P13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79" s="16" t="str">
        <f t="shared" si="45"/>
        <v xml:space="preserve">Компания_                                                                                           </v>
      </c>
    </row>
    <row r="1380" spans="1:17" x14ac:dyDescent="0.25">
      <c r="A1380" t="s">
        <v>124</v>
      </c>
      <c r="B1380" t="s">
        <v>104</v>
      </c>
      <c r="C1380" t="s">
        <v>105</v>
      </c>
      <c r="D1380" t="s">
        <v>96</v>
      </c>
      <c r="E1380" t="s">
        <v>89</v>
      </c>
      <c r="F1380">
        <v>2500</v>
      </c>
      <c r="G1380" t="s">
        <v>106</v>
      </c>
      <c r="H1380">
        <v>2019</v>
      </c>
      <c r="I1380">
        <v>12</v>
      </c>
      <c r="J1380" s="85">
        <v>44144</v>
      </c>
      <c r="K1380" t="s">
        <v>123</v>
      </c>
      <c r="L1380" t="s">
        <v>84</v>
      </c>
      <c r="M1380" t="s">
        <v>85</v>
      </c>
      <c r="N13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80" s="16">
        <f t="shared" si="44"/>
        <v>2500</v>
      </c>
      <c r="P13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80" s="16" t="str">
        <f t="shared" si="45"/>
        <v xml:space="preserve">Компания_                                                                                           </v>
      </c>
    </row>
    <row r="1381" spans="1:17" x14ac:dyDescent="0.25">
      <c r="A1381" t="s">
        <v>124</v>
      </c>
      <c r="B1381" t="s">
        <v>104</v>
      </c>
      <c r="C1381" t="s">
        <v>105</v>
      </c>
      <c r="D1381" t="s">
        <v>96</v>
      </c>
      <c r="E1381" t="s">
        <v>89</v>
      </c>
      <c r="F1381">
        <v>2500</v>
      </c>
      <c r="G1381" t="s">
        <v>106</v>
      </c>
      <c r="H1381">
        <v>2019</v>
      </c>
      <c r="I1381">
        <v>12</v>
      </c>
      <c r="J1381" s="85">
        <v>44152</v>
      </c>
      <c r="K1381" t="s">
        <v>122</v>
      </c>
      <c r="L1381" t="s">
        <v>84</v>
      </c>
      <c r="M1381" t="s">
        <v>85</v>
      </c>
      <c r="N13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81" s="16">
        <f t="shared" si="44"/>
        <v>2500</v>
      </c>
      <c r="P13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81" s="16" t="str">
        <f t="shared" si="45"/>
        <v xml:space="preserve">Компания_                                                                                           </v>
      </c>
    </row>
    <row r="1382" spans="1:17" x14ac:dyDescent="0.25">
      <c r="A1382" t="s">
        <v>124</v>
      </c>
      <c r="B1382" t="s">
        <v>104</v>
      </c>
      <c r="C1382" t="s">
        <v>105</v>
      </c>
      <c r="D1382" t="s">
        <v>96</v>
      </c>
      <c r="E1382" t="s">
        <v>89</v>
      </c>
      <c r="F1382">
        <v>10500</v>
      </c>
      <c r="G1382" t="s">
        <v>106</v>
      </c>
      <c r="H1382">
        <v>2020</v>
      </c>
      <c r="I1382">
        <v>1</v>
      </c>
      <c r="J1382" s="85">
        <v>44144</v>
      </c>
      <c r="K1382" t="s">
        <v>123</v>
      </c>
      <c r="L1382" t="s">
        <v>84</v>
      </c>
      <c r="M1382" t="s">
        <v>85</v>
      </c>
      <c r="N13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82" s="16">
        <f t="shared" si="44"/>
        <v>10500</v>
      </c>
      <c r="P13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82" s="16" t="str">
        <f t="shared" si="45"/>
        <v xml:space="preserve">Компания_                                                                                           </v>
      </c>
    </row>
    <row r="1383" spans="1:17" x14ac:dyDescent="0.25">
      <c r="A1383" t="s">
        <v>124</v>
      </c>
      <c r="B1383" t="s">
        <v>104</v>
      </c>
      <c r="C1383" t="s">
        <v>105</v>
      </c>
      <c r="D1383" t="s">
        <v>96</v>
      </c>
      <c r="E1383" t="s">
        <v>89</v>
      </c>
      <c r="F1383">
        <v>10500</v>
      </c>
      <c r="G1383" t="s">
        <v>106</v>
      </c>
      <c r="H1383">
        <v>2020</v>
      </c>
      <c r="I1383">
        <v>1</v>
      </c>
      <c r="J1383" s="85">
        <v>44152</v>
      </c>
      <c r="K1383" t="s">
        <v>122</v>
      </c>
      <c r="L1383" t="s">
        <v>84</v>
      </c>
      <c r="M1383" t="s">
        <v>85</v>
      </c>
      <c r="N13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83" s="16">
        <f t="shared" si="44"/>
        <v>10500</v>
      </c>
      <c r="P13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83" s="16" t="str">
        <f t="shared" si="45"/>
        <v xml:space="preserve">Компания_                                                                                           </v>
      </c>
    </row>
    <row r="1384" spans="1:17" x14ac:dyDescent="0.25">
      <c r="A1384" t="s">
        <v>124</v>
      </c>
      <c r="B1384" t="s">
        <v>104</v>
      </c>
      <c r="C1384" t="s">
        <v>105</v>
      </c>
      <c r="D1384" t="s">
        <v>96</v>
      </c>
      <c r="E1384" t="s">
        <v>89</v>
      </c>
      <c r="F1384">
        <v>20601</v>
      </c>
      <c r="G1384" t="s">
        <v>106</v>
      </c>
      <c r="H1384">
        <v>2020</v>
      </c>
      <c r="I1384">
        <v>2</v>
      </c>
      <c r="J1384" s="85">
        <v>44144</v>
      </c>
      <c r="K1384" t="s">
        <v>123</v>
      </c>
      <c r="L1384" t="s">
        <v>84</v>
      </c>
      <c r="M1384" t="s">
        <v>85</v>
      </c>
      <c r="N13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84" s="16">
        <f t="shared" si="44"/>
        <v>20601</v>
      </c>
      <c r="P13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84" s="16" t="str">
        <f t="shared" si="45"/>
        <v xml:space="preserve">Компания_                                                                                           </v>
      </c>
    </row>
    <row r="1385" spans="1:17" x14ac:dyDescent="0.25">
      <c r="A1385" t="s">
        <v>124</v>
      </c>
      <c r="B1385" t="s">
        <v>104</v>
      </c>
      <c r="C1385" t="s">
        <v>105</v>
      </c>
      <c r="D1385" t="s">
        <v>96</v>
      </c>
      <c r="E1385" t="s">
        <v>89</v>
      </c>
      <c r="F1385">
        <v>20601</v>
      </c>
      <c r="G1385" t="s">
        <v>106</v>
      </c>
      <c r="H1385">
        <v>2020</v>
      </c>
      <c r="I1385">
        <v>2</v>
      </c>
      <c r="J1385" s="85">
        <v>44152</v>
      </c>
      <c r="K1385" t="s">
        <v>122</v>
      </c>
      <c r="L1385" t="s">
        <v>84</v>
      </c>
      <c r="M1385" t="s">
        <v>85</v>
      </c>
      <c r="N13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85" s="16">
        <f t="shared" si="44"/>
        <v>20601</v>
      </c>
      <c r="P13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85" s="16" t="str">
        <f t="shared" si="45"/>
        <v xml:space="preserve">Компания_                                                                                           </v>
      </c>
    </row>
    <row r="1386" spans="1:17" x14ac:dyDescent="0.25">
      <c r="A1386" t="s">
        <v>124</v>
      </c>
      <c r="B1386" t="s">
        <v>104</v>
      </c>
      <c r="C1386" t="s">
        <v>105</v>
      </c>
      <c r="D1386" t="s">
        <v>96</v>
      </c>
      <c r="E1386" t="s">
        <v>89</v>
      </c>
      <c r="F1386">
        <v>2000</v>
      </c>
      <c r="G1386" t="s">
        <v>106</v>
      </c>
      <c r="H1386">
        <v>2020</v>
      </c>
      <c r="I1386">
        <v>3</v>
      </c>
      <c r="J1386" s="85">
        <v>44144</v>
      </c>
      <c r="K1386" t="s">
        <v>123</v>
      </c>
      <c r="L1386" t="s">
        <v>84</v>
      </c>
      <c r="M1386" t="s">
        <v>85</v>
      </c>
      <c r="N13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86" s="16">
        <f t="shared" si="44"/>
        <v>2000</v>
      </c>
      <c r="P13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86" s="16" t="str">
        <f t="shared" si="45"/>
        <v xml:space="preserve">Компания_                                                                                           </v>
      </c>
    </row>
    <row r="1387" spans="1:17" x14ac:dyDescent="0.25">
      <c r="A1387" t="s">
        <v>124</v>
      </c>
      <c r="B1387" t="s">
        <v>104</v>
      </c>
      <c r="C1387" t="s">
        <v>105</v>
      </c>
      <c r="D1387" t="s">
        <v>96</v>
      </c>
      <c r="E1387" t="s">
        <v>89</v>
      </c>
      <c r="F1387">
        <v>2000</v>
      </c>
      <c r="G1387" t="s">
        <v>106</v>
      </c>
      <c r="H1387">
        <v>2020</v>
      </c>
      <c r="I1387">
        <v>3</v>
      </c>
      <c r="J1387" s="85">
        <v>44152</v>
      </c>
      <c r="K1387" t="s">
        <v>122</v>
      </c>
      <c r="L1387" t="s">
        <v>84</v>
      </c>
      <c r="M1387" t="s">
        <v>85</v>
      </c>
      <c r="N13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87" s="16">
        <f t="shared" si="44"/>
        <v>2000</v>
      </c>
      <c r="P13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87" s="16" t="str">
        <f t="shared" si="45"/>
        <v xml:space="preserve">Компания_                                                                                           </v>
      </c>
    </row>
    <row r="1388" spans="1:17" x14ac:dyDescent="0.25">
      <c r="A1388" t="s">
        <v>124</v>
      </c>
      <c r="B1388" t="s">
        <v>104</v>
      </c>
      <c r="C1388" t="s">
        <v>105</v>
      </c>
      <c r="D1388" t="s">
        <v>96</v>
      </c>
      <c r="E1388" t="s">
        <v>89</v>
      </c>
      <c r="F1388">
        <v>2068</v>
      </c>
      <c r="G1388" t="s">
        <v>106</v>
      </c>
      <c r="H1388">
        <v>2020</v>
      </c>
      <c r="I1388">
        <v>4</v>
      </c>
      <c r="J1388" s="85">
        <v>44144</v>
      </c>
      <c r="K1388" t="s">
        <v>123</v>
      </c>
      <c r="L1388" t="s">
        <v>84</v>
      </c>
      <c r="M1388" t="s">
        <v>85</v>
      </c>
      <c r="N13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88" s="16">
        <f t="shared" si="44"/>
        <v>2068</v>
      </c>
      <c r="P13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88" s="16" t="str">
        <f t="shared" si="45"/>
        <v xml:space="preserve">Компания_                                                                                           </v>
      </c>
    </row>
    <row r="1389" spans="1:17" x14ac:dyDescent="0.25">
      <c r="A1389" t="s">
        <v>124</v>
      </c>
      <c r="B1389" t="s">
        <v>104</v>
      </c>
      <c r="C1389" t="s">
        <v>105</v>
      </c>
      <c r="D1389" t="s">
        <v>96</v>
      </c>
      <c r="E1389" t="s">
        <v>89</v>
      </c>
      <c r="F1389">
        <v>2068</v>
      </c>
      <c r="G1389" t="s">
        <v>106</v>
      </c>
      <c r="H1389">
        <v>2020</v>
      </c>
      <c r="I1389">
        <v>4</v>
      </c>
      <c r="J1389" s="85">
        <v>44152</v>
      </c>
      <c r="K1389" t="s">
        <v>122</v>
      </c>
      <c r="L1389" t="s">
        <v>84</v>
      </c>
      <c r="M1389" t="s">
        <v>85</v>
      </c>
      <c r="N13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89" s="16">
        <f t="shared" si="44"/>
        <v>2068</v>
      </c>
      <c r="P13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89" s="16" t="str">
        <f t="shared" si="45"/>
        <v xml:space="preserve">Компания_                                                                                           </v>
      </c>
    </row>
    <row r="1390" spans="1:17" x14ac:dyDescent="0.25">
      <c r="A1390" t="s">
        <v>124</v>
      </c>
      <c r="B1390" t="s">
        <v>104</v>
      </c>
      <c r="C1390" t="s">
        <v>105</v>
      </c>
      <c r="D1390" t="s">
        <v>96</v>
      </c>
      <c r="E1390" t="s">
        <v>89</v>
      </c>
      <c r="F1390">
        <v>15661</v>
      </c>
      <c r="G1390" t="s">
        <v>106</v>
      </c>
      <c r="H1390">
        <v>2020</v>
      </c>
      <c r="I1390">
        <v>5</v>
      </c>
      <c r="J1390" s="85">
        <v>44144</v>
      </c>
      <c r="K1390" t="s">
        <v>123</v>
      </c>
      <c r="L1390" t="s">
        <v>84</v>
      </c>
      <c r="M1390" t="s">
        <v>85</v>
      </c>
      <c r="N13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90" s="16">
        <f t="shared" si="44"/>
        <v>15661</v>
      </c>
      <c r="P13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90" s="16" t="str">
        <f t="shared" si="45"/>
        <v xml:space="preserve">Компания_                                                                                           </v>
      </c>
    </row>
    <row r="1391" spans="1:17" x14ac:dyDescent="0.25">
      <c r="A1391" t="s">
        <v>124</v>
      </c>
      <c r="B1391" t="s">
        <v>104</v>
      </c>
      <c r="C1391" t="s">
        <v>105</v>
      </c>
      <c r="D1391" t="s">
        <v>96</v>
      </c>
      <c r="E1391" t="s">
        <v>89</v>
      </c>
      <c r="F1391">
        <v>15661</v>
      </c>
      <c r="G1391" t="s">
        <v>106</v>
      </c>
      <c r="H1391">
        <v>2020</v>
      </c>
      <c r="I1391">
        <v>5</v>
      </c>
      <c r="J1391" s="85">
        <v>44152</v>
      </c>
      <c r="K1391" t="s">
        <v>122</v>
      </c>
      <c r="L1391" t="s">
        <v>84</v>
      </c>
      <c r="M1391" t="s">
        <v>85</v>
      </c>
      <c r="N13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91" s="16">
        <f t="shared" si="44"/>
        <v>15661</v>
      </c>
      <c r="P13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91" s="16" t="str">
        <f t="shared" si="45"/>
        <v xml:space="preserve">Компания_                                                                                           </v>
      </c>
    </row>
    <row r="1392" spans="1:17" x14ac:dyDescent="0.25">
      <c r="A1392" t="s">
        <v>124</v>
      </c>
      <c r="B1392" t="s">
        <v>104</v>
      </c>
      <c r="C1392" t="s">
        <v>105</v>
      </c>
      <c r="D1392" t="s">
        <v>96</v>
      </c>
      <c r="E1392" t="s">
        <v>89</v>
      </c>
      <c r="F1392">
        <v>12670</v>
      </c>
      <c r="G1392" t="s">
        <v>106</v>
      </c>
      <c r="H1392">
        <v>2020</v>
      </c>
      <c r="I1392">
        <v>6</v>
      </c>
      <c r="J1392" s="85">
        <v>44144</v>
      </c>
      <c r="K1392" t="s">
        <v>123</v>
      </c>
      <c r="L1392" t="s">
        <v>84</v>
      </c>
      <c r="M1392" t="s">
        <v>85</v>
      </c>
      <c r="N13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92" s="16">
        <f t="shared" si="44"/>
        <v>12670</v>
      </c>
      <c r="P13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92" s="16" t="str">
        <f t="shared" si="45"/>
        <v xml:space="preserve">Компания_                                                                                           </v>
      </c>
    </row>
    <row r="1393" spans="1:17" x14ac:dyDescent="0.25">
      <c r="A1393" t="s">
        <v>124</v>
      </c>
      <c r="B1393" t="s">
        <v>104</v>
      </c>
      <c r="C1393" t="s">
        <v>105</v>
      </c>
      <c r="D1393" t="s">
        <v>96</v>
      </c>
      <c r="E1393" t="s">
        <v>89</v>
      </c>
      <c r="F1393">
        <v>12670</v>
      </c>
      <c r="G1393" t="s">
        <v>106</v>
      </c>
      <c r="H1393">
        <v>2020</v>
      </c>
      <c r="I1393">
        <v>6</v>
      </c>
      <c r="J1393" s="85">
        <v>44152</v>
      </c>
      <c r="K1393" t="s">
        <v>122</v>
      </c>
      <c r="L1393" t="s">
        <v>84</v>
      </c>
      <c r="M1393" t="s">
        <v>85</v>
      </c>
      <c r="N13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93" s="16">
        <f t="shared" si="44"/>
        <v>12670</v>
      </c>
      <c r="P13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93" s="16" t="str">
        <f t="shared" si="45"/>
        <v xml:space="preserve">Компания_                                                                                           </v>
      </c>
    </row>
    <row r="1394" spans="1:17" x14ac:dyDescent="0.25">
      <c r="A1394" t="s">
        <v>124</v>
      </c>
      <c r="B1394" t="s">
        <v>104</v>
      </c>
      <c r="C1394" t="s">
        <v>105</v>
      </c>
      <c r="D1394" t="s">
        <v>96</v>
      </c>
      <c r="E1394" t="s">
        <v>89</v>
      </c>
      <c r="F1394">
        <v>43464</v>
      </c>
      <c r="G1394" t="s">
        <v>106</v>
      </c>
      <c r="H1394">
        <v>2020</v>
      </c>
      <c r="I1394">
        <v>7</v>
      </c>
      <c r="J1394" s="85">
        <v>44144</v>
      </c>
      <c r="K1394" t="s">
        <v>123</v>
      </c>
      <c r="L1394" t="s">
        <v>84</v>
      </c>
      <c r="M1394" t="s">
        <v>85</v>
      </c>
      <c r="N13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94" s="16">
        <f t="shared" si="44"/>
        <v>43464</v>
      </c>
      <c r="P13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94" s="16" t="str">
        <f t="shared" si="45"/>
        <v xml:space="preserve">Компания_                                                                                           </v>
      </c>
    </row>
    <row r="1395" spans="1:17" x14ac:dyDescent="0.25">
      <c r="A1395" t="s">
        <v>124</v>
      </c>
      <c r="B1395" t="s">
        <v>104</v>
      </c>
      <c r="C1395" t="s">
        <v>105</v>
      </c>
      <c r="D1395" t="s">
        <v>96</v>
      </c>
      <c r="E1395" t="s">
        <v>89</v>
      </c>
      <c r="F1395">
        <v>43464</v>
      </c>
      <c r="G1395" t="s">
        <v>106</v>
      </c>
      <c r="H1395">
        <v>2020</v>
      </c>
      <c r="I1395">
        <v>7</v>
      </c>
      <c r="J1395" s="85">
        <v>44152</v>
      </c>
      <c r="K1395" t="s">
        <v>122</v>
      </c>
      <c r="L1395" t="s">
        <v>84</v>
      </c>
      <c r="M1395" t="s">
        <v>85</v>
      </c>
      <c r="N13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95" s="16">
        <f t="shared" si="44"/>
        <v>43464</v>
      </c>
      <c r="P13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95" s="16" t="str">
        <f t="shared" si="45"/>
        <v xml:space="preserve">Компания_                                                                                           </v>
      </c>
    </row>
    <row r="1396" spans="1:17" x14ac:dyDescent="0.25">
      <c r="A1396" t="s">
        <v>124</v>
      </c>
      <c r="B1396" t="s">
        <v>104</v>
      </c>
      <c r="C1396" t="s">
        <v>105</v>
      </c>
      <c r="D1396" t="s">
        <v>96</v>
      </c>
      <c r="E1396" t="s">
        <v>89</v>
      </c>
      <c r="F1396">
        <v>10185</v>
      </c>
      <c r="G1396" t="s">
        <v>106</v>
      </c>
      <c r="H1396">
        <v>2020</v>
      </c>
      <c r="I1396">
        <v>8</v>
      </c>
      <c r="J1396" s="85">
        <v>44144</v>
      </c>
      <c r="K1396" t="s">
        <v>123</v>
      </c>
      <c r="L1396" t="s">
        <v>84</v>
      </c>
      <c r="M1396" t="s">
        <v>85</v>
      </c>
      <c r="N13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96" s="16">
        <f t="shared" si="44"/>
        <v>10185</v>
      </c>
      <c r="P13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96" s="16" t="str">
        <f t="shared" si="45"/>
        <v xml:space="preserve">Компания_                                                                                           </v>
      </c>
    </row>
    <row r="1397" spans="1:17" x14ac:dyDescent="0.25">
      <c r="A1397" t="s">
        <v>124</v>
      </c>
      <c r="B1397" t="s">
        <v>104</v>
      </c>
      <c r="C1397" t="s">
        <v>105</v>
      </c>
      <c r="D1397" t="s">
        <v>96</v>
      </c>
      <c r="E1397" t="s">
        <v>89</v>
      </c>
      <c r="F1397">
        <v>10185</v>
      </c>
      <c r="G1397" t="s">
        <v>106</v>
      </c>
      <c r="H1397">
        <v>2020</v>
      </c>
      <c r="I1397">
        <v>8</v>
      </c>
      <c r="J1397" s="85">
        <v>44152</v>
      </c>
      <c r="K1397" t="s">
        <v>122</v>
      </c>
      <c r="L1397" t="s">
        <v>84</v>
      </c>
      <c r="M1397" t="s">
        <v>85</v>
      </c>
      <c r="N13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97" s="16">
        <f t="shared" si="44"/>
        <v>10185</v>
      </c>
      <c r="P13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97" s="16" t="str">
        <f t="shared" si="45"/>
        <v xml:space="preserve">Компания_                                                                                           </v>
      </c>
    </row>
    <row r="1398" spans="1:17" x14ac:dyDescent="0.25">
      <c r="A1398" t="s">
        <v>124</v>
      </c>
      <c r="B1398" t="s">
        <v>104</v>
      </c>
      <c r="C1398" t="s">
        <v>105</v>
      </c>
      <c r="D1398" t="s">
        <v>96</v>
      </c>
      <c r="E1398" t="s">
        <v>89</v>
      </c>
      <c r="F1398">
        <v>8777</v>
      </c>
      <c r="G1398" t="s">
        <v>106</v>
      </c>
      <c r="H1398">
        <v>2020</v>
      </c>
      <c r="I1398">
        <v>9</v>
      </c>
      <c r="J1398" s="85">
        <v>44144</v>
      </c>
      <c r="K1398" t="s">
        <v>123</v>
      </c>
      <c r="L1398" t="s">
        <v>84</v>
      </c>
      <c r="M1398" t="s">
        <v>85</v>
      </c>
      <c r="N13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98" s="16">
        <f t="shared" si="44"/>
        <v>8777</v>
      </c>
      <c r="P13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98" s="16" t="str">
        <f t="shared" si="45"/>
        <v xml:space="preserve">Компания_                                                                                           </v>
      </c>
    </row>
    <row r="1399" spans="1:17" x14ac:dyDescent="0.25">
      <c r="A1399" t="s">
        <v>124</v>
      </c>
      <c r="B1399" t="s">
        <v>104</v>
      </c>
      <c r="C1399" t="s">
        <v>105</v>
      </c>
      <c r="D1399" t="s">
        <v>96</v>
      </c>
      <c r="E1399" t="s">
        <v>89</v>
      </c>
      <c r="F1399">
        <v>8777</v>
      </c>
      <c r="G1399" t="s">
        <v>106</v>
      </c>
      <c r="H1399">
        <v>2020</v>
      </c>
      <c r="I1399">
        <v>9</v>
      </c>
      <c r="J1399" s="85">
        <v>44152</v>
      </c>
      <c r="K1399" t="s">
        <v>122</v>
      </c>
      <c r="L1399" t="s">
        <v>84</v>
      </c>
      <c r="M1399" t="s">
        <v>85</v>
      </c>
      <c r="N13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399" s="16">
        <f t="shared" si="44"/>
        <v>8777</v>
      </c>
      <c r="P13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399" s="16" t="str">
        <f t="shared" si="45"/>
        <v xml:space="preserve">Компания_                                                                                           </v>
      </c>
    </row>
    <row r="1400" spans="1:17" x14ac:dyDescent="0.25">
      <c r="A1400" t="s">
        <v>124</v>
      </c>
      <c r="B1400" t="s">
        <v>104</v>
      </c>
      <c r="C1400" t="s">
        <v>105</v>
      </c>
      <c r="D1400" t="s">
        <v>96</v>
      </c>
      <c r="E1400" t="s">
        <v>89</v>
      </c>
      <c r="F1400">
        <v>28155</v>
      </c>
      <c r="G1400" t="s">
        <v>106</v>
      </c>
      <c r="H1400">
        <v>2020</v>
      </c>
      <c r="I1400">
        <v>10</v>
      </c>
      <c r="J1400" s="85">
        <v>44144</v>
      </c>
      <c r="K1400" t="s">
        <v>123</v>
      </c>
      <c r="L1400" t="s">
        <v>84</v>
      </c>
      <c r="M1400" t="s">
        <v>85</v>
      </c>
      <c r="N14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00" s="16">
        <f t="shared" si="44"/>
        <v>28155</v>
      </c>
      <c r="P14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400" s="16" t="str">
        <f t="shared" si="45"/>
        <v xml:space="preserve">Компания_                                                                                           </v>
      </c>
    </row>
    <row r="1401" spans="1:17" x14ac:dyDescent="0.25">
      <c r="A1401" t="s">
        <v>124</v>
      </c>
      <c r="B1401" t="s">
        <v>104</v>
      </c>
      <c r="C1401" t="s">
        <v>105</v>
      </c>
      <c r="D1401" t="s">
        <v>96</v>
      </c>
      <c r="E1401" t="s">
        <v>89</v>
      </c>
      <c r="F1401">
        <v>28155</v>
      </c>
      <c r="G1401" t="s">
        <v>106</v>
      </c>
      <c r="H1401">
        <v>2020</v>
      </c>
      <c r="I1401">
        <v>10</v>
      </c>
      <c r="J1401" s="85">
        <v>44152</v>
      </c>
      <c r="K1401" t="s">
        <v>122</v>
      </c>
      <c r="L1401" t="s">
        <v>84</v>
      </c>
      <c r="M1401" t="s">
        <v>85</v>
      </c>
      <c r="N14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01" s="16">
        <f t="shared" si="44"/>
        <v>28155</v>
      </c>
      <c r="P14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401" s="16" t="str">
        <f t="shared" si="45"/>
        <v xml:space="preserve">Компания_                                                                                           </v>
      </c>
    </row>
    <row r="1402" spans="1:17" x14ac:dyDescent="0.25">
      <c r="A1402" t="s">
        <v>124</v>
      </c>
      <c r="B1402" t="s">
        <v>104</v>
      </c>
      <c r="C1402" t="s">
        <v>105</v>
      </c>
      <c r="D1402" t="s">
        <v>96</v>
      </c>
      <c r="E1402" t="s">
        <v>89</v>
      </c>
      <c r="F1402">
        <v>20078</v>
      </c>
      <c r="G1402" t="s">
        <v>106</v>
      </c>
      <c r="H1402">
        <v>2020</v>
      </c>
      <c r="I1402">
        <v>11</v>
      </c>
      <c r="J1402" s="85">
        <v>44152</v>
      </c>
      <c r="K1402" t="s">
        <v>122</v>
      </c>
      <c r="L1402" t="s">
        <v>84</v>
      </c>
      <c r="M1402" t="s">
        <v>85</v>
      </c>
      <c r="N14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02" s="16">
        <f t="shared" si="44"/>
        <v>20078</v>
      </c>
      <c r="P14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402" s="16" t="str">
        <f t="shared" si="45"/>
        <v xml:space="preserve">Компания_                                                                                           </v>
      </c>
    </row>
    <row r="1403" spans="1:17" x14ac:dyDescent="0.25">
      <c r="A1403" t="s">
        <v>124</v>
      </c>
      <c r="B1403" t="s">
        <v>104</v>
      </c>
      <c r="C1403" t="s">
        <v>105</v>
      </c>
      <c r="D1403" t="s">
        <v>81</v>
      </c>
      <c r="E1403" t="s">
        <v>82</v>
      </c>
      <c r="F1403">
        <v>9000</v>
      </c>
      <c r="G1403" t="s">
        <v>83</v>
      </c>
      <c r="H1403">
        <v>2020</v>
      </c>
      <c r="I1403">
        <v>10</v>
      </c>
      <c r="J1403" s="85">
        <v>44144</v>
      </c>
      <c r="K1403" t="s">
        <v>123</v>
      </c>
      <c r="L1403" t="s">
        <v>84</v>
      </c>
      <c r="M1403" t="s">
        <v>85</v>
      </c>
      <c r="N14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03" s="16">
        <f t="shared" si="44"/>
        <v>9000</v>
      </c>
      <c r="P14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03" s="16" t="str">
        <f t="shared" si="45"/>
        <v xml:space="preserve">Компания_                                                                                           </v>
      </c>
    </row>
    <row r="1404" spans="1:17" x14ac:dyDescent="0.25">
      <c r="A1404" t="s">
        <v>124</v>
      </c>
      <c r="B1404" t="s">
        <v>104</v>
      </c>
      <c r="C1404" t="s">
        <v>105</v>
      </c>
      <c r="D1404" t="s">
        <v>81</v>
      </c>
      <c r="E1404" t="s">
        <v>82</v>
      </c>
      <c r="F1404">
        <v>9000</v>
      </c>
      <c r="G1404" t="s">
        <v>83</v>
      </c>
      <c r="H1404">
        <v>2020</v>
      </c>
      <c r="I1404">
        <v>10</v>
      </c>
      <c r="J1404" s="85">
        <v>44152</v>
      </c>
      <c r="K1404" t="s">
        <v>122</v>
      </c>
      <c r="L1404" t="s">
        <v>84</v>
      </c>
      <c r="M1404" t="s">
        <v>85</v>
      </c>
      <c r="N14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04" s="16">
        <f t="shared" si="44"/>
        <v>9000</v>
      </c>
      <c r="P14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04" s="16" t="str">
        <f t="shared" si="45"/>
        <v xml:space="preserve">Компания_                                                                                           </v>
      </c>
    </row>
    <row r="1405" spans="1:17" x14ac:dyDescent="0.25">
      <c r="A1405" t="s">
        <v>124</v>
      </c>
      <c r="B1405" t="s">
        <v>104</v>
      </c>
      <c r="C1405" t="s">
        <v>105</v>
      </c>
      <c r="D1405" t="s">
        <v>81</v>
      </c>
      <c r="E1405" t="s">
        <v>82</v>
      </c>
      <c r="F1405">
        <v>7011</v>
      </c>
      <c r="G1405" t="s">
        <v>106</v>
      </c>
      <c r="H1405">
        <v>2019</v>
      </c>
      <c r="I1405">
        <v>12</v>
      </c>
      <c r="J1405" s="85">
        <v>44144</v>
      </c>
      <c r="K1405" t="s">
        <v>123</v>
      </c>
      <c r="L1405" t="s">
        <v>84</v>
      </c>
      <c r="M1405" t="s">
        <v>85</v>
      </c>
      <c r="N14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05" s="16">
        <f t="shared" si="44"/>
        <v>7011</v>
      </c>
      <c r="P14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05" s="16" t="str">
        <f t="shared" si="45"/>
        <v xml:space="preserve">Компания_                                                                                           </v>
      </c>
    </row>
    <row r="1406" spans="1:17" x14ac:dyDescent="0.25">
      <c r="A1406" t="s">
        <v>124</v>
      </c>
      <c r="B1406" t="s">
        <v>104</v>
      </c>
      <c r="C1406" t="s">
        <v>105</v>
      </c>
      <c r="D1406" t="s">
        <v>81</v>
      </c>
      <c r="E1406" t="s">
        <v>82</v>
      </c>
      <c r="F1406">
        <v>7011</v>
      </c>
      <c r="G1406" t="s">
        <v>106</v>
      </c>
      <c r="H1406">
        <v>2019</v>
      </c>
      <c r="I1406">
        <v>12</v>
      </c>
      <c r="J1406" s="85">
        <v>44152</v>
      </c>
      <c r="K1406" t="s">
        <v>122</v>
      </c>
      <c r="L1406" t="s">
        <v>84</v>
      </c>
      <c r="M1406" t="s">
        <v>85</v>
      </c>
      <c r="N14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06" s="16">
        <f t="shared" si="44"/>
        <v>7011</v>
      </c>
      <c r="P14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06" s="16" t="str">
        <f t="shared" si="45"/>
        <v xml:space="preserve">Компания_                                                                                           </v>
      </c>
    </row>
    <row r="1407" spans="1:17" x14ac:dyDescent="0.25">
      <c r="A1407" t="s">
        <v>124</v>
      </c>
      <c r="B1407" t="s">
        <v>104</v>
      </c>
      <c r="C1407" t="s">
        <v>105</v>
      </c>
      <c r="D1407" t="s">
        <v>81</v>
      </c>
      <c r="E1407" t="s">
        <v>82</v>
      </c>
      <c r="F1407">
        <v>1250</v>
      </c>
      <c r="G1407" t="s">
        <v>106</v>
      </c>
      <c r="H1407">
        <v>2020</v>
      </c>
      <c r="I1407">
        <v>1</v>
      </c>
      <c r="J1407" s="85">
        <v>44144</v>
      </c>
      <c r="K1407" t="s">
        <v>123</v>
      </c>
      <c r="L1407" t="s">
        <v>84</v>
      </c>
      <c r="M1407" t="s">
        <v>85</v>
      </c>
      <c r="N14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07" s="16">
        <f t="shared" si="44"/>
        <v>1250</v>
      </c>
      <c r="P14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07" s="16" t="str">
        <f t="shared" si="45"/>
        <v xml:space="preserve">Компания_                                                                                           </v>
      </c>
    </row>
    <row r="1408" spans="1:17" x14ac:dyDescent="0.25">
      <c r="A1408" t="s">
        <v>124</v>
      </c>
      <c r="B1408" t="s">
        <v>104</v>
      </c>
      <c r="C1408" t="s">
        <v>105</v>
      </c>
      <c r="D1408" t="s">
        <v>81</v>
      </c>
      <c r="E1408" t="s">
        <v>82</v>
      </c>
      <c r="F1408">
        <v>1250</v>
      </c>
      <c r="G1408" t="s">
        <v>106</v>
      </c>
      <c r="H1408">
        <v>2020</v>
      </c>
      <c r="I1408">
        <v>1</v>
      </c>
      <c r="J1408" s="85">
        <v>44152</v>
      </c>
      <c r="K1408" t="s">
        <v>122</v>
      </c>
      <c r="L1408" t="s">
        <v>84</v>
      </c>
      <c r="M1408" t="s">
        <v>85</v>
      </c>
      <c r="N14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08" s="16">
        <f t="shared" si="44"/>
        <v>1250</v>
      </c>
      <c r="P14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08" s="16" t="str">
        <f t="shared" si="45"/>
        <v xml:space="preserve">Компания_                                                                                           </v>
      </c>
    </row>
    <row r="1409" spans="1:17" x14ac:dyDescent="0.25">
      <c r="A1409" t="s">
        <v>124</v>
      </c>
      <c r="B1409" t="s">
        <v>104</v>
      </c>
      <c r="C1409" t="s">
        <v>105</v>
      </c>
      <c r="D1409" t="s">
        <v>81</v>
      </c>
      <c r="E1409" t="s">
        <v>82</v>
      </c>
      <c r="F1409">
        <v>10546</v>
      </c>
      <c r="G1409" t="s">
        <v>106</v>
      </c>
      <c r="H1409">
        <v>2020</v>
      </c>
      <c r="I1409">
        <v>2</v>
      </c>
      <c r="J1409" s="85">
        <v>44144</v>
      </c>
      <c r="K1409" t="s">
        <v>123</v>
      </c>
      <c r="L1409" t="s">
        <v>84</v>
      </c>
      <c r="M1409" t="s">
        <v>85</v>
      </c>
      <c r="N14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09" s="16">
        <f t="shared" si="44"/>
        <v>10546</v>
      </c>
      <c r="P14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09" s="16" t="str">
        <f t="shared" si="45"/>
        <v xml:space="preserve">Компания_                                                                                           </v>
      </c>
    </row>
    <row r="1410" spans="1:17" x14ac:dyDescent="0.25">
      <c r="A1410" t="s">
        <v>124</v>
      </c>
      <c r="B1410" t="s">
        <v>104</v>
      </c>
      <c r="C1410" t="s">
        <v>105</v>
      </c>
      <c r="D1410" t="s">
        <v>81</v>
      </c>
      <c r="E1410" t="s">
        <v>82</v>
      </c>
      <c r="F1410">
        <v>10546</v>
      </c>
      <c r="G1410" t="s">
        <v>106</v>
      </c>
      <c r="H1410">
        <v>2020</v>
      </c>
      <c r="I1410">
        <v>2</v>
      </c>
      <c r="J1410" s="85">
        <v>44152</v>
      </c>
      <c r="K1410" t="s">
        <v>122</v>
      </c>
      <c r="L1410" t="s">
        <v>84</v>
      </c>
      <c r="M1410" t="s">
        <v>85</v>
      </c>
      <c r="N14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10" s="16">
        <f t="shared" si="44"/>
        <v>10546</v>
      </c>
      <c r="P14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10" s="16" t="str">
        <f t="shared" si="45"/>
        <v xml:space="preserve">Компания_                                                                                           </v>
      </c>
    </row>
    <row r="1411" spans="1:17" x14ac:dyDescent="0.25">
      <c r="A1411" t="s">
        <v>124</v>
      </c>
      <c r="B1411" t="s">
        <v>104</v>
      </c>
      <c r="C1411" t="s">
        <v>105</v>
      </c>
      <c r="D1411" t="s">
        <v>81</v>
      </c>
      <c r="E1411" t="s">
        <v>82</v>
      </c>
      <c r="F1411">
        <v>12712</v>
      </c>
      <c r="G1411" t="s">
        <v>106</v>
      </c>
      <c r="H1411">
        <v>2020</v>
      </c>
      <c r="I1411">
        <v>3</v>
      </c>
      <c r="J1411" s="85">
        <v>44144</v>
      </c>
      <c r="K1411" t="s">
        <v>123</v>
      </c>
      <c r="L1411" t="s">
        <v>84</v>
      </c>
      <c r="M1411" t="s">
        <v>85</v>
      </c>
      <c r="N14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11" s="16">
        <f t="shared" si="44"/>
        <v>12712</v>
      </c>
      <c r="P14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11" s="16" t="str">
        <f t="shared" si="45"/>
        <v xml:space="preserve">Компания_                                                                                           </v>
      </c>
    </row>
    <row r="1412" spans="1:17" x14ac:dyDescent="0.25">
      <c r="A1412" t="s">
        <v>124</v>
      </c>
      <c r="B1412" t="s">
        <v>104</v>
      </c>
      <c r="C1412" t="s">
        <v>105</v>
      </c>
      <c r="D1412" t="s">
        <v>81</v>
      </c>
      <c r="E1412" t="s">
        <v>82</v>
      </c>
      <c r="F1412">
        <v>12712</v>
      </c>
      <c r="G1412" t="s">
        <v>106</v>
      </c>
      <c r="H1412">
        <v>2020</v>
      </c>
      <c r="I1412">
        <v>3</v>
      </c>
      <c r="J1412" s="85">
        <v>44152</v>
      </c>
      <c r="K1412" t="s">
        <v>122</v>
      </c>
      <c r="L1412" t="s">
        <v>84</v>
      </c>
      <c r="M1412" t="s">
        <v>85</v>
      </c>
      <c r="N14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12" s="16">
        <f t="shared" si="44"/>
        <v>12712</v>
      </c>
      <c r="P14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12" s="16" t="str">
        <f t="shared" si="45"/>
        <v xml:space="preserve">Компания_                                                                                           </v>
      </c>
    </row>
    <row r="1413" spans="1:17" x14ac:dyDescent="0.25">
      <c r="A1413" t="s">
        <v>124</v>
      </c>
      <c r="B1413" t="s">
        <v>104</v>
      </c>
      <c r="C1413" t="s">
        <v>105</v>
      </c>
      <c r="D1413" t="s">
        <v>81</v>
      </c>
      <c r="E1413" t="s">
        <v>82</v>
      </c>
      <c r="F1413">
        <v>1314</v>
      </c>
      <c r="G1413" t="s">
        <v>106</v>
      </c>
      <c r="H1413">
        <v>2020</v>
      </c>
      <c r="I1413">
        <v>4</v>
      </c>
      <c r="J1413" s="85">
        <v>44144</v>
      </c>
      <c r="K1413" t="s">
        <v>123</v>
      </c>
      <c r="L1413" t="s">
        <v>84</v>
      </c>
      <c r="M1413" t="s">
        <v>85</v>
      </c>
      <c r="N14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13" s="16">
        <f t="shared" ref="O1413:O1476" si="46">IF(AND(H1413=2019,I1413=11,L1413="ММ               "),F1413/20*4,IF(AND(H1413=2019,I1413=11),F1413/20*9,F1413))</f>
        <v>1314</v>
      </c>
      <c r="P14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13" s="16" t="str">
        <f t="shared" ref="Q1413:Q1476" si="47">IF(E1413="FSK            ","",A1413)</f>
        <v xml:space="preserve">Компания_                                                                                           </v>
      </c>
    </row>
    <row r="1414" spans="1:17" x14ac:dyDescent="0.25">
      <c r="A1414" t="s">
        <v>124</v>
      </c>
      <c r="B1414" t="s">
        <v>104</v>
      </c>
      <c r="C1414" t="s">
        <v>105</v>
      </c>
      <c r="D1414" t="s">
        <v>81</v>
      </c>
      <c r="E1414" t="s">
        <v>82</v>
      </c>
      <c r="F1414">
        <v>1314</v>
      </c>
      <c r="G1414" t="s">
        <v>106</v>
      </c>
      <c r="H1414">
        <v>2020</v>
      </c>
      <c r="I1414">
        <v>4</v>
      </c>
      <c r="J1414" s="85">
        <v>44152</v>
      </c>
      <c r="K1414" t="s">
        <v>122</v>
      </c>
      <c r="L1414" t="s">
        <v>84</v>
      </c>
      <c r="M1414" t="s">
        <v>85</v>
      </c>
      <c r="N14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14" s="16">
        <f t="shared" si="46"/>
        <v>1314</v>
      </c>
      <c r="P14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14" s="16" t="str">
        <f t="shared" si="47"/>
        <v xml:space="preserve">Компания_                                                                                           </v>
      </c>
    </row>
    <row r="1415" spans="1:17" x14ac:dyDescent="0.25">
      <c r="A1415" t="s">
        <v>124</v>
      </c>
      <c r="B1415" t="s">
        <v>104</v>
      </c>
      <c r="C1415" t="s">
        <v>105</v>
      </c>
      <c r="D1415" t="s">
        <v>81</v>
      </c>
      <c r="E1415" t="s">
        <v>82</v>
      </c>
      <c r="F1415">
        <v>893</v>
      </c>
      <c r="G1415" t="s">
        <v>106</v>
      </c>
      <c r="H1415">
        <v>2020</v>
      </c>
      <c r="I1415">
        <v>6</v>
      </c>
      <c r="J1415" s="85">
        <v>44144</v>
      </c>
      <c r="K1415" t="s">
        <v>123</v>
      </c>
      <c r="L1415" t="s">
        <v>84</v>
      </c>
      <c r="M1415" t="s">
        <v>85</v>
      </c>
      <c r="N14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15" s="16">
        <f t="shared" si="46"/>
        <v>893</v>
      </c>
      <c r="P14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15" s="16" t="str">
        <f t="shared" si="47"/>
        <v xml:space="preserve">Компания_                                                                                           </v>
      </c>
    </row>
    <row r="1416" spans="1:17" x14ac:dyDescent="0.25">
      <c r="A1416" t="s">
        <v>124</v>
      </c>
      <c r="B1416" t="s">
        <v>104</v>
      </c>
      <c r="C1416" t="s">
        <v>105</v>
      </c>
      <c r="D1416" t="s">
        <v>81</v>
      </c>
      <c r="E1416" t="s">
        <v>82</v>
      </c>
      <c r="F1416">
        <v>893</v>
      </c>
      <c r="G1416" t="s">
        <v>106</v>
      </c>
      <c r="H1416">
        <v>2020</v>
      </c>
      <c r="I1416">
        <v>6</v>
      </c>
      <c r="J1416" s="85">
        <v>44152</v>
      </c>
      <c r="K1416" t="s">
        <v>122</v>
      </c>
      <c r="L1416" t="s">
        <v>84</v>
      </c>
      <c r="M1416" t="s">
        <v>85</v>
      </c>
      <c r="N14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16" s="16">
        <f t="shared" si="46"/>
        <v>893</v>
      </c>
      <c r="P14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16" s="16" t="str">
        <f t="shared" si="47"/>
        <v xml:space="preserve">Компания_                                                                                           </v>
      </c>
    </row>
    <row r="1417" spans="1:17" x14ac:dyDescent="0.25">
      <c r="A1417" t="s">
        <v>124</v>
      </c>
      <c r="B1417" t="s">
        <v>104</v>
      </c>
      <c r="C1417" t="s">
        <v>105</v>
      </c>
      <c r="D1417" t="s">
        <v>81</v>
      </c>
      <c r="E1417" t="s">
        <v>82</v>
      </c>
      <c r="F1417">
        <v>16460</v>
      </c>
      <c r="G1417" t="s">
        <v>106</v>
      </c>
      <c r="H1417">
        <v>2020</v>
      </c>
      <c r="I1417">
        <v>7</v>
      </c>
      <c r="J1417" s="85">
        <v>44144</v>
      </c>
      <c r="K1417" t="s">
        <v>123</v>
      </c>
      <c r="L1417" t="s">
        <v>84</v>
      </c>
      <c r="M1417" t="s">
        <v>85</v>
      </c>
      <c r="N14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17" s="16">
        <f t="shared" si="46"/>
        <v>16460</v>
      </c>
      <c r="P14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17" s="16" t="str">
        <f t="shared" si="47"/>
        <v xml:space="preserve">Компания_                                                                                           </v>
      </c>
    </row>
    <row r="1418" spans="1:17" x14ac:dyDescent="0.25">
      <c r="A1418" t="s">
        <v>124</v>
      </c>
      <c r="B1418" t="s">
        <v>104</v>
      </c>
      <c r="C1418" t="s">
        <v>105</v>
      </c>
      <c r="D1418" t="s">
        <v>81</v>
      </c>
      <c r="E1418" t="s">
        <v>82</v>
      </c>
      <c r="F1418">
        <v>16460</v>
      </c>
      <c r="G1418" t="s">
        <v>106</v>
      </c>
      <c r="H1418">
        <v>2020</v>
      </c>
      <c r="I1418">
        <v>7</v>
      </c>
      <c r="J1418" s="85">
        <v>44152</v>
      </c>
      <c r="K1418" t="s">
        <v>122</v>
      </c>
      <c r="L1418" t="s">
        <v>84</v>
      </c>
      <c r="M1418" t="s">
        <v>85</v>
      </c>
      <c r="N14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18" s="16">
        <f t="shared" si="46"/>
        <v>16460</v>
      </c>
      <c r="P14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18" s="16" t="str">
        <f t="shared" si="47"/>
        <v xml:space="preserve">Компания_                                                                                           </v>
      </c>
    </row>
    <row r="1419" spans="1:17" x14ac:dyDescent="0.25">
      <c r="A1419" t="s">
        <v>124</v>
      </c>
      <c r="B1419" t="s">
        <v>104</v>
      </c>
      <c r="C1419" t="s">
        <v>105</v>
      </c>
      <c r="D1419" t="s">
        <v>81</v>
      </c>
      <c r="E1419" t="s">
        <v>82</v>
      </c>
      <c r="F1419">
        <v>2764</v>
      </c>
      <c r="G1419" t="s">
        <v>106</v>
      </c>
      <c r="H1419">
        <v>2020</v>
      </c>
      <c r="I1419">
        <v>8</v>
      </c>
      <c r="J1419" s="85">
        <v>44144</v>
      </c>
      <c r="K1419" t="s">
        <v>123</v>
      </c>
      <c r="L1419" t="s">
        <v>84</v>
      </c>
      <c r="M1419" t="s">
        <v>85</v>
      </c>
      <c r="N14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19" s="16">
        <f t="shared" si="46"/>
        <v>2764</v>
      </c>
      <c r="P14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19" s="16" t="str">
        <f t="shared" si="47"/>
        <v xml:space="preserve">Компания_                                                                                           </v>
      </c>
    </row>
    <row r="1420" spans="1:17" x14ac:dyDescent="0.25">
      <c r="A1420" t="s">
        <v>124</v>
      </c>
      <c r="B1420" t="s">
        <v>104</v>
      </c>
      <c r="C1420" t="s">
        <v>105</v>
      </c>
      <c r="D1420" t="s">
        <v>81</v>
      </c>
      <c r="E1420" t="s">
        <v>82</v>
      </c>
      <c r="F1420">
        <v>2764</v>
      </c>
      <c r="G1420" t="s">
        <v>106</v>
      </c>
      <c r="H1420">
        <v>2020</v>
      </c>
      <c r="I1420">
        <v>8</v>
      </c>
      <c r="J1420" s="85">
        <v>44152</v>
      </c>
      <c r="K1420" t="s">
        <v>122</v>
      </c>
      <c r="L1420" t="s">
        <v>84</v>
      </c>
      <c r="M1420" t="s">
        <v>85</v>
      </c>
      <c r="N14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20" s="16">
        <f t="shared" si="46"/>
        <v>2764</v>
      </c>
      <c r="P14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20" s="16" t="str">
        <f t="shared" si="47"/>
        <v xml:space="preserve">Компания_                                                                                           </v>
      </c>
    </row>
    <row r="1421" spans="1:17" x14ac:dyDescent="0.25">
      <c r="A1421" t="s">
        <v>124</v>
      </c>
      <c r="B1421" t="s">
        <v>104</v>
      </c>
      <c r="C1421" t="s">
        <v>105</v>
      </c>
      <c r="D1421" t="s">
        <v>81</v>
      </c>
      <c r="E1421" t="s">
        <v>82</v>
      </c>
      <c r="F1421">
        <v>19717</v>
      </c>
      <c r="G1421" t="s">
        <v>106</v>
      </c>
      <c r="H1421">
        <v>2020</v>
      </c>
      <c r="I1421">
        <v>9</v>
      </c>
      <c r="J1421" s="85">
        <v>44144</v>
      </c>
      <c r="K1421" t="s">
        <v>123</v>
      </c>
      <c r="L1421" t="s">
        <v>84</v>
      </c>
      <c r="M1421" t="s">
        <v>85</v>
      </c>
      <c r="N14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21" s="16">
        <f t="shared" si="46"/>
        <v>19717</v>
      </c>
      <c r="P14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21" s="16" t="str">
        <f t="shared" si="47"/>
        <v xml:space="preserve">Компания_                                                                                           </v>
      </c>
    </row>
    <row r="1422" spans="1:17" x14ac:dyDescent="0.25">
      <c r="A1422" t="s">
        <v>124</v>
      </c>
      <c r="B1422" t="s">
        <v>104</v>
      </c>
      <c r="C1422" t="s">
        <v>105</v>
      </c>
      <c r="D1422" t="s">
        <v>81</v>
      </c>
      <c r="E1422" t="s">
        <v>82</v>
      </c>
      <c r="F1422">
        <v>19717</v>
      </c>
      <c r="G1422" t="s">
        <v>106</v>
      </c>
      <c r="H1422">
        <v>2020</v>
      </c>
      <c r="I1422">
        <v>9</v>
      </c>
      <c r="J1422" s="85">
        <v>44152</v>
      </c>
      <c r="K1422" t="s">
        <v>122</v>
      </c>
      <c r="L1422" t="s">
        <v>84</v>
      </c>
      <c r="M1422" t="s">
        <v>85</v>
      </c>
      <c r="N14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22" s="16">
        <f t="shared" si="46"/>
        <v>19717</v>
      </c>
      <c r="P14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22" s="16" t="str">
        <f t="shared" si="47"/>
        <v xml:space="preserve">Компания_                                                                                           </v>
      </c>
    </row>
    <row r="1423" spans="1:17" x14ac:dyDescent="0.25">
      <c r="A1423" t="s">
        <v>124</v>
      </c>
      <c r="B1423" t="s">
        <v>104</v>
      </c>
      <c r="C1423" t="s">
        <v>105</v>
      </c>
      <c r="D1423" t="s">
        <v>81</v>
      </c>
      <c r="E1423" t="s">
        <v>82</v>
      </c>
      <c r="F1423">
        <v>11500</v>
      </c>
      <c r="G1423" t="s">
        <v>106</v>
      </c>
      <c r="H1423">
        <v>2020</v>
      </c>
      <c r="I1423">
        <v>11</v>
      </c>
      <c r="J1423" s="85">
        <v>44152</v>
      </c>
      <c r="K1423" t="s">
        <v>122</v>
      </c>
      <c r="L1423" t="s">
        <v>84</v>
      </c>
      <c r="M1423" t="s">
        <v>85</v>
      </c>
      <c r="N14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23" s="16">
        <f t="shared" si="46"/>
        <v>11500</v>
      </c>
      <c r="P14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423" s="16" t="str">
        <f t="shared" si="47"/>
        <v xml:space="preserve">Компания_                                                                                           </v>
      </c>
    </row>
    <row r="1424" spans="1:17" x14ac:dyDescent="0.25">
      <c r="A1424" t="s">
        <v>124</v>
      </c>
      <c r="B1424" t="s">
        <v>104</v>
      </c>
      <c r="C1424" t="s">
        <v>105</v>
      </c>
      <c r="D1424" t="s">
        <v>97</v>
      </c>
      <c r="E1424" t="s">
        <v>89</v>
      </c>
      <c r="F1424">
        <v>10925</v>
      </c>
      <c r="G1424" t="s">
        <v>83</v>
      </c>
      <c r="H1424">
        <v>2020</v>
      </c>
      <c r="I1424">
        <v>10</v>
      </c>
      <c r="J1424" s="85">
        <v>44144</v>
      </c>
      <c r="K1424" t="s">
        <v>123</v>
      </c>
      <c r="L1424" t="s">
        <v>84</v>
      </c>
      <c r="M1424" t="s">
        <v>85</v>
      </c>
      <c r="N14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24" s="16">
        <f t="shared" si="46"/>
        <v>10925</v>
      </c>
      <c r="P14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1424" s="16" t="str">
        <f t="shared" si="47"/>
        <v xml:space="preserve">Компания_                                                                                           </v>
      </c>
    </row>
    <row r="1425" spans="1:17" x14ac:dyDescent="0.25">
      <c r="A1425" t="s">
        <v>124</v>
      </c>
      <c r="B1425" t="s">
        <v>104</v>
      </c>
      <c r="C1425" t="s">
        <v>105</v>
      </c>
      <c r="D1425" t="s">
        <v>97</v>
      </c>
      <c r="E1425" t="s">
        <v>89</v>
      </c>
      <c r="F1425">
        <v>10925</v>
      </c>
      <c r="G1425" t="s">
        <v>83</v>
      </c>
      <c r="H1425">
        <v>2020</v>
      </c>
      <c r="I1425">
        <v>10</v>
      </c>
      <c r="J1425" s="85">
        <v>44152</v>
      </c>
      <c r="K1425" t="s">
        <v>122</v>
      </c>
      <c r="L1425" t="s">
        <v>84</v>
      </c>
      <c r="M1425" t="s">
        <v>85</v>
      </c>
      <c r="N14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25" s="16">
        <f t="shared" si="46"/>
        <v>10925</v>
      </c>
      <c r="P14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1425" s="16" t="str">
        <f t="shared" si="47"/>
        <v xml:space="preserve">Компания_                                                                                           </v>
      </c>
    </row>
    <row r="1426" spans="1:17" x14ac:dyDescent="0.25">
      <c r="A1426" t="s">
        <v>124</v>
      </c>
      <c r="B1426" t="s">
        <v>104</v>
      </c>
      <c r="C1426" t="s">
        <v>105</v>
      </c>
      <c r="D1426" t="s">
        <v>97</v>
      </c>
      <c r="E1426" t="s">
        <v>89</v>
      </c>
      <c r="F1426">
        <v>295</v>
      </c>
      <c r="G1426" t="s">
        <v>106</v>
      </c>
      <c r="H1426">
        <v>2020</v>
      </c>
      <c r="I1426">
        <v>5</v>
      </c>
      <c r="J1426" s="85">
        <v>44144</v>
      </c>
      <c r="K1426" t="s">
        <v>123</v>
      </c>
      <c r="L1426" t="s">
        <v>84</v>
      </c>
      <c r="M1426" t="s">
        <v>85</v>
      </c>
      <c r="N14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26" s="16">
        <f t="shared" si="46"/>
        <v>295</v>
      </c>
      <c r="P14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1426" s="16" t="str">
        <f t="shared" si="47"/>
        <v xml:space="preserve">Компания_                                                                                           </v>
      </c>
    </row>
    <row r="1427" spans="1:17" x14ac:dyDescent="0.25">
      <c r="A1427" t="s">
        <v>124</v>
      </c>
      <c r="B1427" t="s">
        <v>104</v>
      </c>
      <c r="C1427" t="s">
        <v>105</v>
      </c>
      <c r="D1427" t="s">
        <v>97</v>
      </c>
      <c r="E1427" t="s">
        <v>89</v>
      </c>
      <c r="F1427">
        <v>295</v>
      </c>
      <c r="G1427" t="s">
        <v>106</v>
      </c>
      <c r="H1427">
        <v>2020</v>
      </c>
      <c r="I1427">
        <v>5</v>
      </c>
      <c r="J1427" s="85">
        <v>44152</v>
      </c>
      <c r="K1427" t="s">
        <v>122</v>
      </c>
      <c r="L1427" t="s">
        <v>84</v>
      </c>
      <c r="M1427" t="s">
        <v>85</v>
      </c>
      <c r="N14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27" s="16">
        <f t="shared" si="46"/>
        <v>295</v>
      </c>
      <c r="P14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1427" s="16" t="str">
        <f t="shared" si="47"/>
        <v xml:space="preserve">Компания_                                                                                           </v>
      </c>
    </row>
    <row r="1428" spans="1:17" x14ac:dyDescent="0.25">
      <c r="A1428" t="s">
        <v>124</v>
      </c>
      <c r="B1428" t="s">
        <v>104</v>
      </c>
      <c r="C1428" t="s">
        <v>105</v>
      </c>
      <c r="D1428" t="s">
        <v>97</v>
      </c>
      <c r="E1428" t="s">
        <v>89</v>
      </c>
      <c r="F1428">
        <v>6435</v>
      </c>
      <c r="G1428" t="s">
        <v>106</v>
      </c>
      <c r="H1428">
        <v>2020</v>
      </c>
      <c r="I1428">
        <v>11</v>
      </c>
      <c r="J1428" s="85">
        <v>44152</v>
      </c>
      <c r="K1428" t="s">
        <v>122</v>
      </c>
      <c r="L1428" t="s">
        <v>84</v>
      </c>
      <c r="M1428" t="s">
        <v>85</v>
      </c>
      <c r="N14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28" s="16">
        <f t="shared" si="46"/>
        <v>6435</v>
      </c>
      <c r="P14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ЦФО                                               </v>
      </c>
      <c r="Q1428" s="16" t="str">
        <f t="shared" si="47"/>
        <v xml:space="preserve">Компания_                                                                                           </v>
      </c>
    </row>
    <row r="1429" spans="1:17" x14ac:dyDescent="0.25">
      <c r="A1429" t="s">
        <v>124</v>
      </c>
      <c r="B1429" t="s">
        <v>104</v>
      </c>
      <c r="C1429" t="s">
        <v>105</v>
      </c>
      <c r="D1429" t="s">
        <v>98</v>
      </c>
      <c r="E1429" t="s">
        <v>89</v>
      </c>
      <c r="F1429">
        <v>2914</v>
      </c>
      <c r="G1429" t="s">
        <v>106</v>
      </c>
      <c r="H1429">
        <v>2019</v>
      </c>
      <c r="I1429">
        <v>1</v>
      </c>
      <c r="J1429" s="85">
        <v>44144</v>
      </c>
      <c r="K1429" t="s">
        <v>123</v>
      </c>
      <c r="L1429" t="s">
        <v>84</v>
      </c>
      <c r="M1429" t="s">
        <v>85</v>
      </c>
      <c r="N14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29" s="16">
        <f t="shared" si="46"/>
        <v>2914</v>
      </c>
      <c r="P14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29" s="16" t="str">
        <f t="shared" si="47"/>
        <v xml:space="preserve">Компания_                                                                                           </v>
      </c>
    </row>
    <row r="1430" spans="1:17" x14ac:dyDescent="0.25">
      <c r="A1430" t="s">
        <v>124</v>
      </c>
      <c r="B1430" t="s">
        <v>104</v>
      </c>
      <c r="C1430" t="s">
        <v>105</v>
      </c>
      <c r="D1430" t="s">
        <v>98</v>
      </c>
      <c r="E1430" t="s">
        <v>89</v>
      </c>
      <c r="F1430">
        <v>2914</v>
      </c>
      <c r="G1430" t="s">
        <v>106</v>
      </c>
      <c r="H1430">
        <v>2019</v>
      </c>
      <c r="I1430">
        <v>1</v>
      </c>
      <c r="J1430" s="85">
        <v>44152</v>
      </c>
      <c r="K1430" t="s">
        <v>122</v>
      </c>
      <c r="L1430" t="s">
        <v>84</v>
      </c>
      <c r="M1430" t="s">
        <v>85</v>
      </c>
      <c r="N14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30" s="16">
        <f t="shared" si="46"/>
        <v>2914</v>
      </c>
      <c r="P14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30" s="16" t="str">
        <f t="shared" si="47"/>
        <v xml:space="preserve">Компания_                                                                                           </v>
      </c>
    </row>
    <row r="1431" spans="1:17" x14ac:dyDescent="0.25">
      <c r="A1431" t="s">
        <v>124</v>
      </c>
      <c r="B1431" t="s">
        <v>104</v>
      </c>
      <c r="C1431" t="s">
        <v>105</v>
      </c>
      <c r="D1431" t="s">
        <v>98</v>
      </c>
      <c r="E1431" t="s">
        <v>89</v>
      </c>
      <c r="F1431">
        <v>51883</v>
      </c>
      <c r="G1431" t="s">
        <v>106</v>
      </c>
      <c r="H1431">
        <v>2019</v>
      </c>
      <c r="I1431">
        <v>2</v>
      </c>
      <c r="J1431" s="85">
        <v>44144</v>
      </c>
      <c r="K1431" t="s">
        <v>123</v>
      </c>
      <c r="L1431" t="s">
        <v>84</v>
      </c>
      <c r="M1431" t="s">
        <v>85</v>
      </c>
      <c r="N14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31" s="16">
        <f t="shared" si="46"/>
        <v>51883</v>
      </c>
      <c r="P14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31" s="16" t="str">
        <f t="shared" si="47"/>
        <v xml:space="preserve">Компания_                                                                                           </v>
      </c>
    </row>
    <row r="1432" spans="1:17" x14ac:dyDescent="0.25">
      <c r="A1432" t="s">
        <v>124</v>
      </c>
      <c r="B1432" t="s">
        <v>104</v>
      </c>
      <c r="C1432" t="s">
        <v>105</v>
      </c>
      <c r="D1432" t="s">
        <v>98</v>
      </c>
      <c r="E1432" t="s">
        <v>89</v>
      </c>
      <c r="F1432">
        <v>51883</v>
      </c>
      <c r="G1432" t="s">
        <v>106</v>
      </c>
      <c r="H1432">
        <v>2019</v>
      </c>
      <c r="I1432">
        <v>2</v>
      </c>
      <c r="J1432" s="85">
        <v>44152</v>
      </c>
      <c r="K1432" t="s">
        <v>122</v>
      </c>
      <c r="L1432" t="s">
        <v>84</v>
      </c>
      <c r="M1432" t="s">
        <v>85</v>
      </c>
      <c r="N14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32" s="16">
        <f t="shared" si="46"/>
        <v>51883</v>
      </c>
      <c r="P14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32" s="16" t="str">
        <f t="shared" si="47"/>
        <v xml:space="preserve">Компания_                                                                                           </v>
      </c>
    </row>
    <row r="1433" spans="1:17" x14ac:dyDescent="0.25">
      <c r="A1433" t="s">
        <v>124</v>
      </c>
      <c r="B1433" t="s">
        <v>104</v>
      </c>
      <c r="C1433" t="s">
        <v>105</v>
      </c>
      <c r="D1433" t="s">
        <v>98</v>
      </c>
      <c r="E1433" t="s">
        <v>89</v>
      </c>
      <c r="F1433">
        <v>30364</v>
      </c>
      <c r="G1433" t="s">
        <v>106</v>
      </c>
      <c r="H1433">
        <v>2019</v>
      </c>
      <c r="I1433">
        <v>3</v>
      </c>
      <c r="J1433" s="85">
        <v>44144</v>
      </c>
      <c r="K1433" t="s">
        <v>123</v>
      </c>
      <c r="L1433" t="s">
        <v>84</v>
      </c>
      <c r="M1433" t="s">
        <v>85</v>
      </c>
      <c r="N14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33" s="16">
        <f t="shared" si="46"/>
        <v>30364</v>
      </c>
      <c r="P14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33" s="16" t="str">
        <f t="shared" si="47"/>
        <v xml:space="preserve">Компания_                                                                                           </v>
      </c>
    </row>
    <row r="1434" spans="1:17" x14ac:dyDescent="0.25">
      <c r="A1434" t="s">
        <v>124</v>
      </c>
      <c r="B1434" t="s">
        <v>104</v>
      </c>
      <c r="C1434" t="s">
        <v>105</v>
      </c>
      <c r="D1434" t="s">
        <v>98</v>
      </c>
      <c r="E1434" t="s">
        <v>89</v>
      </c>
      <c r="F1434">
        <v>30364</v>
      </c>
      <c r="G1434" t="s">
        <v>106</v>
      </c>
      <c r="H1434">
        <v>2019</v>
      </c>
      <c r="I1434">
        <v>3</v>
      </c>
      <c r="J1434" s="85">
        <v>44152</v>
      </c>
      <c r="K1434" t="s">
        <v>122</v>
      </c>
      <c r="L1434" t="s">
        <v>84</v>
      </c>
      <c r="M1434" t="s">
        <v>85</v>
      </c>
      <c r="N14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34" s="16">
        <f t="shared" si="46"/>
        <v>30364</v>
      </c>
      <c r="P14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34" s="16" t="str">
        <f t="shared" si="47"/>
        <v xml:space="preserve">Компания_                                                                                           </v>
      </c>
    </row>
    <row r="1435" spans="1:17" x14ac:dyDescent="0.25">
      <c r="A1435" t="s">
        <v>124</v>
      </c>
      <c r="B1435" t="s">
        <v>104</v>
      </c>
      <c r="C1435" t="s">
        <v>105</v>
      </c>
      <c r="D1435" t="s">
        <v>98</v>
      </c>
      <c r="E1435" t="s">
        <v>89</v>
      </c>
      <c r="F1435">
        <v>216516</v>
      </c>
      <c r="G1435" t="s">
        <v>106</v>
      </c>
      <c r="H1435">
        <v>2019</v>
      </c>
      <c r="I1435">
        <v>4</v>
      </c>
      <c r="J1435" s="85">
        <v>44144</v>
      </c>
      <c r="K1435" t="s">
        <v>123</v>
      </c>
      <c r="L1435" t="s">
        <v>84</v>
      </c>
      <c r="M1435" t="s">
        <v>85</v>
      </c>
      <c r="N14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35" s="16">
        <f t="shared" si="46"/>
        <v>216516</v>
      </c>
      <c r="P14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35" s="16" t="str">
        <f t="shared" si="47"/>
        <v xml:space="preserve">Компания_                                                                                           </v>
      </c>
    </row>
    <row r="1436" spans="1:17" x14ac:dyDescent="0.25">
      <c r="A1436" t="s">
        <v>124</v>
      </c>
      <c r="B1436" t="s">
        <v>104</v>
      </c>
      <c r="C1436" t="s">
        <v>105</v>
      </c>
      <c r="D1436" t="s">
        <v>98</v>
      </c>
      <c r="E1436" t="s">
        <v>89</v>
      </c>
      <c r="F1436">
        <v>216516</v>
      </c>
      <c r="G1436" t="s">
        <v>106</v>
      </c>
      <c r="H1436">
        <v>2019</v>
      </c>
      <c r="I1436">
        <v>4</v>
      </c>
      <c r="J1436" s="85">
        <v>44152</v>
      </c>
      <c r="K1436" t="s">
        <v>122</v>
      </c>
      <c r="L1436" t="s">
        <v>84</v>
      </c>
      <c r="M1436" t="s">
        <v>85</v>
      </c>
      <c r="N14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36" s="16">
        <f t="shared" si="46"/>
        <v>216516</v>
      </c>
      <c r="P14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36" s="16" t="str">
        <f t="shared" si="47"/>
        <v xml:space="preserve">Компания_                                                                                           </v>
      </c>
    </row>
    <row r="1437" spans="1:17" x14ac:dyDescent="0.25">
      <c r="A1437" t="s">
        <v>124</v>
      </c>
      <c r="B1437" t="s">
        <v>104</v>
      </c>
      <c r="C1437" t="s">
        <v>105</v>
      </c>
      <c r="D1437" t="s">
        <v>98</v>
      </c>
      <c r="E1437" t="s">
        <v>89</v>
      </c>
      <c r="F1437">
        <v>7579</v>
      </c>
      <c r="G1437" t="s">
        <v>106</v>
      </c>
      <c r="H1437">
        <v>2019</v>
      </c>
      <c r="I1437">
        <v>5</v>
      </c>
      <c r="J1437" s="85">
        <v>44144</v>
      </c>
      <c r="K1437" t="s">
        <v>123</v>
      </c>
      <c r="L1437" t="s">
        <v>84</v>
      </c>
      <c r="M1437" t="s">
        <v>85</v>
      </c>
      <c r="N14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37" s="16">
        <f t="shared" si="46"/>
        <v>7579</v>
      </c>
      <c r="P14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37" s="16" t="str">
        <f t="shared" si="47"/>
        <v xml:space="preserve">Компания_                                                                                           </v>
      </c>
    </row>
    <row r="1438" spans="1:17" x14ac:dyDescent="0.25">
      <c r="A1438" t="s">
        <v>124</v>
      </c>
      <c r="B1438" t="s">
        <v>104</v>
      </c>
      <c r="C1438" t="s">
        <v>105</v>
      </c>
      <c r="D1438" t="s">
        <v>98</v>
      </c>
      <c r="E1438" t="s">
        <v>89</v>
      </c>
      <c r="F1438">
        <v>7579</v>
      </c>
      <c r="G1438" t="s">
        <v>106</v>
      </c>
      <c r="H1438">
        <v>2019</v>
      </c>
      <c r="I1438">
        <v>5</v>
      </c>
      <c r="J1438" s="85">
        <v>44152</v>
      </c>
      <c r="K1438" t="s">
        <v>122</v>
      </c>
      <c r="L1438" t="s">
        <v>84</v>
      </c>
      <c r="M1438" t="s">
        <v>85</v>
      </c>
      <c r="N14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38" s="16">
        <f t="shared" si="46"/>
        <v>7579</v>
      </c>
      <c r="P14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38" s="16" t="str">
        <f t="shared" si="47"/>
        <v xml:space="preserve">Компания_                                                                                           </v>
      </c>
    </row>
    <row r="1439" spans="1:17" x14ac:dyDescent="0.25">
      <c r="A1439" t="s">
        <v>124</v>
      </c>
      <c r="B1439" t="s">
        <v>104</v>
      </c>
      <c r="C1439" t="s">
        <v>105</v>
      </c>
      <c r="D1439" t="s">
        <v>98</v>
      </c>
      <c r="E1439" t="s">
        <v>89</v>
      </c>
      <c r="F1439">
        <v>64987</v>
      </c>
      <c r="G1439" t="s">
        <v>106</v>
      </c>
      <c r="H1439">
        <v>2019</v>
      </c>
      <c r="I1439">
        <v>6</v>
      </c>
      <c r="J1439" s="85">
        <v>44144</v>
      </c>
      <c r="K1439" t="s">
        <v>123</v>
      </c>
      <c r="L1439" t="s">
        <v>84</v>
      </c>
      <c r="M1439" t="s">
        <v>85</v>
      </c>
      <c r="N14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39" s="16">
        <f t="shared" si="46"/>
        <v>64987</v>
      </c>
      <c r="P14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39" s="16" t="str">
        <f t="shared" si="47"/>
        <v xml:space="preserve">Компания_                                                                                           </v>
      </c>
    </row>
    <row r="1440" spans="1:17" x14ac:dyDescent="0.25">
      <c r="A1440" t="s">
        <v>124</v>
      </c>
      <c r="B1440" t="s">
        <v>104</v>
      </c>
      <c r="C1440" t="s">
        <v>105</v>
      </c>
      <c r="D1440" t="s">
        <v>98</v>
      </c>
      <c r="E1440" t="s">
        <v>89</v>
      </c>
      <c r="F1440">
        <v>64987</v>
      </c>
      <c r="G1440" t="s">
        <v>106</v>
      </c>
      <c r="H1440">
        <v>2019</v>
      </c>
      <c r="I1440">
        <v>6</v>
      </c>
      <c r="J1440" s="85">
        <v>44152</v>
      </c>
      <c r="K1440" t="s">
        <v>122</v>
      </c>
      <c r="L1440" t="s">
        <v>84</v>
      </c>
      <c r="M1440" t="s">
        <v>85</v>
      </c>
      <c r="N14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40" s="16">
        <f t="shared" si="46"/>
        <v>64987</v>
      </c>
      <c r="P14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40" s="16" t="str">
        <f t="shared" si="47"/>
        <v xml:space="preserve">Компания_                                                                                           </v>
      </c>
    </row>
    <row r="1441" spans="1:17" x14ac:dyDescent="0.25">
      <c r="A1441" t="s">
        <v>124</v>
      </c>
      <c r="B1441" t="s">
        <v>104</v>
      </c>
      <c r="C1441" t="s">
        <v>105</v>
      </c>
      <c r="D1441" t="s">
        <v>98</v>
      </c>
      <c r="E1441" t="s">
        <v>89</v>
      </c>
      <c r="F1441">
        <v>23679</v>
      </c>
      <c r="G1441" t="s">
        <v>106</v>
      </c>
      <c r="H1441">
        <v>2019</v>
      </c>
      <c r="I1441">
        <v>7</v>
      </c>
      <c r="J1441" s="85">
        <v>44144</v>
      </c>
      <c r="K1441" t="s">
        <v>123</v>
      </c>
      <c r="L1441" t="s">
        <v>84</v>
      </c>
      <c r="M1441" t="s">
        <v>85</v>
      </c>
      <c r="N14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41" s="16">
        <f t="shared" si="46"/>
        <v>23679</v>
      </c>
      <c r="P14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41" s="16" t="str">
        <f t="shared" si="47"/>
        <v xml:space="preserve">Компания_                                                                                           </v>
      </c>
    </row>
    <row r="1442" spans="1:17" x14ac:dyDescent="0.25">
      <c r="A1442" t="s">
        <v>124</v>
      </c>
      <c r="B1442" t="s">
        <v>104</v>
      </c>
      <c r="C1442" t="s">
        <v>105</v>
      </c>
      <c r="D1442" t="s">
        <v>98</v>
      </c>
      <c r="E1442" t="s">
        <v>89</v>
      </c>
      <c r="F1442">
        <v>23679</v>
      </c>
      <c r="G1442" t="s">
        <v>106</v>
      </c>
      <c r="H1442">
        <v>2019</v>
      </c>
      <c r="I1442">
        <v>7</v>
      </c>
      <c r="J1442" s="85">
        <v>44152</v>
      </c>
      <c r="K1442" t="s">
        <v>122</v>
      </c>
      <c r="L1442" t="s">
        <v>84</v>
      </c>
      <c r="M1442" t="s">
        <v>85</v>
      </c>
      <c r="N14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42" s="16">
        <f t="shared" si="46"/>
        <v>23679</v>
      </c>
      <c r="P14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42" s="16" t="str">
        <f t="shared" si="47"/>
        <v xml:space="preserve">Компания_                                                                                           </v>
      </c>
    </row>
    <row r="1443" spans="1:17" x14ac:dyDescent="0.25">
      <c r="A1443" t="s">
        <v>124</v>
      </c>
      <c r="B1443" t="s">
        <v>104</v>
      </c>
      <c r="C1443" t="s">
        <v>105</v>
      </c>
      <c r="D1443" t="s">
        <v>98</v>
      </c>
      <c r="E1443" t="s">
        <v>89</v>
      </c>
      <c r="F1443">
        <v>30000</v>
      </c>
      <c r="G1443" t="s">
        <v>106</v>
      </c>
      <c r="H1443">
        <v>2019</v>
      </c>
      <c r="I1443">
        <v>9</v>
      </c>
      <c r="J1443" s="85">
        <v>44144</v>
      </c>
      <c r="K1443" t="s">
        <v>123</v>
      </c>
      <c r="L1443" t="s">
        <v>84</v>
      </c>
      <c r="M1443" t="s">
        <v>85</v>
      </c>
      <c r="N14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43" s="16">
        <f t="shared" si="46"/>
        <v>30000</v>
      </c>
      <c r="P14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43" s="16" t="str">
        <f t="shared" si="47"/>
        <v xml:space="preserve">Компания_                                                                                           </v>
      </c>
    </row>
    <row r="1444" spans="1:17" x14ac:dyDescent="0.25">
      <c r="A1444" t="s">
        <v>124</v>
      </c>
      <c r="B1444" t="s">
        <v>104</v>
      </c>
      <c r="C1444" t="s">
        <v>105</v>
      </c>
      <c r="D1444" t="s">
        <v>98</v>
      </c>
      <c r="E1444" t="s">
        <v>89</v>
      </c>
      <c r="F1444">
        <v>30000</v>
      </c>
      <c r="G1444" t="s">
        <v>106</v>
      </c>
      <c r="H1444">
        <v>2019</v>
      </c>
      <c r="I1444">
        <v>9</v>
      </c>
      <c r="J1444" s="85">
        <v>44152</v>
      </c>
      <c r="K1444" t="s">
        <v>122</v>
      </c>
      <c r="L1444" t="s">
        <v>84</v>
      </c>
      <c r="M1444" t="s">
        <v>85</v>
      </c>
      <c r="N14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44" s="16">
        <f t="shared" si="46"/>
        <v>30000</v>
      </c>
      <c r="P14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44" s="16" t="str">
        <f t="shared" si="47"/>
        <v xml:space="preserve">Компания_                                                                                           </v>
      </c>
    </row>
    <row r="1445" spans="1:17" x14ac:dyDescent="0.25">
      <c r="A1445" t="s">
        <v>124</v>
      </c>
      <c r="B1445" t="s">
        <v>104</v>
      </c>
      <c r="C1445" t="s">
        <v>105</v>
      </c>
      <c r="D1445" t="s">
        <v>98</v>
      </c>
      <c r="E1445" t="s">
        <v>89</v>
      </c>
      <c r="F1445">
        <v>50527</v>
      </c>
      <c r="G1445" t="s">
        <v>106</v>
      </c>
      <c r="H1445">
        <v>2019</v>
      </c>
      <c r="I1445">
        <v>10</v>
      </c>
      <c r="J1445" s="85">
        <v>44144</v>
      </c>
      <c r="K1445" t="s">
        <v>123</v>
      </c>
      <c r="L1445" t="s">
        <v>84</v>
      </c>
      <c r="M1445" t="s">
        <v>85</v>
      </c>
      <c r="N14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45" s="16">
        <f t="shared" si="46"/>
        <v>50527</v>
      </c>
      <c r="P14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45" s="16" t="str">
        <f t="shared" si="47"/>
        <v xml:space="preserve">Компания_                                                                                           </v>
      </c>
    </row>
    <row r="1446" spans="1:17" x14ac:dyDescent="0.25">
      <c r="A1446" t="s">
        <v>124</v>
      </c>
      <c r="B1446" t="s">
        <v>104</v>
      </c>
      <c r="C1446" t="s">
        <v>105</v>
      </c>
      <c r="D1446" t="s">
        <v>98</v>
      </c>
      <c r="E1446" t="s">
        <v>89</v>
      </c>
      <c r="F1446">
        <v>50527</v>
      </c>
      <c r="G1446" t="s">
        <v>106</v>
      </c>
      <c r="H1446">
        <v>2019</v>
      </c>
      <c r="I1446">
        <v>10</v>
      </c>
      <c r="J1446" s="85">
        <v>44152</v>
      </c>
      <c r="K1446" t="s">
        <v>122</v>
      </c>
      <c r="L1446" t="s">
        <v>84</v>
      </c>
      <c r="M1446" t="s">
        <v>85</v>
      </c>
      <c r="N14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46" s="16">
        <f t="shared" si="46"/>
        <v>50527</v>
      </c>
      <c r="P14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46" s="16" t="str">
        <f t="shared" si="47"/>
        <v xml:space="preserve">Компания_                                                                                           </v>
      </c>
    </row>
    <row r="1447" spans="1:17" x14ac:dyDescent="0.25">
      <c r="A1447" t="s">
        <v>124</v>
      </c>
      <c r="B1447" t="s">
        <v>104</v>
      </c>
      <c r="C1447" t="s">
        <v>105</v>
      </c>
      <c r="D1447" t="s">
        <v>98</v>
      </c>
      <c r="E1447" t="s">
        <v>89</v>
      </c>
      <c r="F1447">
        <v>25000</v>
      </c>
      <c r="G1447" t="s">
        <v>106</v>
      </c>
      <c r="H1447">
        <v>2019</v>
      </c>
      <c r="I1447">
        <v>11</v>
      </c>
      <c r="J1447" s="85">
        <v>44144</v>
      </c>
      <c r="K1447" t="s">
        <v>123</v>
      </c>
      <c r="L1447" t="s">
        <v>84</v>
      </c>
      <c r="M1447" t="s">
        <v>85</v>
      </c>
      <c r="N14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47" s="16">
        <f t="shared" si="46"/>
        <v>11250</v>
      </c>
      <c r="P14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47" s="16" t="str">
        <f t="shared" si="47"/>
        <v xml:space="preserve">Компания_                                                                                           </v>
      </c>
    </row>
    <row r="1448" spans="1:17" x14ac:dyDescent="0.25">
      <c r="A1448" t="s">
        <v>124</v>
      </c>
      <c r="B1448" t="s">
        <v>104</v>
      </c>
      <c r="C1448" t="s">
        <v>105</v>
      </c>
      <c r="D1448" t="s">
        <v>98</v>
      </c>
      <c r="E1448" t="s">
        <v>89</v>
      </c>
      <c r="F1448">
        <v>25000</v>
      </c>
      <c r="G1448" t="s">
        <v>106</v>
      </c>
      <c r="H1448">
        <v>2019</v>
      </c>
      <c r="I1448">
        <v>11</v>
      </c>
      <c r="J1448" s="85">
        <v>44152</v>
      </c>
      <c r="K1448" t="s">
        <v>122</v>
      </c>
      <c r="L1448" t="s">
        <v>84</v>
      </c>
      <c r="M1448" t="s">
        <v>85</v>
      </c>
      <c r="N14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48" s="16">
        <f t="shared" si="46"/>
        <v>11250</v>
      </c>
      <c r="P14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48" s="16" t="str">
        <f t="shared" si="47"/>
        <v xml:space="preserve">Компания_                                                                                           </v>
      </c>
    </row>
    <row r="1449" spans="1:17" x14ac:dyDescent="0.25">
      <c r="A1449" t="s">
        <v>124</v>
      </c>
      <c r="B1449" t="s">
        <v>104</v>
      </c>
      <c r="C1449" t="s">
        <v>105</v>
      </c>
      <c r="D1449" t="s">
        <v>98</v>
      </c>
      <c r="E1449" t="s">
        <v>89</v>
      </c>
      <c r="F1449">
        <v>25000</v>
      </c>
      <c r="G1449" t="s">
        <v>106</v>
      </c>
      <c r="H1449">
        <v>2020</v>
      </c>
      <c r="I1449">
        <v>1</v>
      </c>
      <c r="J1449" s="85">
        <v>44144</v>
      </c>
      <c r="K1449" t="s">
        <v>123</v>
      </c>
      <c r="L1449" t="s">
        <v>84</v>
      </c>
      <c r="M1449" t="s">
        <v>85</v>
      </c>
      <c r="N14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49" s="16">
        <f t="shared" si="46"/>
        <v>25000</v>
      </c>
      <c r="P14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49" s="16" t="str">
        <f t="shared" si="47"/>
        <v xml:space="preserve">Компания_                                                                                           </v>
      </c>
    </row>
    <row r="1450" spans="1:17" x14ac:dyDescent="0.25">
      <c r="A1450" t="s">
        <v>124</v>
      </c>
      <c r="B1450" t="s">
        <v>104</v>
      </c>
      <c r="C1450" t="s">
        <v>105</v>
      </c>
      <c r="D1450" t="s">
        <v>98</v>
      </c>
      <c r="E1450" t="s">
        <v>89</v>
      </c>
      <c r="F1450">
        <v>25000</v>
      </c>
      <c r="G1450" t="s">
        <v>106</v>
      </c>
      <c r="H1450">
        <v>2020</v>
      </c>
      <c r="I1450">
        <v>1</v>
      </c>
      <c r="J1450" s="85">
        <v>44152</v>
      </c>
      <c r="K1450" t="s">
        <v>122</v>
      </c>
      <c r="L1450" t="s">
        <v>84</v>
      </c>
      <c r="M1450" t="s">
        <v>85</v>
      </c>
      <c r="N14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50" s="16">
        <f t="shared" si="46"/>
        <v>25000</v>
      </c>
      <c r="P14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50" s="16" t="str">
        <f t="shared" si="47"/>
        <v xml:space="preserve">Компания_                                                                                           </v>
      </c>
    </row>
    <row r="1451" spans="1:17" x14ac:dyDescent="0.25">
      <c r="A1451" t="s">
        <v>124</v>
      </c>
      <c r="B1451" t="s">
        <v>104</v>
      </c>
      <c r="C1451" t="s">
        <v>105</v>
      </c>
      <c r="D1451" t="s">
        <v>98</v>
      </c>
      <c r="E1451" t="s">
        <v>89</v>
      </c>
      <c r="F1451">
        <v>50000</v>
      </c>
      <c r="G1451" t="s">
        <v>106</v>
      </c>
      <c r="H1451">
        <v>2020</v>
      </c>
      <c r="I1451">
        <v>2</v>
      </c>
      <c r="J1451" s="85">
        <v>44144</v>
      </c>
      <c r="K1451" t="s">
        <v>123</v>
      </c>
      <c r="L1451" t="s">
        <v>84</v>
      </c>
      <c r="M1451" t="s">
        <v>85</v>
      </c>
      <c r="N14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51" s="16">
        <f t="shared" si="46"/>
        <v>50000</v>
      </c>
      <c r="P14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51" s="16" t="str">
        <f t="shared" si="47"/>
        <v xml:space="preserve">Компания_                                                                                           </v>
      </c>
    </row>
    <row r="1452" spans="1:17" x14ac:dyDescent="0.25">
      <c r="A1452" t="s">
        <v>124</v>
      </c>
      <c r="B1452" t="s">
        <v>104</v>
      </c>
      <c r="C1452" t="s">
        <v>105</v>
      </c>
      <c r="D1452" t="s">
        <v>98</v>
      </c>
      <c r="E1452" t="s">
        <v>89</v>
      </c>
      <c r="F1452">
        <v>50000</v>
      </c>
      <c r="G1452" t="s">
        <v>106</v>
      </c>
      <c r="H1452">
        <v>2020</v>
      </c>
      <c r="I1452">
        <v>2</v>
      </c>
      <c r="J1452" s="85">
        <v>44152</v>
      </c>
      <c r="K1452" t="s">
        <v>122</v>
      </c>
      <c r="L1452" t="s">
        <v>84</v>
      </c>
      <c r="M1452" t="s">
        <v>85</v>
      </c>
      <c r="N14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52" s="16">
        <f t="shared" si="46"/>
        <v>50000</v>
      </c>
      <c r="P14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52" s="16" t="str">
        <f t="shared" si="47"/>
        <v xml:space="preserve">Компания_                                                                                           </v>
      </c>
    </row>
    <row r="1453" spans="1:17" x14ac:dyDescent="0.25">
      <c r="A1453" t="s">
        <v>124</v>
      </c>
      <c r="B1453" t="s">
        <v>104</v>
      </c>
      <c r="C1453" t="s">
        <v>105</v>
      </c>
      <c r="D1453" t="s">
        <v>98</v>
      </c>
      <c r="E1453" t="s">
        <v>89</v>
      </c>
      <c r="F1453">
        <v>40441</v>
      </c>
      <c r="G1453" t="s">
        <v>106</v>
      </c>
      <c r="H1453">
        <v>2020</v>
      </c>
      <c r="I1453">
        <v>3</v>
      </c>
      <c r="J1453" s="85">
        <v>44144</v>
      </c>
      <c r="K1453" t="s">
        <v>123</v>
      </c>
      <c r="L1453" t="s">
        <v>84</v>
      </c>
      <c r="M1453" t="s">
        <v>85</v>
      </c>
      <c r="N14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53" s="16">
        <f t="shared" si="46"/>
        <v>40441</v>
      </c>
      <c r="P14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53" s="16" t="str">
        <f t="shared" si="47"/>
        <v xml:space="preserve">Компания_                                                                                           </v>
      </c>
    </row>
    <row r="1454" spans="1:17" x14ac:dyDescent="0.25">
      <c r="A1454" t="s">
        <v>124</v>
      </c>
      <c r="B1454" t="s">
        <v>104</v>
      </c>
      <c r="C1454" t="s">
        <v>105</v>
      </c>
      <c r="D1454" t="s">
        <v>98</v>
      </c>
      <c r="E1454" t="s">
        <v>89</v>
      </c>
      <c r="F1454">
        <v>40441</v>
      </c>
      <c r="G1454" t="s">
        <v>106</v>
      </c>
      <c r="H1454">
        <v>2020</v>
      </c>
      <c r="I1454">
        <v>3</v>
      </c>
      <c r="J1454" s="85">
        <v>44152</v>
      </c>
      <c r="K1454" t="s">
        <v>122</v>
      </c>
      <c r="L1454" t="s">
        <v>84</v>
      </c>
      <c r="M1454" t="s">
        <v>85</v>
      </c>
      <c r="N14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54" s="16">
        <f t="shared" si="46"/>
        <v>40441</v>
      </c>
      <c r="P14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54" s="16" t="str">
        <f t="shared" si="47"/>
        <v xml:space="preserve">Компания_                                                                                           </v>
      </c>
    </row>
    <row r="1455" spans="1:17" x14ac:dyDescent="0.25">
      <c r="A1455" t="s">
        <v>124</v>
      </c>
      <c r="B1455" t="s">
        <v>104</v>
      </c>
      <c r="C1455" t="s">
        <v>105</v>
      </c>
      <c r="D1455" t="s">
        <v>98</v>
      </c>
      <c r="E1455" t="s">
        <v>89</v>
      </c>
      <c r="F1455">
        <v>23011</v>
      </c>
      <c r="G1455" t="s">
        <v>106</v>
      </c>
      <c r="H1455">
        <v>2020</v>
      </c>
      <c r="I1455">
        <v>4</v>
      </c>
      <c r="J1455" s="85">
        <v>44144</v>
      </c>
      <c r="K1455" t="s">
        <v>123</v>
      </c>
      <c r="L1455" t="s">
        <v>84</v>
      </c>
      <c r="M1455" t="s">
        <v>85</v>
      </c>
      <c r="N14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55" s="16">
        <f t="shared" si="46"/>
        <v>23011</v>
      </c>
      <c r="P14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55" s="16" t="str">
        <f t="shared" si="47"/>
        <v xml:space="preserve">Компания_                                                                                           </v>
      </c>
    </row>
    <row r="1456" spans="1:17" x14ac:dyDescent="0.25">
      <c r="A1456" t="s">
        <v>124</v>
      </c>
      <c r="B1456" t="s">
        <v>104</v>
      </c>
      <c r="C1456" t="s">
        <v>105</v>
      </c>
      <c r="D1456" t="s">
        <v>98</v>
      </c>
      <c r="E1456" t="s">
        <v>89</v>
      </c>
      <c r="F1456">
        <v>23011</v>
      </c>
      <c r="G1456" t="s">
        <v>106</v>
      </c>
      <c r="H1456">
        <v>2020</v>
      </c>
      <c r="I1456">
        <v>4</v>
      </c>
      <c r="J1456" s="85">
        <v>44152</v>
      </c>
      <c r="K1456" t="s">
        <v>122</v>
      </c>
      <c r="L1456" t="s">
        <v>84</v>
      </c>
      <c r="M1456" t="s">
        <v>85</v>
      </c>
      <c r="N14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56" s="16">
        <f t="shared" si="46"/>
        <v>23011</v>
      </c>
      <c r="P14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56" s="16" t="str">
        <f t="shared" si="47"/>
        <v xml:space="preserve">Компания_                                                                                           </v>
      </c>
    </row>
    <row r="1457" spans="1:17" x14ac:dyDescent="0.25">
      <c r="A1457" t="s">
        <v>124</v>
      </c>
      <c r="B1457" t="s">
        <v>104</v>
      </c>
      <c r="C1457" t="s">
        <v>105</v>
      </c>
      <c r="D1457" t="s">
        <v>98</v>
      </c>
      <c r="E1457" t="s">
        <v>89</v>
      </c>
      <c r="F1457">
        <v>50000</v>
      </c>
      <c r="G1457" t="s">
        <v>106</v>
      </c>
      <c r="H1457">
        <v>2020</v>
      </c>
      <c r="I1457">
        <v>5</v>
      </c>
      <c r="J1457" s="85">
        <v>44144</v>
      </c>
      <c r="K1457" t="s">
        <v>123</v>
      </c>
      <c r="L1457" t="s">
        <v>84</v>
      </c>
      <c r="M1457" t="s">
        <v>85</v>
      </c>
      <c r="N14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57" s="16">
        <f t="shared" si="46"/>
        <v>50000</v>
      </c>
      <c r="P14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57" s="16" t="str">
        <f t="shared" si="47"/>
        <v xml:space="preserve">Компания_                                                                                           </v>
      </c>
    </row>
    <row r="1458" spans="1:17" x14ac:dyDescent="0.25">
      <c r="A1458" t="s">
        <v>124</v>
      </c>
      <c r="B1458" t="s">
        <v>104</v>
      </c>
      <c r="C1458" t="s">
        <v>105</v>
      </c>
      <c r="D1458" t="s">
        <v>98</v>
      </c>
      <c r="E1458" t="s">
        <v>89</v>
      </c>
      <c r="F1458">
        <v>50000</v>
      </c>
      <c r="G1458" t="s">
        <v>106</v>
      </c>
      <c r="H1458">
        <v>2020</v>
      </c>
      <c r="I1458">
        <v>5</v>
      </c>
      <c r="J1458" s="85">
        <v>44152</v>
      </c>
      <c r="K1458" t="s">
        <v>122</v>
      </c>
      <c r="L1458" t="s">
        <v>84</v>
      </c>
      <c r="M1458" t="s">
        <v>85</v>
      </c>
      <c r="N14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58" s="16">
        <f t="shared" si="46"/>
        <v>50000</v>
      </c>
      <c r="P14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58" s="16" t="str">
        <f t="shared" si="47"/>
        <v xml:space="preserve">Компания_                                                                                           </v>
      </c>
    </row>
    <row r="1459" spans="1:17" x14ac:dyDescent="0.25">
      <c r="A1459" t="s">
        <v>124</v>
      </c>
      <c r="B1459" t="s">
        <v>104</v>
      </c>
      <c r="C1459" t="s">
        <v>105</v>
      </c>
      <c r="D1459" t="s">
        <v>98</v>
      </c>
      <c r="E1459" t="s">
        <v>89</v>
      </c>
      <c r="F1459">
        <v>10000</v>
      </c>
      <c r="G1459" t="s">
        <v>106</v>
      </c>
      <c r="H1459">
        <v>2020</v>
      </c>
      <c r="I1459">
        <v>6</v>
      </c>
      <c r="J1459" s="85">
        <v>44144</v>
      </c>
      <c r="K1459" t="s">
        <v>123</v>
      </c>
      <c r="L1459" t="s">
        <v>84</v>
      </c>
      <c r="M1459" t="s">
        <v>85</v>
      </c>
      <c r="N14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59" s="16">
        <f t="shared" si="46"/>
        <v>10000</v>
      </c>
      <c r="P14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59" s="16" t="str">
        <f t="shared" si="47"/>
        <v xml:space="preserve">Компания_                                                                                           </v>
      </c>
    </row>
    <row r="1460" spans="1:17" x14ac:dyDescent="0.25">
      <c r="A1460" t="s">
        <v>124</v>
      </c>
      <c r="B1460" t="s">
        <v>104</v>
      </c>
      <c r="C1460" t="s">
        <v>105</v>
      </c>
      <c r="D1460" t="s">
        <v>98</v>
      </c>
      <c r="E1460" t="s">
        <v>89</v>
      </c>
      <c r="F1460">
        <v>10000</v>
      </c>
      <c r="G1460" t="s">
        <v>106</v>
      </c>
      <c r="H1460">
        <v>2020</v>
      </c>
      <c r="I1460">
        <v>6</v>
      </c>
      <c r="J1460" s="85">
        <v>44152</v>
      </c>
      <c r="K1460" t="s">
        <v>122</v>
      </c>
      <c r="L1460" t="s">
        <v>84</v>
      </c>
      <c r="M1460" t="s">
        <v>85</v>
      </c>
      <c r="N14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60" s="16">
        <f t="shared" si="46"/>
        <v>10000</v>
      </c>
      <c r="P14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60" s="16" t="str">
        <f t="shared" si="47"/>
        <v xml:space="preserve">Компания_                                                                                           </v>
      </c>
    </row>
    <row r="1461" spans="1:17" x14ac:dyDescent="0.25">
      <c r="A1461" t="s">
        <v>124</v>
      </c>
      <c r="B1461" t="s">
        <v>104</v>
      </c>
      <c r="C1461" t="s">
        <v>105</v>
      </c>
      <c r="D1461" t="s">
        <v>98</v>
      </c>
      <c r="E1461" t="s">
        <v>89</v>
      </c>
      <c r="F1461">
        <v>40000</v>
      </c>
      <c r="G1461" t="s">
        <v>106</v>
      </c>
      <c r="H1461">
        <v>2020</v>
      </c>
      <c r="I1461">
        <v>7</v>
      </c>
      <c r="J1461" s="85">
        <v>44144</v>
      </c>
      <c r="K1461" t="s">
        <v>123</v>
      </c>
      <c r="L1461" t="s">
        <v>84</v>
      </c>
      <c r="M1461" t="s">
        <v>85</v>
      </c>
      <c r="N14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61" s="16">
        <f t="shared" si="46"/>
        <v>40000</v>
      </c>
      <c r="P14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61" s="16" t="str">
        <f t="shared" si="47"/>
        <v xml:space="preserve">Компания_                                                                                           </v>
      </c>
    </row>
    <row r="1462" spans="1:17" x14ac:dyDescent="0.25">
      <c r="A1462" t="s">
        <v>124</v>
      </c>
      <c r="B1462" t="s">
        <v>104</v>
      </c>
      <c r="C1462" t="s">
        <v>105</v>
      </c>
      <c r="D1462" t="s">
        <v>98</v>
      </c>
      <c r="E1462" t="s">
        <v>89</v>
      </c>
      <c r="F1462">
        <v>40000</v>
      </c>
      <c r="G1462" t="s">
        <v>106</v>
      </c>
      <c r="H1462">
        <v>2020</v>
      </c>
      <c r="I1462">
        <v>7</v>
      </c>
      <c r="J1462" s="85">
        <v>44152</v>
      </c>
      <c r="K1462" t="s">
        <v>122</v>
      </c>
      <c r="L1462" t="s">
        <v>84</v>
      </c>
      <c r="M1462" t="s">
        <v>85</v>
      </c>
      <c r="N14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62" s="16">
        <f t="shared" si="46"/>
        <v>40000</v>
      </c>
      <c r="P14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62" s="16" t="str">
        <f t="shared" si="47"/>
        <v xml:space="preserve">Компания_                                                                                           </v>
      </c>
    </row>
    <row r="1463" spans="1:17" x14ac:dyDescent="0.25">
      <c r="A1463" t="s">
        <v>124</v>
      </c>
      <c r="B1463" t="s">
        <v>104</v>
      </c>
      <c r="C1463" t="s">
        <v>105</v>
      </c>
      <c r="D1463" t="s">
        <v>98</v>
      </c>
      <c r="E1463" t="s">
        <v>89</v>
      </c>
      <c r="F1463">
        <v>25000</v>
      </c>
      <c r="G1463" t="s">
        <v>106</v>
      </c>
      <c r="H1463">
        <v>2020</v>
      </c>
      <c r="I1463">
        <v>8</v>
      </c>
      <c r="J1463" s="85">
        <v>44144</v>
      </c>
      <c r="K1463" t="s">
        <v>123</v>
      </c>
      <c r="L1463" t="s">
        <v>84</v>
      </c>
      <c r="M1463" t="s">
        <v>85</v>
      </c>
      <c r="N14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63" s="16">
        <f t="shared" si="46"/>
        <v>25000</v>
      </c>
      <c r="P14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63" s="16" t="str">
        <f t="shared" si="47"/>
        <v xml:space="preserve">Компания_                                                                                           </v>
      </c>
    </row>
    <row r="1464" spans="1:17" x14ac:dyDescent="0.25">
      <c r="A1464" t="s">
        <v>124</v>
      </c>
      <c r="B1464" t="s">
        <v>104</v>
      </c>
      <c r="C1464" t="s">
        <v>105</v>
      </c>
      <c r="D1464" t="s">
        <v>98</v>
      </c>
      <c r="E1464" t="s">
        <v>89</v>
      </c>
      <c r="F1464">
        <v>25000</v>
      </c>
      <c r="G1464" t="s">
        <v>106</v>
      </c>
      <c r="H1464">
        <v>2020</v>
      </c>
      <c r="I1464">
        <v>8</v>
      </c>
      <c r="J1464" s="85">
        <v>44152</v>
      </c>
      <c r="K1464" t="s">
        <v>122</v>
      </c>
      <c r="L1464" t="s">
        <v>84</v>
      </c>
      <c r="M1464" t="s">
        <v>85</v>
      </c>
      <c r="N14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64" s="16">
        <f t="shared" si="46"/>
        <v>25000</v>
      </c>
      <c r="P14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64" s="16" t="str">
        <f t="shared" si="47"/>
        <v xml:space="preserve">Компания_                                                                                           </v>
      </c>
    </row>
    <row r="1465" spans="1:17" x14ac:dyDescent="0.25">
      <c r="A1465" t="s">
        <v>124</v>
      </c>
      <c r="B1465" t="s">
        <v>104</v>
      </c>
      <c r="C1465" t="s">
        <v>105</v>
      </c>
      <c r="D1465" t="s">
        <v>98</v>
      </c>
      <c r="E1465" t="s">
        <v>89</v>
      </c>
      <c r="F1465">
        <v>125000</v>
      </c>
      <c r="G1465" t="s">
        <v>106</v>
      </c>
      <c r="H1465">
        <v>2020</v>
      </c>
      <c r="I1465">
        <v>9</v>
      </c>
      <c r="J1465" s="85">
        <v>44144</v>
      </c>
      <c r="K1465" t="s">
        <v>123</v>
      </c>
      <c r="L1465" t="s">
        <v>84</v>
      </c>
      <c r="M1465" t="s">
        <v>85</v>
      </c>
      <c r="N14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65" s="16">
        <f t="shared" si="46"/>
        <v>125000</v>
      </c>
      <c r="P14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65" s="16" t="str">
        <f t="shared" si="47"/>
        <v xml:space="preserve">Компания_                                                                                           </v>
      </c>
    </row>
    <row r="1466" spans="1:17" x14ac:dyDescent="0.25">
      <c r="A1466" t="s">
        <v>124</v>
      </c>
      <c r="B1466" t="s">
        <v>104</v>
      </c>
      <c r="C1466" t="s">
        <v>105</v>
      </c>
      <c r="D1466" t="s">
        <v>98</v>
      </c>
      <c r="E1466" t="s">
        <v>89</v>
      </c>
      <c r="F1466">
        <v>125000</v>
      </c>
      <c r="G1466" t="s">
        <v>106</v>
      </c>
      <c r="H1466">
        <v>2020</v>
      </c>
      <c r="I1466">
        <v>9</v>
      </c>
      <c r="J1466" s="85">
        <v>44152</v>
      </c>
      <c r="K1466" t="s">
        <v>122</v>
      </c>
      <c r="L1466" t="s">
        <v>84</v>
      </c>
      <c r="M1466" t="s">
        <v>85</v>
      </c>
      <c r="N14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66" s="16">
        <f t="shared" si="46"/>
        <v>125000</v>
      </c>
      <c r="P14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66" s="16" t="str">
        <f t="shared" si="47"/>
        <v xml:space="preserve">Компания_                                                                                           </v>
      </c>
    </row>
    <row r="1467" spans="1:17" x14ac:dyDescent="0.25">
      <c r="A1467" t="s">
        <v>124</v>
      </c>
      <c r="B1467" t="s">
        <v>104</v>
      </c>
      <c r="C1467" t="s">
        <v>105</v>
      </c>
      <c r="D1467" t="s">
        <v>98</v>
      </c>
      <c r="E1467" t="s">
        <v>89</v>
      </c>
      <c r="F1467">
        <v>3750</v>
      </c>
      <c r="G1467" t="s">
        <v>106</v>
      </c>
      <c r="H1467">
        <v>2020</v>
      </c>
      <c r="I1467">
        <v>10</v>
      </c>
      <c r="J1467" s="85">
        <v>44144</v>
      </c>
      <c r="K1467" t="s">
        <v>123</v>
      </c>
      <c r="L1467" t="s">
        <v>84</v>
      </c>
      <c r="M1467" t="s">
        <v>85</v>
      </c>
      <c r="N14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67" s="16">
        <f t="shared" si="46"/>
        <v>3750</v>
      </c>
      <c r="P14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67" s="16" t="str">
        <f t="shared" si="47"/>
        <v xml:space="preserve">Компания_                                                                                           </v>
      </c>
    </row>
    <row r="1468" spans="1:17" x14ac:dyDescent="0.25">
      <c r="A1468" t="s">
        <v>124</v>
      </c>
      <c r="B1468" t="s">
        <v>104</v>
      </c>
      <c r="C1468" t="s">
        <v>105</v>
      </c>
      <c r="D1468" t="s">
        <v>98</v>
      </c>
      <c r="E1468" t="s">
        <v>89</v>
      </c>
      <c r="F1468">
        <v>3750</v>
      </c>
      <c r="G1468" t="s">
        <v>106</v>
      </c>
      <c r="H1468">
        <v>2020</v>
      </c>
      <c r="I1468">
        <v>10</v>
      </c>
      <c r="J1468" s="85">
        <v>44152</v>
      </c>
      <c r="K1468" t="s">
        <v>122</v>
      </c>
      <c r="L1468" t="s">
        <v>84</v>
      </c>
      <c r="M1468" t="s">
        <v>85</v>
      </c>
      <c r="N14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68" s="16">
        <f t="shared" si="46"/>
        <v>3750</v>
      </c>
      <c r="P14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468" s="16" t="str">
        <f t="shared" si="47"/>
        <v xml:space="preserve">Компания_                                                                                           </v>
      </c>
    </row>
    <row r="1469" spans="1:17" x14ac:dyDescent="0.25">
      <c r="A1469" t="s">
        <v>124</v>
      </c>
      <c r="B1469" t="s">
        <v>104</v>
      </c>
      <c r="C1469" t="s">
        <v>105</v>
      </c>
      <c r="D1469" t="s">
        <v>99</v>
      </c>
      <c r="E1469" t="s">
        <v>82</v>
      </c>
      <c r="F1469">
        <v>3422</v>
      </c>
      <c r="G1469" t="s">
        <v>106</v>
      </c>
      <c r="H1469">
        <v>2019</v>
      </c>
      <c r="I1469">
        <v>1</v>
      </c>
      <c r="J1469" s="85">
        <v>44144</v>
      </c>
      <c r="K1469" t="s">
        <v>123</v>
      </c>
      <c r="L1469" t="s">
        <v>84</v>
      </c>
      <c r="M1469" t="s">
        <v>85</v>
      </c>
      <c r="N14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69" s="16">
        <f t="shared" si="46"/>
        <v>3422</v>
      </c>
      <c r="P14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69" s="16" t="str">
        <f t="shared" si="47"/>
        <v xml:space="preserve">Компания_                                                                                           </v>
      </c>
    </row>
    <row r="1470" spans="1:17" x14ac:dyDescent="0.25">
      <c r="A1470" t="s">
        <v>124</v>
      </c>
      <c r="B1470" t="s">
        <v>104</v>
      </c>
      <c r="C1470" t="s">
        <v>105</v>
      </c>
      <c r="D1470" t="s">
        <v>99</v>
      </c>
      <c r="E1470" t="s">
        <v>82</v>
      </c>
      <c r="F1470">
        <v>3422</v>
      </c>
      <c r="G1470" t="s">
        <v>106</v>
      </c>
      <c r="H1470">
        <v>2019</v>
      </c>
      <c r="I1470">
        <v>1</v>
      </c>
      <c r="J1470" s="85">
        <v>44152</v>
      </c>
      <c r="K1470" t="s">
        <v>122</v>
      </c>
      <c r="L1470" t="s">
        <v>84</v>
      </c>
      <c r="M1470" t="s">
        <v>85</v>
      </c>
      <c r="N14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70" s="16">
        <f t="shared" si="46"/>
        <v>3422</v>
      </c>
      <c r="P14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70" s="16" t="str">
        <f t="shared" si="47"/>
        <v xml:space="preserve">Компания_                                                                                           </v>
      </c>
    </row>
    <row r="1471" spans="1:17" x14ac:dyDescent="0.25">
      <c r="A1471" t="s">
        <v>124</v>
      </c>
      <c r="B1471" t="s">
        <v>104</v>
      </c>
      <c r="C1471" t="s">
        <v>105</v>
      </c>
      <c r="D1471" t="s">
        <v>99</v>
      </c>
      <c r="E1471" t="s">
        <v>82</v>
      </c>
      <c r="F1471">
        <v>10777</v>
      </c>
      <c r="G1471" t="s">
        <v>106</v>
      </c>
      <c r="H1471">
        <v>2019</v>
      </c>
      <c r="I1471">
        <v>2</v>
      </c>
      <c r="J1471" s="85">
        <v>44144</v>
      </c>
      <c r="K1471" t="s">
        <v>123</v>
      </c>
      <c r="L1471" t="s">
        <v>84</v>
      </c>
      <c r="M1471" t="s">
        <v>85</v>
      </c>
      <c r="N14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71" s="16">
        <f t="shared" si="46"/>
        <v>10777</v>
      </c>
      <c r="P14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71" s="16" t="str">
        <f t="shared" si="47"/>
        <v xml:space="preserve">Компания_                                                                                           </v>
      </c>
    </row>
    <row r="1472" spans="1:17" x14ac:dyDescent="0.25">
      <c r="A1472" t="s">
        <v>124</v>
      </c>
      <c r="B1472" t="s">
        <v>104</v>
      </c>
      <c r="C1472" t="s">
        <v>105</v>
      </c>
      <c r="D1472" t="s">
        <v>99</v>
      </c>
      <c r="E1472" t="s">
        <v>82</v>
      </c>
      <c r="F1472">
        <v>10777</v>
      </c>
      <c r="G1472" t="s">
        <v>106</v>
      </c>
      <c r="H1472">
        <v>2019</v>
      </c>
      <c r="I1472">
        <v>2</v>
      </c>
      <c r="J1472" s="85">
        <v>44152</v>
      </c>
      <c r="K1472" t="s">
        <v>122</v>
      </c>
      <c r="L1472" t="s">
        <v>84</v>
      </c>
      <c r="M1472" t="s">
        <v>85</v>
      </c>
      <c r="N14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72" s="16">
        <f t="shared" si="46"/>
        <v>10777</v>
      </c>
      <c r="P14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72" s="16" t="str">
        <f t="shared" si="47"/>
        <v xml:space="preserve">Компания_                                                                                           </v>
      </c>
    </row>
    <row r="1473" spans="1:17" x14ac:dyDescent="0.25">
      <c r="A1473" t="s">
        <v>124</v>
      </c>
      <c r="B1473" t="s">
        <v>104</v>
      </c>
      <c r="C1473" t="s">
        <v>105</v>
      </c>
      <c r="D1473" t="s">
        <v>99</v>
      </c>
      <c r="E1473" t="s">
        <v>82</v>
      </c>
      <c r="F1473">
        <v>23414</v>
      </c>
      <c r="G1473" t="s">
        <v>106</v>
      </c>
      <c r="H1473">
        <v>2019</v>
      </c>
      <c r="I1473">
        <v>3</v>
      </c>
      <c r="J1473" s="85">
        <v>44144</v>
      </c>
      <c r="K1473" t="s">
        <v>123</v>
      </c>
      <c r="L1473" t="s">
        <v>84</v>
      </c>
      <c r="M1473" t="s">
        <v>85</v>
      </c>
      <c r="N14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73" s="16">
        <f t="shared" si="46"/>
        <v>23414</v>
      </c>
      <c r="P14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73" s="16" t="str">
        <f t="shared" si="47"/>
        <v xml:space="preserve">Компания_                                                                                           </v>
      </c>
    </row>
    <row r="1474" spans="1:17" x14ac:dyDescent="0.25">
      <c r="A1474" t="s">
        <v>124</v>
      </c>
      <c r="B1474" t="s">
        <v>104</v>
      </c>
      <c r="C1474" t="s">
        <v>105</v>
      </c>
      <c r="D1474" t="s">
        <v>99</v>
      </c>
      <c r="E1474" t="s">
        <v>82</v>
      </c>
      <c r="F1474">
        <v>23414</v>
      </c>
      <c r="G1474" t="s">
        <v>106</v>
      </c>
      <c r="H1474">
        <v>2019</v>
      </c>
      <c r="I1474">
        <v>3</v>
      </c>
      <c r="J1474" s="85">
        <v>44152</v>
      </c>
      <c r="K1474" t="s">
        <v>122</v>
      </c>
      <c r="L1474" t="s">
        <v>84</v>
      </c>
      <c r="M1474" t="s">
        <v>85</v>
      </c>
      <c r="N14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74" s="16">
        <f t="shared" si="46"/>
        <v>23414</v>
      </c>
      <c r="P14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74" s="16" t="str">
        <f t="shared" si="47"/>
        <v xml:space="preserve">Компания_                                                                                           </v>
      </c>
    </row>
    <row r="1475" spans="1:17" x14ac:dyDescent="0.25">
      <c r="A1475" t="s">
        <v>124</v>
      </c>
      <c r="B1475" t="s">
        <v>104</v>
      </c>
      <c r="C1475" t="s">
        <v>105</v>
      </c>
      <c r="D1475" t="s">
        <v>99</v>
      </c>
      <c r="E1475" t="s">
        <v>82</v>
      </c>
      <c r="F1475">
        <v>38612</v>
      </c>
      <c r="G1475" t="s">
        <v>106</v>
      </c>
      <c r="H1475">
        <v>2019</v>
      </c>
      <c r="I1475">
        <v>4</v>
      </c>
      <c r="J1475" s="85">
        <v>44144</v>
      </c>
      <c r="K1475" t="s">
        <v>123</v>
      </c>
      <c r="L1475" t="s">
        <v>84</v>
      </c>
      <c r="M1475" t="s">
        <v>85</v>
      </c>
      <c r="N14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75" s="16">
        <f t="shared" si="46"/>
        <v>38612</v>
      </c>
      <c r="P14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75" s="16" t="str">
        <f t="shared" si="47"/>
        <v xml:space="preserve">Компания_                                                                                           </v>
      </c>
    </row>
    <row r="1476" spans="1:17" x14ac:dyDescent="0.25">
      <c r="A1476" t="s">
        <v>124</v>
      </c>
      <c r="B1476" t="s">
        <v>104</v>
      </c>
      <c r="C1476" t="s">
        <v>105</v>
      </c>
      <c r="D1476" t="s">
        <v>99</v>
      </c>
      <c r="E1476" t="s">
        <v>82</v>
      </c>
      <c r="F1476">
        <v>38612</v>
      </c>
      <c r="G1476" t="s">
        <v>106</v>
      </c>
      <c r="H1476">
        <v>2019</v>
      </c>
      <c r="I1476">
        <v>4</v>
      </c>
      <c r="J1476" s="85">
        <v>44152</v>
      </c>
      <c r="K1476" t="s">
        <v>122</v>
      </c>
      <c r="L1476" t="s">
        <v>84</v>
      </c>
      <c r="M1476" t="s">
        <v>85</v>
      </c>
      <c r="N14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76" s="16">
        <f t="shared" si="46"/>
        <v>38612</v>
      </c>
      <c r="P14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76" s="16" t="str">
        <f t="shared" si="47"/>
        <v xml:space="preserve">Компания_                                                                                           </v>
      </c>
    </row>
    <row r="1477" spans="1:17" x14ac:dyDescent="0.25">
      <c r="A1477" t="s">
        <v>124</v>
      </c>
      <c r="B1477" t="s">
        <v>104</v>
      </c>
      <c r="C1477" t="s">
        <v>105</v>
      </c>
      <c r="D1477" t="s">
        <v>99</v>
      </c>
      <c r="E1477" t="s">
        <v>82</v>
      </c>
      <c r="F1477">
        <v>14427</v>
      </c>
      <c r="G1477" t="s">
        <v>106</v>
      </c>
      <c r="H1477">
        <v>2019</v>
      </c>
      <c r="I1477">
        <v>5</v>
      </c>
      <c r="J1477" s="85">
        <v>44144</v>
      </c>
      <c r="K1477" t="s">
        <v>123</v>
      </c>
      <c r="L1477" t="s">
        <v>84</v>
      </c>
      <c r="M1477" t="s">
        <v>85</v>
      </c>
      <c r="N14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77" s="16">
        <f t="shared" ref="O1477:O1540" si="48">IF(AND(H1477=2019,I1477=11,L1477="ММ               "),F1477/20*4,IF(AND(H1477=2019,I1477=11),F1477/20*9,F1477))</f>
        <v>14427</v>
      </c>
      <c r="P14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77" s="16" t="str">
        <f t="shared" ref="Q1477:Q1540" si="49">IF(E1477="FSK            ","",A1477)</f>
        <v xml:space="preserve">Компания_                                                                                           </v>
      </c>
    </row>
    <row r="1478" spans="1:17" x14ac:dyDescent="0.25">
      <c r="A1478" t="s">
        <v>124</v>
      </c>
      <c r="B1478" t="s">
        <v>104</v>
      </c>
      <c r="C1478" t="s">
        <v>105</v>
      </c>
      <c r="D1478" t="s">
        <v>99</v>
      </c>
      <c r="E1478" t="s">
        <v>82</v>
      </c>
      <c r="F1478">
        <v>14427</v>
      </c>
      <c r="G1478" t="s">
        <v>106</v>
      </c>
      <c r="H1478">
        <v>2019</v>
      </c>
      <c r="I1478">
        <v>5</v>
      </c>
      <c r="J1478" s="85">
        <v>44152</v>
      </c>
      <c r="K1478" t="s">
        <v>122</v>
      </c>
      <c r="L1478" t="s">
        <v>84</v>
      </c>
      <c r="M1478" t="s">
        <v>85</v>
      </c>
      <c r="N14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78" s="16">
        <f t="shared" si="48"/>
        <v>14427</v>
      </c>
      <c r="P14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78" s="16" t="str">
        <f t="shared" si="49"/>
        <v xml:space="preserve">Компания_                                                                                           </v>
      </c>
    </row>
    <row r="1479" spans="1:17" x14ac:dyDescent="0.25">
      <c r="A1479" t="s">
        <v>124</v>
      </c>
      <c r="B1479" t="s">
        <v>104</v>
      </c>
      <c r="C1479" t="s">
        <v>105</v>
      </c>
      <c r="D1479" t="s">
        <v>99</v>
      </c>
      <c r="E1479" t="s">
        <v>82</v>
      </c>
      <c r="F1479">
        <v>1102</v>
      </c>
      <c r="G1479" t="s">
        <v>106</v>
      </c>
      <c r="H1479">
        <v>2019</v>
      </c>
      <c r="I1479">
        <v>6</v>
      </c>
      <c r="J1479" s="85">
        <v>44144</v>
      </c>
      <c r="K1479" t="s">
        <v>123</v>
      </c>
      <c r="L1479" t="s">
        <v>84</v>
      </c>
      <c r="M1479" t="s">
        <v>85</v>
      </c>
      <c r="N14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79" s="16">
        <f t="shared" si="48"/>
        <v>1102</v>
      </c>
      <c r="P14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79" s="16" t="str">
        <f t="shared" si="49"/>
        <v xml:space="preserve">Компания_                                                                                           </v>
      </c>
    </row>
    <row r="1480" spans="1:17" x14ac:dyDescent="0.25">
      <c r="A1480" t="s">
        <v>124</v>
      </c>
      <c r="B1480" t="s">
        <v>104</v>
      </c>
      <c r="C1480" t="s">
        <v>105</v>
      </c>
      <c r="D1480" t="s">
        <v>99</v>
      </c>
      <c r="E1480" t="s">
        <v>82</v>
      </c>
      <c r="F1480">
        <v>1102</v>
      </c>
      <c r="G1480" t="s">
        <v>106</v>
      </c>
      <c r="H1480">
        <v>2019</v>
      </c>
      <c r="I1480">
        <v>6</v>
      </c>
      <c r="J1480" s="85">
        <v>44152</v>
      </c>
      <c r="K1480" t="s">
        <v>122</v>
      </c>
      <c r="L1480" t="s">
        <v>84</v>
      </c>
      <c r="M1480" t="s">
        <v>85</v>
      </c>
      <c r="N14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80" s="16">
        <f t="shared" si="48"/>
        <v>1102</v>
      </c>
      <c r="P14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80" s="16" t="str">
        <f t="shared" si="49"/>
        <v xml:space="preserve">Компания_                                                                                           </v>
      </c>
    </row>
    <row r="1481" spans="1:17" x14ac:dyDescent="0.25">
      <c r="A1481" t="s">
        <v>124</v>
      </c>
      <c r="B1481" t="s">
        <v>104</v>
      </c>
      <c r="C1481" t="s">
        <v>105</v>
      </c>
      <c r="D1481" t="s">
        <v>99</v>
      </c>
      <c r="E1481" t="s">
        <v>82</v>
      </c>
      <c r="F1481">
        <v>5852</v>
      </c>
      <c r="G1481" t="s">
        <v>106</v>
      </c>
      <c r="H1481">
        <v>2019</v>
      </c>
      <c r="I1481">
        <v>7</v>
      </c>
      <c r="J1481" s="85">
        <v>44144</v>
      </c>
      <c r="K1481" t="s">
        <v>123</v>
      </c>
      <c r="L1481" t="s">
        <v>84</v>
      </c>
      <c r="M1481" t="s">
        <v>85</v>
      </c>
      <c r="N14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81" s="16">
        <f t="shared" si="48"/>
        <v>5852</v>
      </c>
      <c r="P14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81" s="16" t="str">
        <f t="shared" si="49"/>
        <v xml:space="preserve">Компания_                                                                                           </v>
      </c>
    </row>
    <row r="1482" spans="1:17" x14ac:dyDescent="0.25">
      <c r="A1482" t="s">
        <v>124</v>
      </c>
      <c r="B1482" t="s">
        <v>104</v>
      </c>
      <c r="C1482" t="s">
        <v>105</v>
      </c>
      <c r="D1482" t="s">
        <v>99</v>
      </c>
      <c r="E1482" t="s">
        <v>82</v>
      </c>
      <c r="F1482">
        <v>5852</v>
      </c>
      <c r="G1482" t="s">
        <v>106</v>
      </c>
      <c r="H1482">
        <v>2019</v>
      </c>
      <c r="I1482">
        <v>7</v>
      </c>
      <c r="J1482" s="85">
        <v>44152</v>
      </c>
      <c r="K1482" t="s">
        <v>122</v>
      </c>
      <c r="L1482" t="s">
        <v>84</v>
      </c>
      <c r="M1482" t="s">
        <v>85</v>
      </c>
      <c r="N14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82" s="16">
        <f t="shared" si="48"/>
        <v>5852</v>
      </c>
      <c r="P14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82" s="16" t="str">
        <f t="shared" si="49"/>
        <v xml:space="preserve">Компания_                                                                                           </v>
      </c>
    </row>
    <row r="1483" spans="1:17" x14ac:dyDescent="0.25">
      <c r="A1483" t="s">
        <v>124</v>
      </c>
      <c r="B1483" t="s">
        <v>104</v>
      </c>
      <c r="C1483" t="s">
        <v>105</v>
      </c>
      <c r="D1483" t="s">
        <v>99</v>
      </c>
      <c r="E1483" t="s">
        <v>82</v>
      </c>
      <c r="F1483">
        <v>82873</v>
      </c>
      <c r="G1483" t="s">
        <v>106</v>
      </c>
      <c r="H1483">
        <v>2019</v>
      </c>
      <c r="I1483">
        <v>9</v>
      </c>
      <c r="J1483" s="85">
        <v>44144</v>
      </c>
      <c r="K1483" t="s">
        <v>123</v>
      </c>
      <c r="L1483" t="s">
        <v>84</v>
      </c>
      <c r="M1483" t="s">
        <v>85</v>
      </c>
      <c r="N14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83" s="16">
        <f t="shared" si="48"/>
        <v>82873</v>
      </c>
      <c r="P14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83" s="16" t="str">
        <f t="shared" si="49"/>
        <v xml:space="preserve">Компания_                                                                                           </v>
      </c>
    </row>
    <row r="1484" spans="1:17" x14ac:dyDescent="0.25">
      <c r="A1484" t="s">
        <v>124</v>
      </c>
      <c r="B1484" t="s">
        <v>104</v>
      </c>
      <c r="C1484" t="s">
        <v>105</v>
      </c>
      <c r="D1484" t="s">
        <v>99</v>
      </c>
      <c r="E1484" t="s">
        <v>82</v>
      </c>
      <c r="F1484">
        <v>82873</v>
      </c>
      <c r="G1484" t="s">
        <v>106</v>
      </c>
      <c r="H1484">
        <v>2019</v>
      </c>
      <c r="I1484">
        <v>9</v>
      </c>
      <c r="J1484" s="85">
        <v>44152</v>
      </c>
      <c r="K1484" t="s">
        <v>122</v>
      </c>
      <c r="L1484" t="s">
        <v>84</v>
      </c>
      <c r="M1484" t="s">
        <v>85</v>
      </c>
      <c r="N14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84" s="16">
        <f t="shared" si="48"/>
        <v>82873</v>
      </c>
      <c r="P14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84" s="16" t="str">
        <f t="shared" si="49"/>
        <v xml:space="preserve">Компания_                                                                                           </v>
      </c>
    </row>
    <row r="1485" spans="1:17" x14ac:dyDescent="0.25">
      <c r="A1485" t="s">
        <v>124</v>
      </c>
      <c r="B1485" t="s">
        <v>104</v>
      </c>
      <c r="C1485" t="s">
        <v>105</v>
      </c>
      <c r="D1485" t="s">
        <v>99</v>
      </c>
      <c r="E1485" t="s">
        <v>82</v>
      </c>
      <c r="F1485">
        <v>367</v>
      </c>
      <c r="G1485" t="s">
        <v>106</v>
      </c>
      <c r="H1485">
        <v>2019</v>
      </c>
      <c r="I1485">
        <v>10</v>
      </c>
      <c r="J1485" s="85">
        <v>44144</v>
      </c>
      <c r="K1485" t="s">
        <v>123</v>
      </c>
      <c r="L1485" t="s">
        <v>84</v>
      </c>
      <c r="M1485" t="s">
        <v>85</v>
      </c>
      <c r="N14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85" s="16">
        <f t="shared" si="48"/>
        <v>367</v>
      </c>
      <c r="P14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85" s="16" t="str">
        <f t="shared" si="49"/>
        <v xml:space="preserve">Компания_                                                                                           </v>
      </c>
    </row>
    <row r="1486" spans="1:17" x14ac:dyDescent="0.25">
      <c r="A1486" t="s">
        <v>124</v>
      </c>
      <c r="B1486" t="s">
        <v>104</v>
      </c>
      <c r="C1486" t="s">
        <v>105</v>
      </c>
      <c r="D1486" t="s">
        <v>99</v>
      </c>
      <c r="E1486" t="s">
        <v>82</v>
      </c>
      <c r="F1486">
        <v>367</v>
      </c>
      <c r="G1486" t="s">
        <v>106</v>
      </c>
      <c r="H1486">
        <v>2019</v>
      </c>
      <c r="I1486">
        <v>10</v>
      </c>
      <c r="J1486" s="85">
        <v>44152</v>
      </c>
      <c r="K1486" t="s">
        <v>122</v>
      </c>
      <c r="L1486" t="s">
        <v>84</v>
      </c>
      <c r="M1486" t="s">
        <v>85</v>
      </c>
      <c r="N14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86" s="16">
        <f t="shared" si="48"/>
        <v>367</v>
      </c>
      <c r="P14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86" s="16" t="str">
        <f t="shared" si="49"/>
        <v xml:space="preserve">Компания_                                                                                           </v>
      </c>
    </row>
    <row r="1487" spans="1:17" x14ac:dyDescent="0.25">
      <c r="A1487" t="s">
        <v>124</v>
      </c>
      <c r="B1487" t="s">
        <v>104</v>
      </c>
      <c r="C1487" t="s">
        <v>105</v>
      </c>
      <c r="D1487" t="s">
        <v>99</v>
      </c>
      <c r="E1487" t="s">
        <v>82</v>
      </c>
      <c r="F1487">
        <v>3446</v>
      </c>
      <c r="G1487" t="s">
        <v>106</v>
      </c>
      <c r="H1487">
        <v>2019</v>
      </c>
      <c r="I1487">
        <v>11</v>
      </c>
      <c r="J1487" s="85">
        <v>44144</v>
      </c>
      <c r="K1487" t="s">
        <v>123</v>
      </c>
      <c r="L1487" t="s">
        <v>84</v>
      </c>
      <c r="M1487" t="s">
        <v>85</v>
      </c>
      <c r="N14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87" s="16">
        <f t="shared" si="48"/>
        <v>1550.7</v>
      </c>
      <c r="P14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87" s="16" t="str">
        <f t="shared" si="49"/>
        <v xml:space="preserve">Компания_                                                                                           </v>
      </c>
    </row>
    <row r="1488" spans="1:17" x14ac:dyDescent="0.25">
      <c r="A1488" t="s">
        <v>124</v>
      </c>
      <c r="B1488" t="s">
        <v>104</v>
      </c>
      <c r="C1488" t="s">
        <v>105</v>
      </c>
      <c r="D1488" t="s">
        <v>99</v>
      </c>
      <c r="E1488" t="s">
        <v>82</v>
      </c>
      <c r="F1488">
        <v>3446</v>
      </c>
      <c r="G1488" t="s">
        <v>106</v>
      </c>
      <c r="H1488">
        <v>2019</v>
      </c>
      <c r="I1488">
        <v>11</v>
      </c>
      <c r="J1488" s="85">
        <v>44152</v>
      </c>
      <c r="K1488" t="s">
        <v>122</v>
      </c>
      <c r="L1488" t="s">
        <v>84</v>
      </c>
      <c r="M1488" t="s">
        <v>85</v>
      </c>
      <c r="N14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88" s="16">
        <f t="shared" si="48"/>
        <v>1550.7</v>
      </c>
      <c r="P14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88" s="16" t="str">
        <f t="shared" si="49"/>
        <v xml:space="preserve">Компания_                                                                                           </v>
      </c>
    </row>
    <row r="1489" spans="1:17" x14ac:dyDescent="0.25">
      <c r="A1489" t="s">
        <v>124</v>
      </c>
      <c r="B1489" t="s">
        <v>104</v>
      </c>
      <c r="C1489" t="s">
        <v>105</v>
      </c>
      <c r="D1489" t="s">
        <v>99</v>
      </c>
      <c r="E1489" t="s">
        <v>82</v>
      </c>
      <c r="F1489">
        <v>29538</v>
      </c>
      <c r="G1489" t="s">
        <v>106</v>
      </c>
      <c r="H1489">
        <v>2019</v>
      </c>
      <c r="I1489">
        <v>12</v>
      </c>
      <c r="J1489" s="85">
        <v>44144</v>
      </c>
      <c r="K1489" t="s">
        <v>123</v>
      </c>
      <c r="L1489" t="s">
        <v>84</v>
      </c>
      <c r="M1489" t="s">
        <v>85</v>
      </c>
      <c r="N14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89" s="16">
        <f t="shared" si="48"/>
        <v>29538</v>
      </c>
      <c r="P14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89" s="16" t="str">
        <f t="shared" si="49"/>
        <v xml:space="preserve">Компания_                                                                                           </v>
      </c>
    </row>
    <row r="1490" spans="1:17" x14ac:dyDescent="0.25">
      <c r="A1490" t="s">
        <v>124</v>
      </c>
      <c r="B1490" t="s">
        <v>104</v>
      </c>
      <c r="C1490" t="s">
        <v>105</v>
      </c>
      <c r="D1490" t="s">
        <v>99</v>
      </c>
      <c r="E1490" t="s">
        <v>82</v>
      </c>
      <c r="F1490">
        <v>29538</v>
      </c>
      <c r="G1490" t="s">
        <v>106</v>
      </c>
      <c r="H1490">
        <v>2019</v>
      </c>
      <c r="I1490">
        <v>12</v>
      </c>
      <c r="J1490" s="85">
        <v>44152</v>
      </c>
      <c r="K1490" t="s">
        <v>122</v>
      </c>
      <c r="L1490" t="s">
        <v>84</v>
      </c>
      <c r="M1490" t="s">
        <v>85</v>
      </c>
      <c r="N14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90" s="16">
        <f t="shared" si="48"/>
        <v>29538</v>
      </c>
      <c r="P14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90" s="16" t="str">
        <f t="shared" si="49"/>
        <v xml:space="preserve">Компания_                                                                                           </v>
      </c>
    </row>
    <row r="1491" spans="1:17" x14ac:dyDescent="0.25">
      <c r="A1491" t="s">
        <v>124</v>
      </c>
      <c r="B1491" t="s">
        <v>104</v>
      </c>
      <c r="C1491" t="s">
        <v>105</v>
      </c>
      <c r="D1491" t="s">
        <v>99</v>
      </c>
      <c r="E1491" t="s">
        <v>82</v>
      </c>
      <c r="F1491">
        <v>2801</v>
      </c>
      <c r="G1491" t="s">
        <v>106</v>
      </c>
      <c r="H1491">
        <v>2020</v>
      </c>
      <c r="I1491">
        <v>1</v>
      </c>
      <c r="J1491" s="85">
        <v>44144</v>
      </c>
      <c r="K1491" t="s">
        <v>123</v>
      </c>
      <c r="L1491" t="s">
        <v>84</v>
      </c>
      <c r="M1491" t="s">
        <v>85</v>
      </c>
      <c r="N14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91" s="16">
        <f t="shared" si="48"/>
        <v>2801</v>
      </c>
      <c r="P14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91" s="16" t="str">
        <f t="shared" si="49"/>
        <v xml:space="preserve">Компания_                                                                                           </v>
      </c>
    </row>
    <row r="1492" spans="1:17" x14ac:dyDescent="0.25">
      <c r="A1492" t="s">
        <v>124</v>
      </c>
      <c r="B1492" t="s">
        <v>104</v>
      </c>
      <c r="C1492" t="s">
        <v>105</v>
      </c>
      <c r="D1492" t="s">
        <v>99</v>
      </c>
      <c r="E1492" t="s">
        <v>82</v>
      </c>
      <c r="F1492">
        <v>2801</v>
      </c>
      <c r="G1492" t="s">
        <v>106</v>
      </c>
      <c r="H1492">
        <v>2020</v>
      </c>
      <c r="I1492">
        <v>1</v>
      </c>
      <c r="J1492" s="85">
        <v>44152</v>
      </c>
      <c r="K1492" t="s">
        <v>122</v>
      </c>
      <c r="L1492" t="s">
        <v>84</v>
      </c>
      <c r="M1492" t="s">
        <v>85</v>
      </c>
      <c r="N14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92" s="16">
        <f t="shared" si="48"/>
        <v>2801</v>
      </c>
      <c r="P14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92" s="16" t="str">
        <f t="shared" si="49"/>
        <v xml:space="preserve">Компания_                                                                                           </v>
      </c>
    </row>
    <row r="1493" spans="1:17" x14ac:dyDescent="0.25">
      <c r="A1493" t="s">
        <v>124</v>
      </c>
      <c r="B1493" t="s">
        <v>104</v>
      </c>
      <c r="C1493" t="s">
        <v>105</v>
      </c>
      <c r="D1493" t="s">
        <v>99</v>
      </c>
      <c r="E1493" t="s">
        <v>82</v>
      </c>
      <c r="F1493">
        <v>14719</v>
      </c>
      <c r="G1493" t="s">
        <v>106</v>
      </c>
      <c r="H1493">
        <v>2020</v>
      </c>
      <c r="I1493">
        <v>2</v>
      </c>
      <c r="J1493" s="85">
        <v>44144</v>
      </c>
      <c r="K1493" t="s">
        <v>123</v>
      </c>
      <c r="L1493" t="s">
        <v>84</v>
      </c>
      <c r="M1493" t="s">
        <v>85</v>
      </c>
      <c r="N14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93" s="16">
        <f t="shared" si="48"/>
        <v>14719</v>
      </c>
      <c r="P14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93" s="16" t="str">
        <f t="shared" si="49"/>
        <v xml:space="preserve">Компания_                                                                                           </v>
      </c>
    </row>
    <row r="1494" spans="1:17" x14ac:dyDescent="0.25">
      <c r="A1494" t="s">
        <v>124</v>
      </c>
      <c r="B1494" t="s">
        <v>104</v>
      </c>
      <c r="C1494" t="s">
        <v>105</v>
      </c>
      <c r="D1494" t="s">
        <v>99</v>
      </c>
      <c r="E1494" t="s">
        <v>82</v>
      </c>
      <c r="F1494">
        <v>14719</v>
      </c>
      <c r="G1494" t="s">
        <v>106</v>
      </c>
      <c r="H1494">
        <v>2020</v>
      </c>
      <c r="I1494">
        <v>2</v>
      </c>
      <c r="J1494" s="85">
        <v>44152</v>
      </c>
      <c r="K1494" t="s">
        <v>122</v>
      </c>
      <c r="L1494" t="s">
        <v>84</v>
      </c>
      <c r="M1494" t="s">
        <v>85</v>
      </c>
      <c r="N14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94" s="16">
        <f t="shared" si="48"/>
        <v>14719</v>
      </c>
      <c r="P14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94" s="16" t="str">
        <f t="shared" si="49"/>
        <v xml:space="preserve">Компания_                                                                                           </v>
      </c>
    </row>
    <row r="1495" spans="1:17" x14ac:dyDescent="0.25">
      <c r="A1495" t="s">
        <v>124</v>
      </c>
      <c r="B1495" t="s">
        <v>104</v>
      </c>
      <c r="C1495" t="s">
        <v>105</v>
      </c>
      <c r="D1495" t="s">
        <v>99</v>
      </c>
      <c r="E1495" t="s">
        <v>82</v>
      </c>
      <c r="F1495">
        <v>37122</v>
      </c>
      <c r="G1495" t="s">
        <v>106</v>
      </c>
      <c r="H1495">
        <v>2020</v>
      </c>
      <c r="I1495">
        <v>3</v>
      </c>
      <c r="J1495" s="85">
        <v>44144</v>
      </c>
      <c r="K1495" t="s">
        <v>123</v>
      </c>
      <c r="L1495" t="s">
        <v>84</v>
      </c>
      <c r="M1495" t="s">
        <v>85</v>
      </c>
      <c r="N14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95" s="16">
        <f t="shared" si="48"/>
        <v>37122</v>
      </c>
      <c r="P14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95" s="16" t="str">
        <f t="shared" si="49"/>
        <v xml:space="preserve">Компания_                                                                                           </v>
      </c>
    </row>
    <row r="1496" spans="1:17" x14ac:dyDescent="0.25">
      <c r="A1496" t="s">
        <v>124</v>
      </c>
      <c r="B1496" t="s">
        <v>104</v>
      </c>
      <c r="C1496" t="s">
        <v>105</v>
      </c>
      <c r="D1496" t="s">
        <v>99</v>
      </c>
      <c r="E1496" t="s">
        <v>82</v>
      </c>
      <c r="F1496">
        <v>37122</v>
      </c>
      <c r="G1496" t="s">
        <v>106</v>
      </c>
      <c r="H1496">
        <v>2020</v>
      </c>
      <c r="I1496">
        <v>3</v>
      </c>
      <c r="J1496" s="85">
        <v>44152</v>
      </c>
      <c r="K1496" t="s">
        <v>122</v>
      </c>
      <c r="L1496" t="s">
        <v>84</v>
      </c>
      <c r="M1496" t="s">
        <v>85</v>
      </c>
      <c r="N14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96" s="16">
        <f t="shared" si="48"/>
        <v>37122</v>
      </c>
      <c r="P14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96" s="16" t="str">
        <f t="shared" si="49"/>
        <v xml:space="preserve">Компания_                                                                                           </v>
      </c>
    </row>
    <row r="1497" spans="1:17" x14ac:dyDescent="0.25">
      <c r="A1497" t="s">
        <v>124</v>
      </c>
      <c r="B1497" t="s">
        <v>104</v>
      </c>
      <c r="C1497" t="s">
        <v>105</v>
      </c>
      <c r="D1497" t="s">
        <v>99</v>
      </c>
      <c r="E1497" t="s">
        <v>82</v>
      </c>
      <c r="F1497">
        <v>15553</v>
      </c>
      <c r="G1497" t="s">
        <v>106</v>
      </c>
      <c r="H1497">
        <v>2020</v>
      </c>
      <c r="I1497">
        <v>4</v>
      </c>
      <c r="J1497" s="85">
        <v>44144</v>
      </c>
      <c r="K1497" t="s">
        <v>123</v>
      </c>
      <c r="L1497" t="s">
        <v>84</v>
      </c>
      <c r="M1497" t="s">
        <v>85</v>
      </c>
      <c r="N14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97" s="16">
        <f t="shared" si="48"/>
        <v>15553</v>
      </c>
      <c r="P14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97" s="16" t="str">
        <f t="shared" si="49"/>
        <v xml:space="preserve">Компания_                                                                                           </v>
      </c>
    </row>
    <row r="1498" spans="1:17" x14ac:dyDescent="0.25">
      <c r="A1498" t="s">
        <v>124</v>
      </c>
      <c r="B1498" t="s">
        <v>104</v>
      </c>
      <c r="C1498" t="s">
        <v>105</v>
      </c>
      <c r="D1498" t="s">
        <v>99</v>
      </c>
      <c r="E1498" t="s">
        <v>82</v>
      </c>
      <c r="F1498">
        <v>15553</v>
      </c>
      <c r="G1498" t="s">
        <v>106</v>
      </c>
      <c r="H1498">
        <v>2020</v>
      </c>
      <c r="I1498">
        <v>4</v>
      </c>
      <c r="J1498" s="85">
        <v>44152</v>
      </c>
      <c r="K1498" t="s">
        <v>122</v>
      </c>
      <c r="L1498" t="s">
        <v>84</v>
      </c>
      <c r="M1498" t="s">
        <v>85</v>
      </c>
      <c r="N14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98" s="16">
        <f t="shared" si="48"/>
        <v>15553</v>
      </c>
      <c r="P14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98" s="16" t="str">
        <f t="shared" si="49"/>
        <v xml:space="preserve">Компания_                                                                                           </v>
      </c>
    </row>
    <row r="1499" spans="1:17" x14ac:dyDescent="0.25">
      <c r="A1499" t="s">
        <v>124</v>
      </c>
      <c r="B1499" t="s">
        <v>104</v>
      </c>
      <c r="C1499" t="s">
        <v>105</v>
      </c>
      <c r="D1499" t="s">
        <v>99</v>
      </c>
      <c r="E1499" t="s">
        <v>82</v>
      </c>
      <c r="F1499">
        <v>17522</v>
      </c>
      <c r="G1499" t="s">
        <v>106</v>
      </c>
      <c r="H1499">
        <v>2020</v>
      </c>
      <c r="I1499">
        <v>5</v>
      </c>
      <c r="J1499" s="85">
        <v>44144</v>
      </c>
      <c r="K1499" t="s">
        <v>123</v>
      </c>
      <c r="L1499" t="s">
        <v>84</v>
      </c>
      <c r="M1499" t="s">
        <v>85</v>
      </c>
      <c r="N14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499" s="16">
        <f t="shared" si="48"/>
        <v>17522</v>
      </c>
      <c r="P14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499" s="16" t="str">
        <f t="shared" si="49"/>
        <v xml:space="preserve">Компания_                                                                                           </v>
      </c>
    </row>
    <row r="1500" spans="1:17" x14ac:dyDescent="0.25">
      <c r="A1500" t="s">
        <v>124</v>
      </c>
      <c r="B1500" t="s">
        <v>104</v>
      </c>
      <c r="C1500" t="s">
        <v>105</v>
      </c>
      <c r="D1500" t="s">
        <v>99</v>
      </c>
      <c r="E1500" t="s">
        <v>82</v>
      </c>
      <c r="F1500">
        <v>17522</v>
      </c>
      <c r="G1500" t="s">
        <v>106</v>
      </c>
      <c r="H1500">
        <v>2020</v>
      </c>
      <c r="I1500">
        <v>5</v>
      </c>
      <c r="J1500" s="85">
        <v>44152</v>
      </c>
      <c r="K1500" t="s">
        <v>122</v>
      </c>
      <c r="L1500" t="s">
        <v>84</v>
      </c>
      <c r="M1500" t="s">
        <v>85</v>
      </c>
      <c r="N15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00" s="16">
        <f t="shared" si="48"/>
        <v>17522</v>
      </c>
      <c r="P15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00" s="16" t="str">
        <f t="shared" si="49"/>
        <v xml:space="preserve">Компания_                                                                                           </v>
      </c>
    </row>
    <row r="1501" spans="1:17" x14ac:dyDescent="0.25">
      <c r="A1501" t="s">
        <v>124</v>
      </c>
      <c r="B1501" t="s">
        <v>104</v>
      </c>
      <c r="C1501" t="s">
        <v>105</v>
      </c>
      <c r="D1501" t="s">
        <v>99</v>
      </c>
      <c r="E1501" t="s">
        <v>82</v>
      </c>
      <c r="F1501">
        <v>6063</v>
      </c>
      <c r="G1501" t="s">
        <v>106</v>
      </c>
      <c r="H1501">
        <v>2020</v>
      </c>
      <c r="I1501">
        <v>6</v>
      </c>
      <c r="J1501" s="85">
        <v>44144</v>
      </c>
      <c r="K1501" t="s">
        <v>123</v>
      </c>
      <c r="L1501" t="s">
        <v>84</v>
      </c>
      <c r="M1501" t="s">
        <v>85</v>
      </c>
      <c r="N15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01" s="16">
        <f t="shared" si="48"/>
        <v>6063</v>
      </c>
      <c r="P15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01" s="16" t="str">
        <f t="shared" si="49"/>
        <v xml:space="preserve">Компания_                                                                                           </v>
      </c>
    </row>
    <row r="1502" spans="1:17" x14ac:dyDescent="0.25">
      <c r="A1502" t="s">
        <v>124</v>
      </c>
      <c r="B1502" t="s">
        <v>104</v>
      </c>
      <c r="C1502" t="s">
        <v>105</v>
      </c>
      <c r="D1502" t="s">
        <v>99</v>
      </c>
      <c r="E1502" t="s">
        <v>82</v>
      </c>
      <c r="F1502">
        <v>6063</v>
      </c>
      <c r="G1502" t="s">
        <v>106</v>
      </c>
      <c r="H1502">
        <v>2020</v>
      </c>
      <c r="I1502">
        <v>6</v>
      </c>
      <c r="J1502" s="85">
        <v>44152</v>
      </c>
      <c r="K1502" t="s">
        <v>122</v>
      </c>
      <c r="L1502" t="s">
        <v>84</v>
      </c>
      <c r="M1502" t="s">
        <v>85</v>
      </c>
      <c r="N15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02" s="16">
        <f t="shared" si="48"/>
        <v>6063</v>
      </c>
      <c r="P15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02" s="16" t="str">
        <f t="shared" si="49"/>
        <v xml:space="preserve">Компания_                                                                                           </v>
      </c>
    </row>
    <row r="1503" spans="1:17" x14ac:dyDescent="0.25">
      <c r="A1503" t="s">
        <v>124</v>
      </c>
      <c r="B1503" t="s">
        <v>104</v>
      </c>
      <c r="C1503" t="s">
        <v>105</v>
      </c>
      <c r="D1503" t="s">
        <v>99</v>
      </c>
      <c r="E1503" t="s">
        <v>82</v>
      </c>
      <c r="F1503">
        <v>3504</v>
      </c>
      <c r="G1503" t="s">
        <v>106</v>
      </c>
      <c r="H1503">
        <v>2020</v>
      </c>
      <c r="I1503">
        <v>7</v>
      </c>
      <c r="J1503" s="85">
        <v>44144</v>
      </c>
      <c r="K1503" t="s">
        <v>123</v>
      </c>
      <c r="L1503" t="s">
        <v>84</v>
      </c>
      <c r="M1503" t="s">
        <v>85</v>
      </c>
      <c r="N15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03" s="16">
        <f t="shared" si="48"/>
        <v>3504</v>
      </c>
      <c r="P15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03" s="16" t="str">
        <f t="shared" si="49"/>
        <v xml:space="preserve">Компания_                                                                                           </v>
      </c>
    </row>
    <row r="1504" spans="1:17" x14ac:dyDescent="0.25">
      <c r="A1504" t="s">
        <v>124</v>
      </c>
      <c r="B1504" t="s">
        <v>104</v>
      </c>
      <c r="C1504" t="s">
        <v>105</v>
      </c>
      <c r="D1504" t="s">
        <v>99</v>
      </c>
      <c r="E1504" t="s">
        <v>82</v>
      </c>
      <c r="F1504">
        <v>3504</v>
      </c>
      <c r="G1504" t="s">
        <v>106</v>
      </c>
      <c r="H1504">
        <v>2020</v>
      </c>
      <c r="I1504">
        <v>7</v>
      </c>
      <c r="J1504" s="85">
        <v>44152</v>
      </c>
      <c r="K1504" t="s">
        <v>122</v>
      </c>
      <c r="L1504" t="s">
        <v>84</v>
      </c>
      <c r="M1504" t="s">
        <v>85</v>
      </c>
      <c r="N15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04" s="16">
        <f t="shared" si="48"/>
        <v>3504</v>
      </c>
      <c r="P15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04" s="16" t="str">
        <f t="shared" si="49"/>
        <v xml:space="preserve">Компания_                                                                                           </v>
      </c>
    </row>
    <row r="1505" spans="1:17" x14ac:dyDescent="0.25">
      <c r="A1505" t="s">
        <v>124</v>
      </c>
      <c r="B1505" t="s">
        <v>104</v>
      </c>
      <c r="C1505" t="s">
        <v>105</v>
      </c>
      <c r="D1505" t="s">
        <v>99</v>
      </c>
      <c r="E1505" t="s">
        <v>82</v>
      </c>
      <c r="F1505">
        <v>18782</v>
      </c>
      <c r="G1505" t="s">
        <v>106</v>
      </c>
      <c r="H1505">
        <v>2020</v>
      </c>
      <c r="I1505">
        <v>8</v>
      </c>
      <c r="J1505" s="85">
        <v>44144</v>
      </c>
      <c r="K1505" t="s">
        <v>123</v>
      </c>
      <c r="L1505" t="s">
        <v>84</v>
      </c>
      <c r="M1505" t="s">
        <v>85</v>
      </c>
      <c r="N15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05" s="16">
        <f t="shared" si="48"/>
        <v>18782</v>
      </c>
      <c r="P15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05" s="16" t="str">
        <f t="shared" si="49"/>
        <v xml:space="preserve">Компания_                                                                                           </v>
      </c>
    </row>
    <row r="1506" spans="1:17" x14ac:dyDescent="0.25">
      <c r="A1506" t="s">
        <v>124</v>
      </c>
      <c r="B1506" t="s">
        <v>104</v>
      </c>
      <c r="C1506" t="s">
        <v>105</v>
      </c>
      <c r="D1506" t="s">
        <v>99</v>
      </c>
      <c r="E1506" t="s">
        <v>82</v>
      </c>
      <c r="F1506">
        <v>18782</v>
      </c>
      <c r="G1506" t="s">
        <v>106</v>
      </c>
      <c r="H1506">
        <v>2020</v>
      </c>
      <c r="I1506">
        <v>8</v>
      </c>
      <c r="J1506" s="85">
        <v>44152</v>
      </c>
      <c r="K1506" t="s">
        <v>122</v>
      </c>
      <c r="L1506" t="s">
        <v>84</v>
      </c>
      <c r="M1506" t="s">
        <v>85</v>
      </c>
      <c r="N15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06" s="16">
        <f t="shared" si="48"/>
        <v>18782</v>
      </c>
      <c r="P15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06" s="16" t="str">
        <f t="shared" si="49"/>
        <v xml:space="preserve">Компания_                                                                                           </v>
      </c>
    </row>
    <row r="1507" spans="1:17" x14ac:dyDescent="0.25">
      <c r="A1507" t="s">
        <v>124</v>
      </c>
      <c r="B1507" t="s">
        <v>104</v>
      </c>
      <c r="C1507" t="s">
        <v>105</v>
      </c>
      <c r="D1507" t="s">
        <v>99</v>
      </c>
      <c r="E1507" t="s">
        <v>82</v>
      </c>
      <c r="F1507">
        <v>32415</v>
      </c>
      <c r="G1507" t="s">
        <v>106</v>
      </c>
      <c r="H1507">
        <v>2020</v>
      </c>
      <c r="I1507">
        <v>9</v>
      </c>
      <c r="J1507" s="85">
        <v>44144</v>
      </c>
      <c r="K1507" t="s">
        <v>123</v>
      </c>
      <c r="L1507" t="s">
        <v>84</v>
      </c>
      <c r="M1507" t="s">
        <v>85</v>
      </c>
      <c r="N15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07" s="16">
        <f t="shared" si="48"/>
        <v>32415</v>
      </c>
      <c r="P15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07" s="16" t="str">
        <f t="shared" si="49"/>
        <v xml:space="preserve">Компания_                                                                                           </v>
      </c>
    </row>
    <row r="1508" spans="1:17" x14ac:dyDescent="0.25">
      <c r="A1508" t="s">
        <v>124</v>
      </c>
      <c r="B1508" t="s">
        <v>104</v>
      </c>
      <c r="C1508" t="s">
        <v>105</v>
      </c>
      <c r="D1508" t="s">
        <v>99</v>
      </c>
      <c r="E1508" t="s">
        <v>82</v>
      </c>
      <c r="F1508">
        <v>32415</v>
      </c>
      <c r="G1508" t="s">
        <v>106</v>
      </c>
      <c r="H1508">
        <v>2020</v>
      </c>
      <c r="I1508">
        <v>9</v>
      </c>
      <c r="J1508" s="85">
        <v>44152</v>
      </c>
      <c r="K1508" t="s">
        <v>122</v>
      </c>
      <c r="L1508" t="s">
        <v>84</v>
      </c>
      <c r="M1508" t="s">
        <v>85</v>
      </c>
      <c r="N15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08" s="16">
        <f t="shared" si="48"/>
        <v>32415</v>
      </c>
      <c r="P15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08" s="16" t="str">
        <f t="shared" si="49"/>
        <v xml:space="preserve">Компания_                                                                                           </v>
      </c>
    </row>
    <row r="1509" spans="1:17" x14ac:dyDescent="0.25">
      <c r="A1509" t="s">
        <v>124</v>
      </c>
      <c r="B1509" t="s">
        <v>104</v>
      </c>
      <c r="C1509" t="s">
        <v>105</v>
      </c>
      <c r="D1509" t="s">
        <v>99</v>
      </c>
      <c r="E1509" t="s">
        <v>82</v>
      </c>
      <c r="F1509">
        <v>23000</v>
      </c>
      <c r="G1509" t="s">
        <v>106</v>
      </c>
      <c r="H1509">
        <v>2020</v>
      </c>
      <c r="I1509">
        <v>10</v>
      </c>
      <c r="J1509" s="85">
        <v>44144</v>
      </c>
      <c r="K1509" t="s">
        <v>123</v>
      </c>
      <c r="L1509" t="s">
        <v>84</v>
      </c>
      <c r="M1509" t="s">
        <v>85</v>
      </c>
      <c r="N15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09" s="16">
        <f t="shared" si="48"/>
        <v>23000</v>
      </c>
      <c r="P15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09" s="16" t="str">
        <f t="shared" si="49"/>
        <v xml:space="preserve">Компания_                                                                                           </v>
      </c>
    </row>
    <row r="1510" spans="1:17" x14ac:dyDescent="0.25">
      <c r="A1510" t="s">
        <v>124</v>
      </c>
      <c r="B1510" t="s">
        <v>104</v>
      </c>
      <c r="C1510" t="s">
        <v>105</v>
      </c>
      <c r="D1510" t="s">
        <v>99</v>
      </c>
      <c r="E1510" t="s">
        <v>82</v>
      </c>
      <c r="F1510">
        <v>23000</v>
      </c>
      <c r="G1510" t="s">
        <v>106</v>
      </c>
      <c r="H1510">
        <v>2020</v>
      </c>
      <c r="I1510">
        <v>10</v>
      </c>
      <c r="J1510" s="85">
        <v>44152</v>
      </c>
      <c r="K1510" t="s">
        <v>122</v>
      </c>
      <c r="L1510" t="s">
        <v>84</v>
      </c>
      <c r="M1510" t="s">
        <v>85</v>
      </c>
      <c r="N15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10" s="16">
        <f t="shared" si="48"/>
        <v>23000</v>
      </c>
      <c r="P15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10" s="16" t="str">
        <f t="shared" si="49"/>
        <v xml:space="preserve">Компания_                                                                                           </v>
      </c>
    </row>
    <row r="1511" spans="1:17" x14ac:dyDescent="0.25">
      <c r="A1511" t="s">
        <v>124</v>
      </c>
      <c r="B1511" t="s">
        <v>104</v>
      </c>
      <c r="C1511" t="s">
        <v>105</v>
      </c>
      <c r="D1511" t="s">
        <v>99</v>
      </c>
      <c r="E1511" t="s">
        <v>82</v>
      </c>
      <c r="F1511">
        <v>24750</v>
      </c>
      <c r="G1511" t="s">
        <v>106</v>
      </c>
      <c r="H1511">
        <v>2020</v>
      </c>
      <c r="I1511">
        <v>11</v>
      </c>
      <c r="J1511" s="85">
        <v>44152</v>
      </c>
      <c r="K1511" t="s">
        <v>122</v>
      </c>
      <c r="L1511" t="s">
        <v>84</v>
      </c>
      <c r="M1511" t="s">
        <v>85</v>
      </c>
      <c r="N15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11" s="16">
        <f t="shared" si="48"/>
        <v>24750</v>
      </c>
      <c r="P15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ЗПФО                                              </v>
      </c>
      <c r="Q1511" s="16" t="str">
        <f t="shared" si="49"/>
        <v xml:space="preserve">Компания_                                                                                           </v>
      </c>
    </row>
    <row r="1512" spans="1:17" x14ac:dyDescent="0.25">
      <c r="A1512" t="s">
        <v>124</v>
      </c>
      <c r="B1512" t="s">
        <v>104</v>
      </c>
      <c r="C1512" t="s">
        <v>105</v>
      </c>
      <c r="D1512" t="s">
        <v>100</v>
      </c>
      <c r="E1512" t="s">
        <v>82</v>
      </c>
      <c r="F1512">
        <v>22376</v>
      </c>
      <c r="G1512" t="s">
        <v>83</v>
      </c>
      <c r="H1512">
        <v>2020</v>
      </c>
      <c r="I1512">
        <v>10</v>
      </c>
      <c r="J1512" s="85">
        <v>44144</v>
      </c>
      <c r="K1512" t="s">
        <v>123</v>
      </c>
      <c r="L1512" t="s">
        <v>84</v>
      </c>
      <c r="M1512" t="s">
        <v>85</v>
      </c>
      <c r="N15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12" s="16">
        <f t="shared" si="48"/>
        <v>22376</v>
      </c>
      <c r="P15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12" s="16" t="str">
        <f t="shared" si="49"/>
        <v xml:space="preserve">Компания_                                                                                           </v>
      </c>
    </row>
    <row r="1513" spans="1:17" x14ac:dyDescent="0.25">
      <c r="A1513" t="s">
        <v>124</v>
      </c>
      <c r="B1513" t="s">
        <v>104</v>
      </c>
      <c r="C1513" t="s">
        <v>105</v>
      </c>
      <c r="D1513" t="s">
        <v>100</v>
      </c>
      <c r="E1513" t="s">
        <v>82</v>
      </c>
      <c r="F1513">
        <v>22376</v>
      </c>
      <c r="G1513" t="s">
        <v>83</v>
      </c>
      <c r="H1513">
        <v>2020</v>
      </c>
      <c r="I1513">
        <v>10</v>
      </c>
      <c r="J1513" s="85">
        <v>44152</v>
      </c>
      <c r="K1513" t="s">
        <v>122</v>
      </c>
      <c r="L1513" t="s">
        <v>84</v>
      </c>
      <c r="M1513" t="s">
        <v>85</v>
      </c>
      <c r="N15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13" s="16">
        <f t="shared" si="48"/>
        <v>22376</v>
      </c>
      <c r="P15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13" s="16" t="str">
        <f t="shared" si="49"/>
        <v xml:space="preserve">Компания_                                                                                           </v>
      </c>
    </row>
    <row r="1514" spans="1:17" x14ac:dyDescent="0.25">
      <c r="A1514" t="s">
        <v>124</v>
      </c>
      <c r="B1514" t="s">
        <v>104</v>
      </c>
      <c r="C1514" t="s">
        <v>105</v>
      </c>
      <c r="D1514" t="s">
        <v>100</v>
      </c>
      <c r="E1514" t="s">
        <v>82</v>
      </c>
      <c r="F1514">
        <v>7503</v>
      </c>
      <c r="G1514" t="s">
        <v>106</v>
      </c>
      <c r="H1514">
        <v>2020</v>
      </c>
      <c r="I1514">
        <v>1</v>
      </c>
      <c r="J1514" s="85">
        <v>44144</v>
      </c>
      <c r="K1514" t="s">
        <v>123</v>
      </c>
      <c r="L1514" t="s">
        <v>84</v>
      </c>
      <c r="M1514" t="s">
        <v>85</v>
      </c>
      <c r="N15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14" s="16">
        <f t="shared" si="48"/>
        <v>7503</v>
      </c>
      <c r="P15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14" s="16" t="str">
        <f t="shared" si="49"/>
        <v xml:space="preserve">Компания_                                                                                           </v>
      </c>
    </row>
    <row r="1515" spans="1:17" x14ac:dyDescent="0.25">
      <c r="A1515" t="s">
        <v>124</v>
      </c>
      <c r="B1515" t="s">
        <v>104</v>
      </c>
      <c r="C1515" t="s">
        <v>105</v>
      </c>
      <c r="D1515" t="s">
        <v>100</v>
      </c>
      <c r="E1515" t="s">
        <v>82</v>
      </c>
      <c r="F1515">
        <v>7503</v>
      </c>
      <c r="G1515" t="s">
        <v>106</v>
      </c>
      <c r="H1515">
        <v>2020</v>
      </c>
      <c r="I1515">
        <v>1</v>
      </c>
      <c r="J1515" s="85">
        <v>44152</v>
      </c>
      <c r="K1515" t="s">
        <v>122</v>
      </c>
      <c r="L1515" t="s">
        <v>84</v>
      </c>
      <c r="M1515" t="s">
        <v>85</v>
      </c>
      <c r="N15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15" s="16">
        <f t="shared" si="48"/>
        <v>7503</v>
      </c>
      <c r="P15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15" s="16" t="str">
        <f t="shared" si="49"/>
        <v xml:space="preserve">Компания_                                                                                           </v>
      </c>
    </row>
    <row r="1516" spans="1:17" x14ac:dyDescent="0.25">
      <c r="A1516" t="s">
        <v>124</v>
      </c>
      <c r="B1516" t="s">
        <v>104</v>
      </c>
      <c r="C1516" t="s">
        <v>105</v>
      </c>
      <c r="D1516" t="s">
        <v>100</v>
      </c>
      <c r="E1516" t="s">
        <v>82</v>
      </c>
      <c r="F1516">
        <v>5424</v>
      </c>
      <c r="G1516" t="s">
        <v>106</v>
      </c>
      <c r="H1516">
        <v>2020</v>
      </c>
      <c r="I1516">
        <v>4</v>
      </c>
      <c r="J1516" s="85">
        <v>44144</v>
      </c>
      <c r="K1516" t="s">
        <v>123</v>
      </c>
      <c r="L1516" t="s">
        <v>84</v>
      </c>
      <c r="M1516" t="s">
        <v>85</v>
      </c>
      <c r="N15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16" s="16">
        <f t="shared" si="48"/>
        <v>5424</v>
      </c>
      <c r="P15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16" s="16" t="str">
        <f t="shared" si="49"/>
        <v xml:space="preserve">Компания_                                                                                           </v>
      </c>
    </row>
    <row r="1517" spans="1:17" x14ac:dyDescent="0.25">
      <c r="A1517" t="s">
        <v>124</v>
      </c>
      <c r="B1517" t="s">
        <v>104</v>
      </c>
      <c r="C1517" t="s">
        <v>105</v>
      </c>
      <c r="D1517" t="s">
        <v>100</v>
      </c>
      <c r="E1517" t="s">
        <v>82</v>
      </c>
      <c r="F1517">
        <v>5424</v>
      </c>
      <c r="G1517" t="s">
        <v>106</v>
      </c>
      <c r="H1517">
        <v>2020</v>
      </c>
      <c r="I1517">
        <v>4</v>
      </c>
      <c r="J1517" s="85">
        <v>44152</v>
      </c>
      <c r="K1517" t="s">
        <v>122</v>
      </c>
      <c r="L1517" t="s">
        <v>84</v>
      </c>
      <c r="M1517" t="s">
        <v>85</v>
      </c>
      <c r="N15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17" s="16">
        <f t="shared" si="48"/>
        <v>5424</v>
      </c>
      <c r="P15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17" s="16" t="str">
        <f t="shared" si="49"/>
        <v xml:space="preserve">Компания_                                                                                           </v>
      </c>
    </row>
    <row r="1518" spans="1:17" x14ac:dyDescent="0.25">
      <c r="A1518" t="s">
        <v>124</v>
      </c>
      <c r="B1518" t="s">
        <v>104</v>
      </c>
      <c r="C1518" t="s">
        <v>105</v>
      </c>
      <c r="D1518" t="s">
        <v>100</v>
      </c>
      <c r="E1518" t="s">
        <v>82</v>
      </c>
      <c r="F1518">
        <v>32839</v>
      </c>
      <c r="G1518" t="s">
        <v>106</v>
      </c>
      <c r="H1518">
        <v>2020</v>
      </c>
      <c r="I1518">
        <v>5</v>
      </c>
      <c r="J1518" s="85">
        <v>44144</v>
      </c>
      <c r="K1518" t="s">
        <v>123</v>
      </c>
      <c r="L1518" t="s">
        <v>84</v>
      </c>
      <c r="M1518" t="s">
        <v>85</v>
      </c>
      <c r="N15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18" s="16">
        <f t="shared" si="48"/>
        <v>32839</v>
      </c>
      <c r="P15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18" s="16" t="str">
        <f t="shared" si="49"/>
        <v xml:space="preserve">Компания_                                                                                           </v>
      </c>
    </row>
    <row r="1519" spans="1:17" x14ac:dyDescent="0.25">
      <c r="A1519" t="s">
        <v>124</v>
      </c>
      <c r="B1519" t="s">
        <v>104</v>
      </c>
      <c r="C1519" t="s">
        <v>105</v>
      </c>
      <c r="D1519" t="s">
        <v>100</v>
      </c>
      <c r="E1519" t="s">
        <v>82</v>
      </c>
      <c r="F1519">
        <v>32839</v>
      </c>
      <c r="G1519" t="s">
        <v>106</v>
      </c>
      <c r="H1519">
        <v>2020</v>
      </c>
      <c r="I1519">
        <v>5</v>
      </c>
      <c r="J1519" s="85">
        <v>44152</v>
      </c>
      <c r="K1519" t="s">
        <v>122</v>
      </c>
      <c r="L1519" t="s">
        <v>84</v>
      </c>
      <c r="M1519" t="s">
        <v>85</v>
      </c>
      <c r="N15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19" s="16">
        <f t="shared" si="48"/>
        <v>32839</v>
      </c>
      <c r="P15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19" s="16" t="str">
        <f t="shared" si="49"/>
        <v xml:space="preserve">Компания_                                                                                           </v>
      </c>
    </row>
    <row r="1520" spans="1:17" x14ac:dyDescent="0.25">
      <c r="A1520" t="s">
        <v>124</v>
      </c>
      <c r="B1520" t="s">
        <v>104</v>
      </c>
      <c r="C1520" t="s">
        <v>105</v>
      </c>
      <c r="D1520" t="s">
        <v>100</v>
      </c>
      <c r="E1520" t="s">
        <v>82</v>
      </c>
      <c r="F1520">
        <v>25707</v>
      </c>
      <c r="G1520" t="s">
        <v>106</v>
      </c>
      <c r="H1520">
        <v>2020</v>
      </c>
      <c r="I1520">
        <v>6</v>
      </c>
      <c r="J1520" s="85">
        <v>44144</v>
      </c>
      <c r="K1520" t="s">
        <v>123</v>
      </c>
      <c r="L1520" t="s">
        <v>84</v>
      </c>
      <c r="M1520" t="s">
        <v>85</v>
      </c>
      <c r="N15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20" s="16">
        <f t="shared" si="48"/>
        <v>25707</v>
      </c>
      <c r="P15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20" s="16" t="str">
        <f t="shared" si="49"/>
        <v xml:space="preserve">Компания_                                                                                           </v>
      </c>
    </row>
    <row r="1521" spans="1:17" x14ac:dyDescent="0.25">
      <c r="A1521" t="s">
        <v>124</v>
      </c>
      <c r="B1521" t="s">
        <v>104</v>
      </c>
      <c r="C1521" t="s">
        <v>105</v>
      </c>
      <c r="D1521" t="s">
        <v>100</v>
      </c>
      <c r="E1521" t="s">
        <v>82</v>
      </c>
      <c r="F1521">
        <v>25707</v>
      </c>
      <c r="G1521" t="s">
        <v>106</v>
      </c>
      <c r="H1521">
        <v>2020</v>
      </c>
      <c r="I1521">
        <v>6</v>
      </c>
      <c r="J1521" s="85">
        <v>44152</v>
      </c>
      <c r="K1521" t="s">
        <v>122</v>
      </c>
      <c r="L1521" t="s">
        <v>84</v>
      </c>
      <c r="M1521" t="s">
        <v>85</v>
      </c>
      <c r="N15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21" s="16">
        <f t="shared" si="48"/>
        <v>25707</v>
      </c>
      <c r="P15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21" s="16" t="str">
        <f t="shared" si="49"/>
        <v xml:space="preserve">Компания_                                                                                           </v>
      </c>
    </row>
    <row r="1522" spans="1:17" x14ac:dyDescent="0.25">
      <c r="A1522" t="s">
        <v>124</v>
      </c>
      <c r="B1522" t="s">
        <v>104</v>
      </c>
      <c r="C1522" t="s">
        <v>105</v>
      </c>
      <c r="D1522" t="s">
        <v>100</v>
      </c>
      <c r="E1522" t="s">
        <v>82</v>
      </c>
      <c r="F1522">
        <v>6057</v>
      </c>
      <c r="G1522" t="s">
        <v>106</v>
      </c>
      <c r="H1522">
        <v>2020</v>
      </c>
      <c r="I1522">
        <v>8</v>
      </c>
      <c r="J1522" s="85">
        <v>44144</v>
      </c>
      <c r="K1522" t="s">
        <v>123</v>
      </c>
      <c r="L1522" t="s">
        <v>84</v>
      </c>
      <c r="M1522" t="s">
        <v>85</v>
      </c>
      <c r="N15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22" s="16">
        <f t="shared" si="48"/>
        <v>6057</v>
      </c>
      <c r="P15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22" s="16" t="str">
        <f t="shared" si="49"/>
        <v xml:space="preserve">Компания_                                                                                           </v>
      </c>
    </row>
    <row r="1523" spans="1:17" x14ac:dyDescent="0.25">
      <c r="A1523" t="s">
        <v>124</v>
      </c>
      <c r="B1523" t="s">
        <v>104</v>
      </c>
      <c r="C1523" t="s">
        <v>105</v>
      </c>
      <c r="D1523" t="s">
        <v>100</v>
      </c>
      <c r="E1523" t="s">
        <v>82</v>
      </c>
      <c r="F1523">
        <v>6057</v>
      </c>
      <c r="G1523" t="s">
        <v>106</v>
      </c>
      <c r="H1523">
        <v>2020</v>
      </c>
      <c r="I1523">
        <v>8</v>
      </c>
      <c r="J1523" s="85">
        <v>44152</v>
      </c>
      <c r="K1523" t="s">
        <v>122</v>
      </c>
      <c r="L1523" t="s">
        <v>84</v>
      </c>
      <c r="M1523" t="s">
        <v>85</v>
      </c>
      <c r="N15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23" s="16">
        <f t="shared" si="48"/>
        <v>6057</v>
      </c>
      <c r="P15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23" s="16" t="str">
        <f t="shared" si="49"/>
        <v xml:space="preserve">Компания_                                                                                           </v>
      </c>
    </row>
    <row r="1524" spans="1:17" x14ac:dyDescent="0.25">
      <c r="A1524" t="s">
        <v>124</v>
      </c>
      <c r="B1524" t="s">
        <v>104</v>
      </c>
      <c r="C1524" t="s">
        <v>105</v>
      </c>
      <c r="D1524" t="s">
        <v>100</v>
      </c>
      <c r="E1524" t="s">
        <v>82</v>
      </c>
      <c r="F1524">
        <v>12880</v>
      </c>
      <c r="G1524" t="s">
        <v>106</v>
      </c>
      <c r="H1524">
        <v>2020</v>
      </c>
      <c r="I1524">
        <v>11</v>
      </c>
      <c r="J1524" s="85">
        <v>44152</v>
      </c>
      <c r="K1524" t="s">
        <v>122</v>
      </c>
      <c r="L1524" t="s">
        <v>84</v>
      </c>
      <c r="M1524" t="s">
        <v>85</v>
      </c>
      <c r="N15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24" s="16">
        <f t="shared" si="48"/>
        <v>12880</v>
      </c>
      <c r="P15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524" s="16" t="str">
        <f t="shared" si="49"/>
        <v xml:space="preserve">Компания_                                                                                           </v>
      </c>
    </row>
    <row r="1525" spans="1:17" x14ac:dyDescent="0.25">
      <c r="A1525" t="s">
        <v>124</v>
      </c>
      <c r="B1525" t="s">
        <v>86</v>
      </c>
      <c r="C1525" t="s">
        <v>87</v>
      </c>
      <c r="D1525" t="s">
        <v>88</v>
      </c>
      <c r="E1525" t="s">
        <v>89</v>
      </c>
      <c r="F1525">
        <v>33044</v>
      </c>
      <c r="G1525" t="s">
        <v>83</v>
      </c>
      <c r="H1525">
        <v>2019</v>
      </c>
      <c r="I1525">
        <v>1</v>
      </c>
      <c r="J1525" s="85">
        <v>44144</v>
      </c>
      <c r="K1525" t="s">
        <v>123</v>
      </c>
      <c r="L1525" t="s">
        <v>84</v>
      </c>
      <c r="M1525" t="s">
        <v>85</v>
      </c>
      <c r="N15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25" s="16">
        <f t="shared" si="48"/>
        <v>33044</v>
      </c>
      <c r="P15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25" s="16" t="str">
        <f t="shared" si="49"/>
        <v xml:space="preserve">Компания_                                                                                           </v>
      </c>
    </row>
    <row r="1526" spans="1:17" x14ac:dyDescent="0.25">
      <c r="A1526" t="s">
        <v>124</v>
      </c>
      <c r="B1526" t="s">
        <v>86</v>
      </c>
      <c r="C1526" t="s">
        <v>87</v>
      </c>
      <c r="D1526" t="s">
        <v>88</v>
      </c>
      <c r="E1526" t="s">
        <v>89</v>
      </c>
      <c r="F1526">
        <v>33044</v>
      </c>
      <c r="G1526" t="s">
        <v>83</v>
      </c>
      <c r="H1526">
        <v>2019</v>
      </c>
      <c r="I1526">
        <v>1</v>
      </c>
      <c r="J1526" s="85">
        <v>44152</v>
      </c>
      <c r="K1526" t="s">
        <v>122</v>
      </c>
      <c r="L1526" t="s">
        <v>84</v>
      </c>
      <c r="M1526" t="s">
        <v>85</v>
      </c>
      <c r="N15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26" s="16">
        <f t="shared" si="48"/>
        <v>33044</v>
      </c>
      <c r="P15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26" s="16" t="str">
        <f t="shared" si="49"/>
        <v xml:space="preserve">Компания_                                                                                           </v>
      </c>
    </row>
    <row r="1527" spans="1:17" x14ac:dyDescent="0.25">
      <c r="A1527" t="s">
        <v>124</v>
      </c>
      <c r="B1527" t="s">
        <v>86</v>
      </c>
      <c r="C1527" t="s">
        <v>87</v>
      </c>
      <c r="D1527" t="s">
        <v>88</v>
      </c>
      <c r="E1527" t="s">
        <v>89</v>
      </c>
      <c r="F1527">
        <v>27250</v>
      </c>
      <c r="G1527" t="s">
        <v>83</v>
      </c>
      <c r="H1527">
        <v>2019</v>
      </c>
      <c r="I1527">
        <v>2</v>
      </c>
      <c r="J1527" s="85">
        <v>44144</v>
      </c>
      <c r="K1527" t="s">
        <v>123</v>
      </c>
      <c r="L1527" t="s">
        <v>84</v>
      </c>
      <c r="M1527" t="s">
        <v>85</v>
      </c>
      <c r="N15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27" s="16">
        <f t="shared" si="48"/>
        <v>27250</v>
      </c>
      <c r="P15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27" s="16" t="str">
        <f t="shared" si="49"/>
        <v xml:space="preserve">Компания_                                                                                           </v>
      </c>
    </row>
    <row r="1528" spans="1:17" x14ac:dyDescent="0.25">
      <c r="A1528" t="s">
        <v>124</v>
      </c>
      <c r="B1528" t="s">
        <v>86</v>
      </c>
      <c r="C1528" t="s">
        <v>87</v>
      </c>
      <c r="D1528" t="s">
        <v>88</v>
      </c>
      <c r="E1528" t="s">
        <v>89</v>
      </c>
      <c r="F1528">
        <v>27250</v>
      </c>
      <c r="G1528" t="s">
        <v>83</v>
      </c>
      <c r="H1528">
        <v>2019</v>
      </c>
      <c r="I1528">
        <v>2</v>
      </c>
      <c r="J1528" s="85">
        <v>44152</v>
      </c>
      <c r="K1528" t="s">
        <v>122</v>
      </c>
      <c r="L1528" t="s">
        <v>84</v>
      </c>
      <c r="M1528" t="s">
        <v>85</v>
      </c>
      <c r="N15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28" s="16">
        <f t="shared" si="48"/>
        <v>27250</v>
      </c>
      <c r="P15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28" s="16" t="str">
        <f t="shared" si="49"/>
        <v xml:space="preserve">Компания_                                                                                           </v>
      </c>
    </row>
    <row r="1529" spans="1:17" x14ac:dyDescent="0.25">
      <c r="A1529" t="s">
        <v>124</v>
      </c>
      <c r="B1529" t="s">
        <v>86</v>
      </c>
      <c r="C1529" t="s">
        <v>87</v>
      </c>
      <c r="D1529" t="s">
        <v>88</v>
      </c>
      <c r="E1529" t="s">
        <v>89</v>
      </c>
      <c r="F1529">
        <v>87514</v>
      </c>
      <c r="G1529" t="s">
        <v>83</v>
      </c>
      <c r="H1529">
        <v>2019</v>
      </c>
      <c r="I1529">
        <v>3</v>
      </c>
      <c r="J1529" s="85">
        <v>44144</v>
      </c>
      <c r="K1529" t="s">
        <v>123</v>
      </c>
      <c r="L1529" t="s">
        <v>84</v>
      </c>
      <c r="M1529" t="s">
        <v>85</v>
      </c>
      <c r="N15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29" s="16">
        <f t="shared" si="48"/>
        <v>87514</v>
      </c>
      <c r="P15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29" s="16" t="str">
        <f t="shared" si="49"/>
        <v xml:space="preserve">Компания_                                                                                           </v>
      </c>
    </row>
    <row r="1530" spans="1:17" x14ac:dyDescent="0.25">
      <c r="A1530" t="s">
        <v>124</v>
      </c>
      <c r="B1530" t="s">
        <v>86</v>
      </c>
      <c r="C1530" t="s">
        <v>87</v>
      </c>
      <c r="D1530" t="s">
        <v>88</v>
      </c>
      <c r="E1530" t="s">
        <v>89</v>
      </c>
      <c r="F1530">
        <v>87514</v>
      </c>
      <c r="G1530" t="s">
        <v>83</v>
      </c>
      <c r="H1530">
        <v>2019</v>
      </c>
      <c r="I1530">
        <v>3</v>
      </c>
      <c r="J1530" s="85">
        <v>44152</v>
      </c>
      <c r="K1530" t="s">
        <v>122</v>
      </c>
      <c r="L1530" t="s">
        <v>84</v>
      </c>
      <c r="M1530" t="s">
        <v>85</v>
      </c>
      <c r="N15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30" s="16">
        <f t="shared" si="48"/>
        <v>87514</v>
      </c>
      <c r="P15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30" s="16" t="str">
        <f t="shared" si="49"/>
        <v xml:space="preserve">Компания_                                                                                           </v>
      </c>
    </row>
    <row r="1531" spans="1:17" x14ac:dyDescent="0.25">
      <c r="A1531" t="s">
        <v>124</v>
      </c>
      <c r="B1531" t="s">
        <v>86</v>
      </c>
      <c r="C1531" t="s">
        <v>87</v>
      </c>
      <c r="D1531" t="s">
        <v>88</v>
      </c>
      <c r="E1531" t="s">
        <v>89</v>
      </c>
      <c r="F1531">
        <v>67556</v>
      </c>
      <c r="G1531" t="s">
        <v>83</v>
      </c>
      <c r="H1531">
        <v>2019</v>
      </c>
      <c r="I1531">
        <v>4</v>
      </c>
      <c r="J1531" s="85">
        <v>44144</v>
      </c>
      <c r="K1531" t="s">
        <v>123</v>
      </c>
      <c r="L1531" t="s">
        <v>84</v>
      </c>
      <c r="M1531" t="s">
        <v>85</v>
      </c>
      <c r="N15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31" s="16">
        <f t="shared" si="48"/>
        <v>67556</v>
      </c>
      <c r="P15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31" s="16" t="str">
        <f t="shared" si="49"/>
        <v xml:space="preserve">Компания_                                                                                           </v>
      </c>
    </row>
    <row r="1532" spans="1:17" x14ac:dyDescent="0.25">
      <c r="A1532" t="s">
        <v>124</v>
      </c>
      <c r="B1532" t="s">
        <v>86</v>
      </c>
      <c r="C1532" t="s">
        <v>87</v>
      </c>
      <c r="D1532" t="s">
        <v>88</v>
      </c>
      <c r="E1532" t="s">
        <v>89</v>
      </c>
      <c r="F1532">
        <v>67556</v>
      </c>
      <c r="G1532" t="s">
        <v>83</v>
      </c>
      <c r="H1532">
        <v>2019</v>
      </c>
      <c r="I1532">
        <v>4</v>
      </c>
      <c r="J1532" s="85">
        <v>44152</v>
      </c>
      <c r="K1532" t="s">
        <v>122</v>
      </c>
      <c r="L1532" t="s">
        <v>84</v>
      </c>
      <c r="M1532" t="s">
        <v>85</v>
      </c>
      <c r="N15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32" s="16">
        <f t="shared" si="48"/>
        <v>67556</v>
      </c>
      <c r="P15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32" s="16" t="str">
        <f t="shared" si="49"/>
        <v xml:space="preserve">Компания_                                                                                           </v>
      </c>
    </row>
    <row r="1533" spans="1:17" x14ac:dyDescent="0.25">
      <c r="A1533" t="s">
        <v>124</v>
      </c>
      <c r="B1533" t="s">
        <v>86</v>
      </c>
      <c r="C1533" t="s">
        <v>87</v>
      </c>
      <c r="D1533" t="s">
        <v>88</v>
      </c>
      <c r="E1533" t="s">
        <v>89</v>
      </c>
      <c r="F1533">
        <v>40798</v>
      </c>
      <c r="G1533" t="s">
        <v>83</v>
      </c>
      <c r="H1533">
        <v>2019</v>
      </c>
      <c r="I1533">
        <v>5</v>
      </c>
      <c r="J1533" s="85">
        <v>44144</v>
      </c>
      <c r="K1533" t="s">
        <v>123</v>
      </c>
      <c r="L1533" t="s">
        <v>84</v>
      </c>
      <c r="M1533" t="s">
        <v>85</v>
      </c>
      <c r="N15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33" s="16">
        <f t="shared" si="48"/>
        <v>40798</v>
      </c>
      <c r="P15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33" s="16" t="str">
        <f t="shared" si="49"/>
        <v xml:space="preserve">Компания_                                                                                           </v>
      </c>
    </row>
    <row r="1534" spans="1:17" x14ac:dyDescent="0.25">
      <c r="A1534" t="s">
        <v>124</v>
      </c>
      <c r="B1534" t="s">
        <v>86</v>
      </c>
      <c r="C1534" t="s">
        <v>87</v>
      </c>
      <c r="D1534" t="s">
        <v>88</v>
      </c>
      <c r="E1534" t="s">
        <v>89</v>
      </c>
      <c r="F1534">
        <v>40798</v>
      </c>
      <c r="G1534" t="s">
        <v>83</v>
      </c>
      <c r="H1534">
        <v>2019</v>
      </c>
      <c r="I1534">
        <v>5</v>
      </c>
      <c r="J1534" s="85">
        <v>44152</v>
      </c>
      <c r="K1534" t="s">
        <v>122</v>
      </c>
      <c r="L1534" t="s">
        <v>84</v>
      </c>
      <c r="M1534" t="s">
        <v>85</v>
      </c>
      <c r="N15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34" s="16">
        <f t="shared" si="48"/>
        <v>40798</v>
      </c>
      <c r="P15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34" s="16" t="str">
        <f t="shared" si="49"/>
        <v xml:space="preserve">Компания_                                                                                           </v>
      </c>
    </row>
    <row r="1535" spans="1:17" x14ac:dyDescent="0.25">
      <c r="A1535" t="s">
        <v>124</v>
      </c>
      <c r="B1535" t="s">
        <v>86</v>
      </c>
      <c r="C1535" t="s">
        <v>87</v>
      </c>
      <c r="D1535" t="s">
        <v>88</v>
      </c>
      <c r="E1535" t="s">
        <v>89</v>
      </c>
      <c r="F1535">
        <v>109534</v>
      </c>
      <c r="G1535" t="s">
        <v>83</v>
      </c>
      <c r="H1535">
        <v>2019</v>
      </c>
      <c r="I1535">
        <v>6</v>
      </c>
      <c r="J1535" s="85">
        <v>44144</v>
      </c>
      <c r="K1535" t="s">
        <v>123</v>
      </c>
      <c r="L1535" t="s">
        <v>84</v>
      </c>
      <c r="M1535" t="s">
        <v>85</v>
      </c>
      <c r="N15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35" s="16">
        <f t="shared" si="48"/>
        <v>109534</v>
      </c>
      <c r="P15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35" s="16" t="str">
        <f t="shared" si="49"/>
        <v xml:space="preserve">Компания_                                                                                           </v>
      </c>
    </row>
    <row r="1536" spans="1:17" x14ac:dyDescent="0.25">
      <c r="A1536" t="s">
        <v>124</v>
      </c>
      <c r="B1536" t="s">
        <v>86</v>
      </c>
      <c r="C1536" t="s">
        <v>87</v>
      </c>
      <c r="D1536" t="s">
        <v>88</v>
      </c>
      <c r="E1536" t="s">
        <v>89</v>
      </c>
      <c r="F1536">
        <v>109534</v>
      </c>
      <c r="G1536" t="s">
        <v>83</v>
      </c>
      <c r="H1536">
        <v>2019</v>
      </c>
      <c r="I1536">
        <v>6</v>
      </c>
      <c r="J1536" s="85">
        <v>44152</v>
      </c>
      <c r="K1536" t="s">
        <v>122</v>
      </c>
      <c r="L1536" t="s">
        <v>84</v>
      </c>
      <c r="M1536" t="s">
        <v>85</v>
      </c>
      <c r="N15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36" s="16">
        <f t="shared" si="48"/>
        <v>109534</v>
      </c>
      <c r="P15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36" s="16" t="str">
        <f t="shared" si="49"/>
        <v xml:space="preserve">Компания_                                                                                           </v>
      </c>
    </row>
    <row r="1537" spans="1:17" x14ac:dyDescent="0.25">
      <c r="A1537" t="s">
        <v>124</v>
      </c>
      <c r="B1537" t="s">
        <v>86</v>
      </c>
      <c r="C1537" t="s">
        <v>87</v>
      </c>
      <c r="D1537" t="s">
        <v>88</v>
      </c>
      <c r="E1537" t="s">
        <v>89</v>
      </c>
      <c r="F1537">
        <v>133725</v>
      </c>
      <c r="G1537" t="s">
        <v>83</v>
      </c>
      <c r="H1537">
        <v>2019</v>
      </c>
      <c r="I1537">
        <v>7</v>
      </c>
      <c r="J1537" s="85">
        <v>44144</v>
      </c>
      <c r="K1537" t="s">
        <v>123</v>
      </c>
      <c r="L1537" t="s">
        <v>84</v>
      </c>
      <c r="M1537" t="s">
        <v>85</v>
      </c>
      <c r="N15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37" s="16">
        <f t="shared" si="48"/>
        <v>133725</v>
      </c>
      <c r="P15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37" s="16" t="str">
        <f t="shared" si="49"/>
        <v xml:space="preserve">Компания_                                                                                           </v>
      </c>
    </row>
    <row r="1538" spans="1:17" x14ac:dyDescent="0.25">
      <c r="A1538" t="s">
        <v>124</v>
      </c>
      <c r="B1538" t="s">
        <v>86</v>
      </c>
      <c r="C1538" t="s">
        <v>87</v>
      </c>
      <c r="D1538" t="s">
        <v>88</v>
      </c>
      <c r="E1538" t="s">
        <v>89</v>
      </c>
      <c r="F1538">
        <v>133725</v>
      </c>
      <c r="G1538" t="s">
        <v>83</v>
      </c>
      <c r="H1538">
        <v>2019</v>
      </c>
      <c r="I1538">
        <v>7</v>
      </c>
      <c r="J1538" s="85">
        <v>44152</v>
      </c>
      <c r="K1538" t="s">
        <v>122</v>
      </c>
      <c r="L1538" t="s">
        <v>84</v>
      </c>
      <c r="M1538" t="s">
        <v>85</v>
      </c>
      <c r="N15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38" s="16">
        <f t="shared" si="48"/>
        <v>133725</v>
      </c>
      <c r="P15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38" s="16" t="str">
        <f t="shared" si="49"/>
        <v xml:space="preserve">Компания_                                                                                           </v>
      </c>
    </row>
    <row r="1539" spans="1:17" x14ac:dyDescent="0.25">
      <c r="A1539" t="s">
        <v>124</v>
      </c>
      <c r="B1539" t="s">
        <v>86</v>
      </c>
      <c r="C1539" t="s">
        <v>87</v>
      </c>
      <c r="D1539" t="s">
        <v>88</v>
      </c>
      <c r="E1539" t="s">
        <v>89</v>
      </c>
      <c r="F1539">
        <v>70847</v>
      </c>
      <c r="G1539" t="s">
        <v>83</v>
      </c>
      <c r="H1539">
        <v>2019</v>
      </c>
      <c r="I1539">
        <v>8</v>
      </c>
      <c r="J1539" s="85">
        <v>44144</v>
      </c>
      <c r="K1539" t="s">
        <v>123</v>
      </c>
      <c r="L1539" t="s">
        <v>84</v>
      </c>
      <c r="M1539" t="s">
        <v>85</v>
      </c>
      <c r="N15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39" s="16">
        <f t="shared" si="48"/>
        <v>70847</v>
      </c>
      <c r="P15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39" s="16" t="str">
        <f t="shared" si="49"/>
        <v xml:space="preserve">Компания_                                                                                           </v>
      </c>
    </row>
    <row r="1540" spans="1:17" x14ac:dyDescent="0.25">
      <c r="A1540" t="s">
        <v>124</v>
      </c>
      <c r="B1540" t="s">
        <v>86</v>
      </c>
      <c r="C1540" t="s">
        <v>87</v>
      </c>
      <c r="D1540" t="s">
        <v>88</v>
      </c>
      <c r="E1540" t="s">
        <v>89</v>
      </c>
      <c r="F1540">
        <v>70847</v>
      </c>
      <c r="G1540" t="s">
        <v>83</v>
      </c>
      <c r="H1540">
        <v>2019</v>
      </c>
      <c r="I1540">
        <v>8</v>
      </c>
      <c r="J1540" s="85">
        <v>44152</v>
      </c>
      <c r="K1540" t="s">
        <v>122</v>
      </c>
      <c r="L1540" t="s">
        <v>84</v>
      </c>
      <c r="M1540" t="s">
        <v>85</v>
      </c>
      <c r="N15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40" s="16">
        <f t="shared" si="48"/>
        <v>70847</v>
      </c>
      <c r="P15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40" s="16" t="str">
        <f t="shared" si="49"/>
        <v xml:space="preserve">Компания_                                                                                           </v>
      </c>
    </row>
    <row r="1541" spans="1:17" x14ac:dyDescent="0.25">
      <c r="A1541" t="s">
        <v>124</v>
      </c>
      <c r="B1541" t="s">
        <v>86</v>
      </c>
      <c r="C1541" t="s">
        <v>87</v>
      </c>
      <c r="D1541" t="s">
        <v>88</v>
      </c>
      <c r="E1541" t="s">
        <v>89</v>
      </c>
      <c r="F1541">
        <v>61158</v>
      </c>
      <c r="G1541" t="s">
        <v>83</v>
      </c>
      <c r="H1541">
        <v>2019</v>
      </c>
      <c r="I1541">
        <v>9</v>
      </c>
      <c r="J1541" s="85">
        <v>44144</v>
      </c>
      <c r="K1541" t="s">
        <v>123</v>
      </c>
      <c r="L1541" t="s">
        <v>84</v>
      </c>
      <c r="M1541" t="s">
        <v>85</v>
      </c>
      <c r="N15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41" s="16">
        <f t="shared" ref="O1541:O1604" si="50">IF(AND(H1541=2019,I1541=11,L1541="ММ               "),F1541/20*4,IF(AND(H1541=2019,I1541=11),F1541/20*9,F1541))</f>
        <v>61158</v>
      </c>
      <c r="P15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41" s="16" t="str">
        <f t="shared" ref="Q1541:Q1604" si="51">IF(E1541="FSK            ","",A1541)</f>
        <v xml:space="preserve">Компания_                                                                                           </v>
      </c>
    </row>
    <row r="1542" spans="1:17" x14ac:dyDescent="0.25">
      <c r="A1542" t="s">
        <v>124</v>
      </c>
      <c r="B1542" t="s">
        <v>86</v>
      </c>
      <c r="C1542" t="s">
        <v>87</v>
      </c>
      <c r="D1542" t="s">
        <v>88</v>
      </c>
      <c r="E1542" t="s">
        <v>89</v>
      </c>
      <c r="F1542">
        <v>61158</v>
      </c>
      <c r="G1542" t="s">
        <v>83</v>
      </c>
      <c r="H1542">
        <v>2019</v>
      </c>
      <c r="I1542">
        <v>9</v>
      </c>
      <c r="J1542" s="85">
        <v>44152</v>
      </c>
      <c r="K1542" t="s">
        <v>122</v>
      </c>
      <c r="L1542" t="s">
        <v>84</v>
      </c>
      <c r="M1542" t="s">
        <v>85</v>
      </c>
      <c r="N15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42" s="16">
        <f t="shared" si="50"/>
        <v>61158</v>
      </c>
      <c r="P15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42" s="16" t="str">
        <f t="shared" si="51"/>
        <v xml:space="preserve">Компания_                                                                                           </v>
      </c>
    </row>
    <row r="1543" spans="1:17" x14ac:dyDescent="0.25">
      <c r="A1543" t="s">
        <v>124</v>
      </c>
      <c r="B1543" t="s">
        <v>86</v>
      </c>
      <c r="C1543" t="s">
        <v>87</v>
      </c>
      <c r="D1543" t="s">
        <v>88</v>
      </c>
      <c r="E1543" t="s">
        <v>89</v>
      </c>
      <c r="F1543">
        <v>69538</v>
      </c>
      <c r="G1543" t="s">
        <v>83</v>
      </c>
      <c r="H1543">
        <v>2019</v>
      </c>
      <c r="I1543">
        <v>10</v>
      </c>
      <c r="J1543" s="85">
        <v>44144</v>
      </c>
      <c r="K1543" t="s">
        <v>123</v>
      </c>
      <c r="L1543" t="s">
        <v>84</v>
      </c>
      <c r="M1543" t="s">
        <v>85</v>
      </c>
      <c r="N15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43" s="16">
        <f t="shared" si="50"/>
        <v>69538</v>
      </c>
      <c r="P15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43" s="16" t="str">
        <f t="shared" si="51"/>
        <v xml:space="preserve">Компания_                                                                                           </v>
      </c>
    </row>
    <row r="1544" spans="1:17" x14ac:dyDescent="0.25">
      <c r="A1544" t="s">
        <v>124</v>
      </c>
      <c r="B1544" t="s">
        <v>86</v>
      </c>
      <c r="C1544" t="s">
        <v>87</v>
      </c>
      <c r="D1544" t="s">
        <v>88</v>
      </c>
      <c r="E1544" t="s">
        <v>89</v>
      </c>
      <c r="F1544">
        <v>69538</v>
      </c>
      <c r="G1544" t="s">
        <v>83</v>
      </c>
      <c r="H1544">
        <v>2019</v>
      </c>
      <c r="I1544">
        <v>10</v>
      </c>
      <c r="J1544" s="85">
        <v>44152</v>
      </c>
      <c r="K1544" t="s">
        <v>122</v>
      </c>
      <c r="L1544" t="s">
        <v>84</v>
      </c>
      <c r="M1544" t="s">
        <v>85</v>
      </c>
      <c r="N15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44" s="16">
        <f t="shared" si="50"/>
        <v>69538</v>
      </c>
      <c r="P15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44" s="16" t="str">
        <f t="shared" si="51"/>
        <v xml:space="preserve">Компания_                                                                                           </v>
      </c>
    </row>
    <row r="1545" spans="1:17" x14ac:dyDescent="0.25">
      <c r="A1545" t="s">
        <v>124</v>
      </c>
      <c r="B1545" t="s">
        <v>86</v>
      </c>
      <c r="C1545" t="s">
        <v>87</v>
      </c>
      <c r="D1545" t="s">
        <v>88</v>
      </c>
      <c r="E1545" t="s">
        <v>89</v>
      </c>
      <c r="F1545">
        <v>60310</v>
      </c>
      <c r="G1545" t="s">
        <v>83</v>
      </c>
      <c r="H1545">
        <v>2019</v>
      </c>
      <c r="I1545">
        <v>11</v>
      </c>
      <c r="J1545" s="85">
        <v>44144</v>
      </c>
      <c r="K1545" t="s">
        <v>123</v>
      </c>
      <c r="L1545" t="s">
        <v>84</v>
      </c>
      <c r="M1545" t="s">
        <v>85</v>
      </c>
      <c r="N15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45" s="16">
        <f t="shared" si="50"/>
        <v>27139.5</v>
      </c>
      <c r="P15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45" s="16" t="str">
        <f t="shared" si="51"/>
        <v xml:space="preserve">Компания_                                                                                           </v>
      </c>
    </row>
    <row r="1546" spans="1:17" x14ac:dyDescent="0.25">
      <c r="A1546" t="s">
        <v>124</v>
      </c>
      <c r="B1546" t="s">
        <v>86</v>
      </c>
      <c r="C1546" t="s">
        <v>87</v>
      </c>
      <c r="D1546" t="s">
        <v>88</v>
      </c>
      <c r="E1546" t="s">
        <v>89</v>
      </c>
      <c r="F1546">
        <v>60310</v>
      </c>
      <c r="G1546" t="s">
        <v>83</v>
      </c>
      <c r="H1546">
        <v>2019</v>
      </c>
      <c r="I1546">
        <v>11</v>
      </c>
      <c r="J1546" s="85">
        <v>44152</v>
      </c>
      <c r="K1546" t="s">
        <v>122</v>
      </c>
      <c r="L1546" t="s">
        <v>84</v>
      </c>
      <c r="M1546" t="s">
        <v>85</v>
      </c>
      <c r="N15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46" s="16">
        <f t="shared" si="50"/>
        <v>27139.5</v>
      </c>
      <c r="P15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46" s="16" t="str">
        <f t="shared" si="51"/>
        <v xml:space="preserve">Компания_                                                                                           </v>
      </c>
    </row>
    <row r="1547" spans="1:17" x14ac:dyDescent="0.25">
      <c r="A1547" t="s">
        <v>124</v>
      </c>
      <c r="B1547" t="s">
        <v>86</v>
      </c>
      <c r="C1547" t="s">
        <v>87</v>
      </c>
      <c r="D1547" t="s">
        <v>88</v>
      </c>
      <c r="E1547" t="s">
        <v>89</v>
      </c>
      <c r="F1547">
        <v>170724</v>
      </c>
      <c r="G1547" t="s">
        <v>83</v>
      </c>
      <c r="H1547">
        <v>2019</v>
      </c>
      <c r="I1547">
        <v>12</v>
      </c>
      <c r="J1547" s="85">
        <v>44144</v>
      </c>
      <c r="K1547" t="s">
        <v>123</v>
      </c>
      <c r="L1547" t="s">
        <v>84</v>
      </c>
      <c r="M1547" t="s">
        <v>85</v>
      </c>
      <c r="N15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47" s="16">
        <f t="shared" si="50"/>
        <v>170724</v>
      </c>
      <c r="P15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47" s="16" t="str">
        <f t="shared" si="51"/>
        <v xml:space="preserve">Компания_                                                                                           </v>
      </c>
    </row>
    <row r="1548" spans="1:17" x14ac:dyDescent="0.25">
      <c r="A1548" t="s">
        <v>124</v>
      </c>
      <c r="B1548" t="s">
        <v>86</v>
      </c>
      <c r="C1548" t="s">
        <v>87</v>
      </c>
      <c r="D1548" t="s">
        <v>88</v>
      </c>
      <c r="E1548" t="s">
        <v>89</v>
      </c>
      <c r="F1548">
        <v>170724</v>
      </c>
      <c r="G1548" t="s">
        <v>83</v>
      </c>
      <c r="H1548">
        <v>2019</v>
      </c>
      <c r="I1548">
        <v>12</v>
      </c>
      <c r="J1548" s="85">
        <v>44152</v>
      </c>
      <c r="K1548" t="s">
        <v>122</v>
      </c>
      <c r="L1548" t="s">
        <v>84</v>
      </c>
      <c r="M1548" t="s">
        <v>85</v>
      </c>
      <c r="N15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48" s="16">
        <f t="shared" si="50"/>
        <v>170724</v>
      </c>
      <c r="P15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48" s="16" t="str">
        <f t="shared" si="51"/>
        <v xml:space="preserve">Компания_                                                                                           </v>
      </c>
    </row>
    <row r="1549" spans="1:17" x14ac:dyDescent="0.25">
      <c r="A1549" t="s">
        <v>124</v>
      </c>
      <c r="B1549" t="s">
        <v>86</v>
      </c>
      <c r="C1549" t="s">
        <v>87</v>
      </c>
      <c r="D1549" t="s">
        <v>88</v>
      </c>
      <c r="E1549" t="s">
        <v>89</v>
      </c>
      <c r="F1549">
        <v>38109</v>
      </c>
      <c r="G1549" t="s">
        <v>83</v>
      </c>
      <c r="H1549">
        <v>2020</v>
      </c>
      <c r="I1549">
        <v>1</v>
      </c>
      <c r="J1549" s="85">
        <v>44144</v>
      </c>
      <c r="K1549" t="s">
        <v>123</v>
      </c>
      <c r="L1549" t="s">
        <v>84</v>
      </c>
      <c r="M1549" t="s">
        <v>85</v>
      </c>
      <c r="N15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49" s="16">
        <f t="shared" si="50"/>
        <v>38109</v>
      </c>
      <c r="P15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49" s="16" t="str">
        <f t="shared" si="51"/>
        <v xml:space="preserve">Компания_                                                                                           </v>
      </c>
    </row>
    <row r="1550" spans="1:17" x14ac:dyDescent="0.25">
      <c r="A1550" t="s">
        <v>124</v>
      </c>
      <c r="B1550" t="s">
        <v>86</v>
      </c>
      <c r="C1550" t="s">
        <v>87</v>
      </c>
      <c r="D1550" t="s">
        <v>88</v>
      </c>
      <c r="E1550" t="s">
        <v>89</v>
      </c>
      <c r="F1550">
        <v>38109</v>
      </c>
      <c r="G1550" t="s">
        <v>83</v>
      </c>
      <c r="H1550">
        <v>2020</v>
      </c>
      <c r="I1550">
        <v>1</v>
      </c>
      <c r="J1550" s="85">
        <v>44152</v>
      </c>
      <c r="K1550" t="s">
        <v>122</v>
      </c>
      <c r="L1550" t="s">
        <v>84</v>
      </c>
      <c r="M1550" t="s">
        <v>85</v>
      </c>
      <c r="N15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50" s="16">
        <f t="shared" si="50"/>
        <v>38109</v>
      </c>
      <c r="P15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50" s="16" t="str">
        <f t="shared" si="51"/>
        <v xml:space="preserve">Компания_                                                                                           </v>
      </c>
    </row>
    <row r="1551" spans="1:17" x14ac:dyDescent="0.25">
      <c r="A1551" t="s">
        <v>124</v>
      </c>
      <c r="B1551" t="s">
        <v>86</v>
      </c>
      <c r="C1551" t="s">
        <v>87</v>
      </c>
      <c r="D1551" t="s">
        <v>88</v>
      </c>
      <c r="E1551" t="s">
        <v>89</v>
      </c>
      <c r="F1551">
        <v>45608</v>
      </c>
      <c r="G1551" t="s">
        <v>83</v>
      </c>
      <c r="H1551">
        <v>2020</v>
      </c>
      <c r="I1551">
        <v>2</v>
      </c>
      <c r="J1551" s="85">
        <v>44144</v>
      </c>
      <c r="K1551" t="s">
        <v>123</v>
      </c>
      <c r="L1551" t="s">
        <v>84</v>
      </c>
      <c r="M1551" t="s">
        <v>85</v>
      </c>
      <c r="N15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51" s="16">
        <f t="shared" si="50"/>
        <v>45608</v>
      </c>
      <c r="P15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51" s="16" t="str">
        <f t="shared" si="51"/>
        <v xml:space="preserve">Компания_                                                                                           </v>
      </c>
    </row>
    <row r="1552" spans="1:17" x14ac:dyDescent="0.25">
      <c r="A1552" t="s">
        <v>124</v>
      </c>
      <c r="B1552" t="s">
        <v>86</v>
      </c>
      <c r="C1552" t="s">
        <v>87</v>
      </c>
      <c r="D1552" t="s">
        <v>88</v>
      </c>
      <c r="E1552" t="s">
        <v>89</v>
      </c>
      <c r="F1552">
        <v>45608</v>
      </c>
      <c r="G1552" t="s">
        <v>83</v>
      </c>
      <c r="H1552">
        <v>2020</v>
      </c>
      <c r="I1552">
        <v>2</v>
      </c>
      <c r="J1552" s="85">
        <v>44152</v>
      </c>
      <c r="K1552" t="s">
        <v>122</v>
      </c>
      <c r="L1552" t="s">
        <v>84</v>
      </c>
      <c r="M1552" t="s">
        <v>85</v>
      </c>
      <c r="N15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52" s="16">
        <f t="shared" si="50"/>
        <v>45608</v>
      </c>
      <c r="P15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52" s="16" t="str">
        <f t="shared" si="51"/>
        <v xml:space="preserve">Компания_                                                                                           </v>
      </c>
    </row>
    <row r="1553" spans="1:17" x14ac:dyDescent="0.25">
      <c r="A1553" t="s">
        <v>124</v>
      </c>
      <c r="B1553" t="s">
        <v>86</v>
      </c>
      <c r="C1553" t="s">
        <v>87</v>
      </c>
      <c r="D1553" t="s">
        <v>88</v>
      </c>
      <c r="E1553" t="s">
        <v>89</v>
      </c>
      <c r="F1553">
        <v>99423</v>
      </c>
      <c r="G1553" t="s">
        <v>83</v>
      </c>
      <c r="H1553">
        <v>2020</v>
      </c>
      <c r="I1553">
        <v>3</v>
      </c>
      <c r="J1553" s="85">
        <v>44144</v>
      </c>
      <c r="K1553" t="s">
        <v>123</v>
      </c>
      <c r="L1553" t="s">
        <v>84</v>
      </c>
      <c r="M1553" t="s">
        <v>85</v>
      </c>
      <c r="N15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53" s="16">
        <f t="shared" si="50"/>
        <v>99423</v>
      </c>
      <c r="P15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53" s="16" t="str">
        <f t="shared" si="51"/>
        <v xml:space="preserve">Компания_                                                                                           </v>
      </c>
    </row>
    <row r="1554" spans="1:17" x14ac:dyDescent="0.25">
      <c r="A1554" t="s">
        <v>124</v>
      </c>
      <c r="B1554" t="s">
        <v>86</v>
      </c>
      <c r="C1554" t="s">
        <v>87</v>
      </c>
      <c r="D1554" t="s">
        <v>88</v>
      </c>
      <c r="E1554" t="s">
        <v>89</v>
      </c>
      <c r="F1554">
        <v>99423</v>
      </c>
      <c r="G1554" t="s">
        <v>83</v>
      </c>
      <c r="H1554">
        <v>2020</v>
      </c>
      <c r="I1554">
        <v>3</v>
      </c>
      <c r="J1554" s="85">
        <v>44152</v>
      </c>
      <c r="K1554" t="s">
        <v>122</v>
      </c>
      <c r="L1554" t="s">
        <v>84</v>
      </c>
      <c r="M1554" t="s">
        <v>85</v>
      </c>
      <c r="N15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54" s="16">
        <f t="shared" si="50"/>
        <v>99423</v>
      </c>
      <c r="P15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54" s="16" t="str">
        <f t="shared" si="51"/>
        <v xml:space="preserve">Компания_                                                                                           </v>
      </c>
    </row>
    <row r="1555" spans="1:17" x14ac:dyDescent="0.25">
      <c r="A1555" t="s">
        <v>124</v>
      </c>
      <c r="B1555" t="s">
        <v>86</v>
      </c>
      <c r="C1555" t="s">
        <v>87</v>
      </c>
      <c r="D1555" t="s">
        <v>88</v>
      </c>
      <c r="E1555" t="s">
        <v>89</v>
      </c>
      <c r="F1555">
        <v>46352</v>
      </c>
      <c r="G1555" t="s">
        <v>83</v>
      </c>
      <c r="H1555">
        <v>2020</v>
      </c>
      <c r="I1555">
        <v>4</v>
      </c>
      <c r="J1555" s="85">
        <v>44144</v>
      </c>
      <c r="K1555" t="s">
        <v>123</v>
      </c>
      <c r="L1555" t="s">
        <v>84</v>
      </c>
      <c r="M1555" t="s">
        <v>85</v>
      </c>
      <c r="N15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55" s="16">
        <f t="shared" si="50"/>
        <v>46352</v>
      </c>
      <c r="P15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55" s="16" t="str">
        <f t="shared" si="51"/>
        <v xml:space="preserve">Компания_                                                                                           </v>
      </c>
    </row>
    <row r="1556" spans="1:17" x14ac:dyDescent="0.25">
      <c r="A1556" t="s">
        <v>124</v>
      </c>
      <c r="B1556" t="s">
        <v>86</v>
      </c>
      <c r="C1556" t="s">
        <v>87</v>
      </c>
      <c r="D1556" t="s">
        <v>88</v>
      </c>
      <c r="E1556" t="s">
        <v>89</v>
      </c>
      <c r="F1556">
        <v>46352</v>
      </c>
      <c r="G1556" t="s">
        <v>83</v>
      </c>
      <c r="H1556">
        <v>2020</v>
      </c>
      <c r="I1556">
        <v>4</v>
      </c>
      <c r="J1556" s="85">
        <v>44152</v>
      </c>
      <c r="K1556" t="s">
        <v>122</v>
      </c>
      <c r="L1556" t="s">
        <v>84</v>
      </c>
      <c r="M1556" t="s">
        <v>85</v>
      </c>
      <c r="N15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56" s="16">
        <f t="shared" si="50"/>
        <v>46352</v>
      </c>
      <c r="P15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56" s="16" t="str">
        <f t="shared" si="51"/>
        <v xml:space="preserve">Компания_                                                                                           </v>
      </c>
    </row>
    <row r="1557" spans="1:17" x14ac:dyDescent="0.25">
      <c r="A1557" t="s">
        <v>124</v>
      </c>
      <c r="B1557" t="s">
        <v>86</v>
      </c>
      <c r="C1557" t="s">
        <v>87</v>
      </c>
      <c r="D1557" t="s">
        <v>88</v>
      </c>
      <c r="E1557" t="s">
        <v>89</v>
      </c>
      <c r="F1557">
        <v>101397</v>
      </c>
      <c r="G1557" t="s">
        <v>83</v>
      </c>
      <c r="H1557">
        <v>2020</v>
      </c>
      <c r="I1557">
        <v>5</v>
      </c>
      <c r="J1557" s="85">
        <v>44144</v>
      </c>
      <c r="K1557" t="s">
        <v>123</v>
      </c>
      <c r="L1557" t="s">
        <v>84</v>
      </c>
      <c r="M1557" t="s">
        <v>85</v>
      </c>
      <c r="N15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57" s="16">
        <f t="shared" si="50"/>
        <v>101397</v>
      </c>
      <c r="P15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57" s="16" t="str">
        <f t="shared" si="51"/>
        <v xml:space="preserve">Компания_                                                                                           </v>
      </c>
    </row>
    <row r="1558" spans="1:17" x14ac:dyDescent="0.25">
      <c r="A1558" t="s">
        <v>124</v>
      </c>
      <c r="B1558" t="s">
        <v>86</v>
      </c>
      <c r="C1558" t="s">
        <v>87</v>
      </c>
      <c r="D1558" t="s">
        <v>88</v>
      </c>
      <c r="E1558" t="s">
        <v>89</v>
      </c>
      <c r="F1558">
        <v>101397</v>
      </c>
      <c r="G1558" t="s">
        <v>83</v>
      </c>
      <c r="H1558">
        <v>2020</v>
      </c>
      <c r="I1558">
        <v>5</v>
      </c>
      <c r="J1558" s="85">
        <v>44152</v>
      </c>
      <c r="K1558" t="s">
        <v>122</v>
      </c>
      <c r="L1558" t="s">
        <v>84</v>
      </c>
      <c r="M1558" t="s">
        <v>85</v>
      </c>
      <c r="N15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58" s="16">
        <f t="shared" si="50"/>
        <v>101397</v>
      </c>
      <c r="P15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58" s="16" t="str">
        <f t="shared" si="51"/>
        <v xml:space="preserve">Компания_                                                                                           </v>
      </c>
    </row>
    <row r="1559" spans="1:17" x14ac:dyDescent="0.25">
      <c r="A1559" t="s">
        <v>124</v>
      </c>
      <c r="B1559" t="s">
        <v>86</v>
      </c>
      <c r="C1559" t="s">
        <v>87</v>
      </c>
      <c r="D1559" t="s">
        <v>88</v>
      </c>
      <c r="E1559" t="s">
        <v>89</v>
      </c>
      <c r="F1559">
        <v>48574</v>
      </c>
      <c r="G1559" t="s">
        <v>83</v>
      </c>
      <c r="H1559">
        <v>2020</v>
      </c>
      <c r="I1559">
        <v>6</v>
      </c>
      <c r="J1559" s="85">
        <v>44144</v>
      </c>
      <c r="K1559" t="s">
        <v>123</v>
      </c>
      <c r="L1559" t="s">
        <v>84</v>
      </c>
      <c r="M1559" t="s">
        <v>85</v>
      </c>
      <c r="N15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59" s="16">
        <f t="shared" si="50"/>
        <v>48574</v>
      </c>
      <c r="P15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59" s="16" t="str">
        <f t="shared" si="51"/>
        <v xml:space="preserve">Компания_                                                                                           </v>
      </c>
    </row>
    <row r="1560" spans="1:17" x14ac:dyDescent="0.25">
      <c r="A1560" t="s">
        <v>124</v>
      </c>
      <c r="B1560" t="s">
        <v>86</v>
      </c>
      <c r="C1560" t="s">
        <v>87</v>
      </c>
      <c r="D1560" t="s">
        <v>88</v>
      </c>
      <c r="E1560" t="s">
        <v>89</v>
      </c>
      <c r="F1560">
        <v>48574</v>
      </c>
      <c r="G1560" t="s">
        <v>83</v>
      </c>
      <c r="H1560">
        <v>2020</v>
      </c>
      <c r="I1560">
        <v>6</v>
      </c>
      <c r="J1560" s="85">
        <v>44152</v>
      </c>
      <c r="K1560" t="s">
        <v>122</v>
      </c>
      <c r="L1560" t="s">
        <v>84</v>
      </c>
      <c r="M1560" t="s">
        <v>85</v>
      </c>
      <c r="N15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60" s="16">
        <f t="shared" si="50"/>
        <v>48574</v>
      </c>
      <c r="P15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60" s="16" t="str">
        <f t="shared" si="51"/>
        <v xml:space="preserve">Компания_                                                                                           </v>
      </c>
    </row>
    <row r="1561" spans="1:17" x14ac:dyDescent="0.25">
      <c r="A1561" t="s">
        <v>124</v>
      </c>
      <c r="B1561" t="s">
        <v>86</v>
      </c>
      <c r="C1561" t="s">
        <v>87</v>
      </c>
      <c r="D1561" t="s">
        <v>88</v>
      </c>
      <c r="E1561" t="s">
        <v>89</v>
      </c>
      <c r="F1561">
        <v>86088</v>
      </c>
      <c r="G1561" t="s">
        <v>83</v>
      </c>
      <c r="H1561">
        <v>2020</v>
      </c>
      <c r="I1561">
        <v>7</v>
      </c>
      <c r="J1561" s="85">
        <v>44144</v>
      </c>
      <c r="K1561" t="s">
        <v>123</v>
      </c>
      <c r="L1561" t="s">
        <v>84</v>
      </c>
      <c r="M1561" t="s">
        <v>85</v>
      </c>
      <c r="N15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61" s="16">
        <f t="shared" si="50"/>
        <v>86088</v>
      </c>
      <c r="P15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61" s="16" t="str">
        <f t="shared" si="51"/>
        <v xml:space="preserve">Компания_                                                                                           </v>
      </c>
    </row>
    <row r="1562" spans="1:17" x14ac:dyDescent="0.25">
      <c r="A1562" t="s">
        <v>124</v>
      </c>
      <c r="B1562" t="s">
        <v>86</v>
      </c>
      <c r="C1562" t="s">
        <v>87</v>
      </c>
      <c r="D1562" t="s">
        <v>88</v>
      </c>
      <c r="E1562" t="s">
        <v>89</v>
      </c>
      <c r="F1562">
        <v>86088</v>
      </c>
      <c r="G1562" t="s">
        <v>83</v>
      </c>
      <c r="H1562">
        <v>2020</v>
      </c>
      <c r="I1562">
        <v>7</v>
      </c>
      <c r="J1562" s="85">
        <v>44152</v>
      </c>
      <c r="K1562" t="s">
        <v>122</v>
      </c>
      <c r="L1562" t="s">
        <v>84</v>
      </c>
      <c r="M1562" t="s">
        <v>85</v>
      </c>
      <c r="N15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62" s="16">
        <f t="shared" si="50"/>
        <v>86088</v>
      </c>
      <c r="P15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62" s="16" t="str">
        <f t="shared" si="51"/>
        <v xml:space="preserve">Компания_                                                                                           </v>
      </c>
    </row>
    <row r="1563" spans="1:17" x14ac:dyDescent="0.25">
      <c r="A1563" t="s">
        <v>124</v>
      </c>
      <c r="B1563" t="s">
        <v>86</v>
      </c>
      <c r="C1563" t="s">
        <v>87</v>
      </c>
      <c r="D1563" t="s">
        <v>88</v>
      </c>
      <c r="E1563" t="s">
        <v>89</v>
      </c>
      <c r="F1563">
        <v>56787</v>
      </c>
      <c r="G1563" t="s">
        <v>83</v>
      </c>
      <c r="H1563">
        <v>2020</v>
      </c>
      <c r="I1563">
        <v>8</v>
      </c>
      <c r="J1563" s="85">
        <v>44144</v>
      </c>
      <c r="K1563" t="s">
        <v>123</v>
      </c>
      <c r="L1563" t="s">
        <v>84</v>
      </c>
      <c r="M1563" t="s">
        <v>85</v>
      </c>
      <c r="N15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63" s="16">
        <f t="shared" si="50"/>
        <v>56787</v>
      </c>
      <c r="P15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63" s="16" t="str">
        <f t="shared" si="51"/>
        <v xml:space="preserve">Компания_                                                                                           </v>
      </c>
    </row>
    <row r="1564" spans="1:17" x14ac:dyDescent="0.25">
      <c r="A1564" t="s">
        <v>124</v>
      </c>
      <c r="B1564" t="s">
        <v>86</v>
      </c>
      <c r="C1564" t="s">
        <v>87</v>
      </c>
      <c r="D1564" t="s">
        <v>88</v>
      </c>
      <c r="E1564" t="s">
        <v>89</v>
      </c>
      <c r="F1564">
        <v>56787</v>
      </c>
      <c r="G1564" t="s">
        <v>83</v>
      </c>
      <c r="H1564">
        <v>2020</v>
      </c>
      <c r="I1564">
        <v>8</v>
      </c>
      <c r="J1564" s="85">
        <v>44152</v>
      </c>
      <c r="K1564" t="s">
        <v>122</v>
      </c>
      <c r="L1564" t="s">
        <v>84</v>
      </c>
      <c r="M1564" t="s">
        <v>85</v>
      </c>
      <c r="N15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64" s="16">
        <f t="shared" si="50"/>
        <v>56787</v>
      </c>
      <c r="P15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64" s="16" t="str">
        <f t="shared" si="51"/>
        <v xml:space="preserve">Компания_                                                                                           </v>
      </c>
    </row>
    <row r="1565" spans="1:17" x14ac:dyDescent="0.25">
      <c r="A1565" t="s">
        <v>124</v>
      </c>
      <c r="B1565" t="s">
        <v>86</v>
      </c>
      <c r="C1565" t="s">
        <v>87</v>
      </c>
      <c r="D1565" t="s">
        <v>88</v>
      </c>
      <c r="E1565" t="s">
        <v>89</v>
      </c>
      <c r="F1565">
        <v>81338</v>
      </c>
      <c r="G1565" t="s">
        <v>83</v>
      </c>
      <c r="H1565">
        <v>2020</v>
      </c>
      <c r="I1565">
        <v>9</v>
      </c>
      <c r="J1565" s="85">
        <v>44144</v>
      </c>
      <c r="K1565" t="s">
        <v>123</v>
      </c>
      <c r="L1565" t="s">
        <v>84</v>
      </c>
      <c r="M1565" t="s">
        <v>85</v>
      </c>
      <c r="N15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65" s="16">
        <f t="shared" si="50"/>
        <v>81338</v>
      </c>
      <c r="P15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65" s="16" t="str">
        <f t="shared" si="51"/>
        <v xml:space="preserve">Компания_                                                                                           </v>
      </c>
    </row>
    <row r="1566" spans="1:17" x14ac:dyDescent="0.25">
      <c r="A1566" t="s">
        <v>124</v>
      </c>
      <c r="B1566" t="s">
        <v>86</v>
      </c>
      <c r="C1566" t="s">
        <v>87</v>
      </c>
      <c r="D1566" t="s">
        <v>88</v>
      </c>
      <c r="E1566" t="s">
        <v>89</v>
      </c>
      <c r="F1566">
        <v>81338</v>
      </c>
      <c r="G1566" t="s">
        <v>83</v>
      </c>
      <c r="H1566">
        <v>2020</v>
      </c>
      <c r="I1566">
        <v>9</v>
      </c>
      <c r="J1566" s="85">
        <v>44152</v>
      </c>
      <c r="K1566" t="s">
        <v>122</v>
      </c>
      <c r="L1566" t="s">
        <v>84</v>
      </c>
      <c r="M1566" t="s">
        <v>85</v>
      </c>
      <c r="N15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66" s="16">
        <f t="shared" si="50"/>
        <v>81338</v>
      </c>
      <c r="P15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66" s="16" t="str">
        <f t="shared" si="51"/>
        <v xml:space="preserve">Компания_                                                                                           </v>
      </c>
    </row>
    <row r="1567" spans="1:17" x14ac:dyDescent="0.25">
      <c r="A1567" t="s">
        <v>124</v>
      </c>
      <c r="B1567" t="s">
        <v>86</v>
      </c>
      <c r="C1567" t="s">
        <v>87</v>
      </c>
      <c r="D1567" t="s">
        <v>88</v>
      </c>
      <c r="E1567" t="s">
        <v>89</v>
      </c>
      <c r="F1567">
        <v>90740</v>
      </c>
      <c r="G1567" t="s">
        <v>83</v>
      </c>
      <c r="H1567">
        <v>2020</v>
      </c>
      <c r="I1567">
        <v>10</v>
      </c>
      <c r="J1567" s="85">
        <v>44144</v>
      </c>
      <c r="K1567" t="s">
        <v>123</v>
      </c>
      <c r="L1567" t="s">
        <v>84</v>
      </c>
      <c r="M1567" t="s">
        <v>85</v>
      </c>
      <c r="N15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67" s="16">
        <f t="shared" si="50"/>
        <v>90740</v>
      </c>
      <c r="P15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67" s="16" t="str">
        <f t="shared" si="51"/>
        <v xml:space="preserve">Компания_                                                                                           </v>
      </c>
    </row>
    <row r="1568" spans="1:17" x14ac:dyDescent="0.25">
      <c r="A1568" t="s">
        <v>124</v>
      </c>
      <c r="B1568" t="s">
        <v>86</v>
      </c>
      <c r="C1568" t="s">
        <v>87</v>
      </c>
      <c r="D1568" t="s">
        <v>88</v>
      </c>
      <c r="E1568" t="s">
        <v>89</v>
      </c>
      <c r="F1568">
        <v>90740</v>
      </c>
      <c r="G1568" t="s">
        <v>83</v>
      </c>
      <c r="H1568">
        <v>2020</v>
      </c>
      <c r="I1568">
        <v>10</v>
      </c>
      <c r="J1568" s="85">
        <v>44152</v>
      </c>
      <c r="K1568" t="s">
        <v>122</v>
      </c>
      <c r="L1568" t="s">
        <v>84</v>
      </c>
      <c r="M1568" t="s">
        <v>85</v>
      </c>
      <c r="N15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68" s="16">
        <f t="shared" si="50"/>
        <v>90740</v>
      </c>
      <c r="P15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68" s="16" t="str">
        <f t="shared" si="51"/>
        <v xml:space="preserve">Компания_                                                                                           </v>
      </c>
    </row>
    <row r="1569" spans="1:17" x14ac:dyDescent="0.25">
      <c r="A1569" t="s">
        <v>124</v>
      </c>
      <c r="B1569" t="s">
        <v>86</v>
      </c>
      <c r="C1569" t="s">
        <v>87</v>
      </c>
      <c r="D1569" t="s">
        <v>88</v>
      </c>
      <c r="E1569" t="s">
        <v>89</v>
      </c>
      <c r="F1569">
        <v>7903</v>
      </c>
      <c r="G1569" t="s">
        <v>83</v>
      </c>
      <c r="H1569">
        <v>2020</v>
      </c>
      <c r="I1569">
        <v>11</v>
      </c>
      <c r="J1569" s="85">
        <v>44144</v>
      </c>
      <c r="K1569" t="s">
        <v>123</v>
      </c>
      <c r="L1569" t="s">
        <v>84</v>
      </c>
      <c r="M1569" t="s">
        <v>85</v>
      </c>
      <c r="N15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69" s="16">
        <f t="shared" si="50"/>
        <v>7903</v>
      </c>
      <c r="P15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69" s="16" t="str">
        <f t="shared" si="51"/>
        <v xml:space="preserve">Компания_                                                                                           </v>
      </c>
    </row>
    <row r="1570" spans="1:17" x14ac:dyDescent="0.25">
      <c r="A1570" t="s">
        <v>124</v>
      </c>
      <c r="B1570" t="s">
        <v>86</v>
      </c>
      <c r="C1570" t="s">
        <v>87</v>
      </c>
      <c r="D1570" t="s">
        <v>88</v>
      </c>
      <c r="E1570" t="s">
        <v>89</v>
      </c>
      <c r="F1570">
        <v>40052</v>
      </c>
      <c r="G1570" t="s">
        <v>83</v>
      </c>
      <c r="H1570">
        <v>2020</v>
      </c>
      <c r="I1570">
        <v>11</v>
      </c>
      <c r="J1570" s="85">
        <v>44152</v>
      </c>
      <c r="K1570" t="s">
        <v>122</v>
      </c>
      <c r="L1570" t="s">
        <v>84</v>
      </c>
      <c r="M1570" t="s">
        <v>85</v>
      </c>
      <c r="N15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70" s="16">
        <f t="shared" si="50"/>
        <v>40052</v>
      </c>
      <c r="P15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70" s="16" t="str">
        <f t="shared" si="51"/>
        <v xml:space="preserve">Компания_                                                                                           </v>
      </c>
    </row>
    <row r="1571" spans="1:17" x14ac:dyDescent="0.25">
      <c r="A1571" t="s">
        <v>124</v>
      </c>
      <c r="B1571" t="s">
        <v>86</v>
      </c>
      <c r="C1571" t="s">
        <v>87</v>
      </c>
      <c r="D1571" t="s">
        <v>88</v>
      </c>
      <c r="E1571" t="s">
        <v>89</v>
      </c>
      <c r="F1571">
        <v>35965</v>
      </c>
      <c r="G1571" t="s">
        <v>90</v>
      </c>
      <c r="H1571">
        <v>2019</v>
      </c>
      <c r="I1571">
        <v>1</v>
      </c>
      <c r="J1571" s="85">
        <v>44144</v>
      </c>
      <c r="K1571" t="s">
        <v>123</v>
      </c>
      <c r="L1571" t="s">
        <v>84</v>
      </c>
      <c r="M1571" t="s">
        <v>85</v>
      </c>
      <c r="N15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71" s="16">
        <f t="shared" si="50"/>
        <v>35965</v>
      </c>
      <c r="P15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71" s="16" t="str">
        <f t="shared" si="51"/>
        <v xml:space="preserve">Компания_                                                                                           </v>
      </c>
    </row>
    <row r="1572" spans="1:17" x14ac:dyDescent="0.25">
      <c r="A1572" t="s">
        <v>124</v>
      </c>
      <c r="B1572" t="s">
        <v>86</v>
      </c>
      <c r="C1572" t="s">
        <v>87</v>
      </c>
      <c r="D1572" t="s">
        <v>88</v>
      </c>
      <c r="E1572" t="s">
        <v>89</v>
      </c>
      <c r="F1572">
        <v>86121</v>
      </c>
      <c r="G1572" t="s">
        <v>90</v>
      </c>
      <c r="H1572">
        <v>2019</v>
      </c>
      <c r="I1572">
        <v>1</v>
      </c>
      <c r="J1572" s="85">
        <v>44152</v>
      </c>
      <c r="K1572" t="s">
        <v>122</v>
      </c>
      <c r="L1572" t="s">
        <v>84</v>
      </c>
      <c r="M1572" t="s">
        <v>85</v>
      </c>
      <c r="N15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72" s="16">
        <f t="shared" si="50"/>
        <v>86121</v>
      </c>
      <c r="P15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72" s="16" t="str">
        <f t="shared" si="51"/>
        <v xml:space="preserve">Компания_                                                                                           </v>
      </c>
    </row>
    <row r="1573" spans="1:17" x14ac:dyDescent="0.25">
      <c r="A1573" t="s">
        <v>124</v>
      </c>
      <c r="B1573" t="s">
        <v>86</v>
      </c>
      <c r="C1573" t="s">
        <v>87</v>
      </c>
      <c r="D1573" t="s">
        <v>88</v>
      </c>
      <c r="E1573" t="s">
        <v>89</v>
      </c>
      <c r="F1573">
        <v>30077</v>
      </c>
      <c r="G1573" t="s">
        <v>90</v>
      </c>
      <c r="H1573">
        <v>2019</v>
      </c>
      <c r="I1573">
        <v>2</v>
      </c>
      <c r="J1573" s="85">
        <v>44144</v>
      </c>
      <c r="K1573" t="s">
        <v>123</v>
      </c>
      <c r="L1573" t="s">
        <v>84</v>
      </c>
      <c r="M1573" t="s">
        <v>85</v>
      </c>
      <c r="N15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73" s="16">
        <f t="shared" si="50"/>
        <v>30077</v>
      </c>
      <c r="P15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73" s="16" t="str">
        <f t="shared" si="51"/>
        <v xml:space="preserve">Компания_                                                                                           </v>
      </c>
    </row>
    <row r="1574" spans="1:17" x14ac:dyDescent="0.25">
      <c r="A1574" t="s">
        <v>124</v>
      </c>
      <c r="B1574" t="s">
        <v>86</v>
      </c>
      <c r="C1574" t="s">
        <v>87</v>
      </c>
      <c r="D1574" t="s">
        <v>88</v>
      </c>
      <c r="E1574" t="s">
        <v>89</v>
      </c>
      <c r="F1574">
        <v>60864</v>
      </c>
      <c r="G1574" t="s">
        <v>90</v>
      </c>
      <c r="H1574">
        <v>2019</v>
      </c>
      <c r="I1574">
        <v>2</v>
      </c>
      <c r="J1574" s="85">
        <v>44152</v>
      </c>
      <c r="K1574" t="s">
        <v>122</v>
      </c>
      <c r="L1574" t="s">
        <v>84</v>
      </c>
      <c r="M1574" t="s">
        <v>85</v>
      </c>
      <c r="N15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74" s="16">
        <f t="shared" si="50"/>
        <v>60864</v>
      </c>
      <c r="P15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74" s="16" t="str">
        <f t="shared" si="51"/>
        <v xml:space="preserve">Компания_                                                                                           </v>
      </c>
    </row>
    <row r="1575" spans="1:17" x14ac:dyDescent="0.25">
      <c r="A1575" t="s">
        <v>124</v>
      </c>
      <c r="B1575" t="s">
        <v>86</v>
      </c>
      <c r="C1575" t="s">
        <v>87</v>
      </c>
      <c r="D1575" t="s">
        <v>88</v>
      </c>
      <c r="E1575" t="s">
        <v>89</v>
      </c>
      <c r="F1575">
        <v>22856</v>
      </c>
      <c r="G1575" t="s">
        <v>90</v>
      </c>
      <c r="H1575">
        <v>2019</v>
      </c>
      <c r="I1575">
        <v>3</v>
      </c>
      <c r="J1575" s="85">
        <v>44144</v>
      </c>
      <c r="K1575" t="s">
        <v>123</v>
      </c>
      <c r="L1575" t="s">
        <v>84</v>
      </c>
      <c r="M1575" t="s">
        <v>85</v>
      </c>
      <c r="N15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75" s="16">
        <f t="shared" si="50"/>
        <v>22856</v>
      </c>
      <c r="P15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75" s="16" t="str">
        <f t="shared" si="51"/>
        <v xml:space="preserve">Компания_                                                                                           </v>
      </c>
    </row>
    <row r="1576" spans="1:17" x14ac:dyDescent="0.25">
      <c r="A1576" t="s">
        <v>124</v>
      </c>
      <c r="B1576" t="s">
        <v>86</v>
      </c>
      <c r="C1576" t="s">
        <v>87</v>
      </c>
      <c r="D1576" t="s">
        <v>88</v>
      </c>
      <c r="E1576" t="s">
        <v>89</v>
      </c>
      <c r="F1576">
        <v>48856</v>
      </c>
      <c r="G1576" t="s">
        <v>90</v>
      </c>
      <c r="H1576">
        <v>2019</v>
      </c>
      <c r="I1576">
        <v>3</v>
      </c>
      <c r="J1576" s="85">
        <v>44152</v>
      </c>
      <c r="K1576" t="s">
        <v>122</v>
      </c>
      <c r="L1576" t="s">
        <v>84</v>
      </c>
      <c r="M1576" t="s">
        <v>85</v>
      </c>
      <c r="N15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76" s="16">
        <f t="shared" si="50"/>
        <v>48856</v>
      </c>
      <c r="P15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76" s="16" t="str">
        <f t="shared" si="51"/>
        <v xml:space="preserve">Компания_                                                                                           </v>
      </c>
    </row>
    <row r="1577" spans="1:17" x14ac:dyDescent="0.25">
      <c r="A1577" t="s">
        <v>124</v>
      </c>
      <c r="B1577" t="s">
        <v>86</v>
      </c>
      <c r="C1577" t="s">
        <v>87</v>
      </c>
      <c r="D1577" t="s">
        <v>88</v>
      </c>
      <c r="E1577" t="s">
        <v>89</v>
      </c>
      <c r="F1577">
        <v>4381</v>
      </c>
      <c r="G1577" t="s">
        <v>90</v>
      </c>
      <c r="H1577">
        <v>2019</v>
      </c>
      <c r="I1577">
        <v>4</v>
      </c>
      <c r="J1577" s="85">
        <v>44144</v>
      </c>
      <c r="K1577" t="s">
        <v>123</v>
      </c>
      <c r="L1577" t="s">
        <v>84</v>
      </c>
      <c r="M1577" t="s">
        <v>85</v>
      </c>
      <c r="N15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77" s="16">
        <f t="shared" si="50"/>
        <v>4381</v>
      </c>
      <c r="P15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77" s="16" t="str">
        <f t="shared" si="51"/>
        <v xml:space="preserve">Компания_                                                                                           </v>
      </c>
    </row>
    <row r="1578" spans="1:17" x14ac:dyDescent="0.25">
      <c r="A1578" t="s">
        <v>124</v>
      </c>
      <c r="B1578" t="s">
        <v>86</v>
      </c>
      <c r="C1578" t="s">
        <v>87</v>
      </c>
      <c r="D1578" t="s">
        <v>88</v>
      </c>
      <c r="E1578" t="s">
        <v>89</v>
      </c>
      <c r="F1578">
        <v>28757</v>
      </c>
      <c r="G1578" t="s">
        <v>90</v>
      </c>
      <c r="H1578">
        <v>2019</v>
      </c>
      <c r="I1578">
        <v>4</v>
      </c>
      <c r="J1578" s="85">
        <v>44152</v>
      </c>
      <c r="K1578" t="s">
        <v>122</v>
      </c>
      <c r="L1578" t="s">
        <v>84</v>
      </c>
      <c r="M1578" t="s">
        <v>85</v>
      </c>
      <c r="N15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78" s="16">
        <f t="shared" si="50"/>
        <v>28757</v>
      </c>
      <c r="P15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78" s="16" t="str">
        <f t="shared" si="51"/>
        <v xml:space="preserve">Компания_                                                                                           </v>
      </c>
    </row>
    <row r="1579" spans="1:17" x14ac:dyDescent="0.25">
      <c r="A1579" t="s">
        <v>124</v>
      </c>
      <c r="B1579" t="s">
        <v>86</v>
      </c>
      <c r="C1579" t="s">
        <v>87</v>
      </c>
      <c r="D1579" t="s">
        <v>88</v>
      </c>
      <c r="E1579" t="s">
        <v>89</v>
      </c>
      <c r="F1579">
        <v>15377</v>
      </c>
      <c r="G1579" t="s">
        <v>90</v>
      </c>
      <c r="H1579">
        <v>2019</v>
      </c>
      <c r="I1579">
        <v>5</v>
      </c>
      <c r="J1579" s="85">
        <v>44144</v>
      </c>
      <c r="K1579" t="s">
        <v>123</v>
      </c>
      <c r="L1579" t="s">
        <v>84</v>
      </c>
      <c r="M1579" t="s">
        <v>85</v>
      </c>
      <c r="N15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79" s="16">
        <f t="shared" si="50"/>
        <v>15377</v>
      </c>
      <c r="P15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79" s="16" t="str">
        <f t="shared" si="51"/>
        <v xml:space="preserve">Компания_                                                                                           </v>
      </c>
    </row>
    <row r="1580" spans="1:17" x14ac:dyDescent="0.25">
      <c r="A1580" t="s">
        <v>124</v>
      </c>
      <c r="B1580" t="s">
        <v>86</v>
      </c>
      <c r="C1580" t="s">
        <v>87</v>
      </c>
      <c r="D1580" t="s">
        <v>88</v>
      </c>
      <c r="E1580" t="s">
        <v>89</v>
      </c>
      <c r="F1580">
        <v>118818</v>
      </c>
      <c r="G1580" t="s">
        <v>90</v>
      </c>
      <c r="H1580">
        <v>2019</v>
      </c>
      <c r="I1580">
        <v>5</v>
      </c>
      <c r="J1580" s="85">
        <v>44152</v>
      </c>
      <c r="K1580" t="s">
        <v>122</v>
      </c>
      <c r="L1580" t="s">
        <v>84</v>
      </c>
      <c r="M1580" t="s">
        <v>85</v>
      </c>
      <c r="N15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80" s="16">
        <f t="shared" si="50"/>
        <v>118818</v>
      </c>
      <c r="P15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80" s="16" t="str">
        <f t="shared" si="51"/>
        <v xml:space="preserve">Компания_                                                                                           </v>
      </c>
    </row>
    <row r="1581" spans="1:17" x14ac:dyDescent="0.25">
      <c r="A1581" t="s">
        <v>124</v>
      </c>
      <c r="B1581" t="s">
        <v>86</v>
      </c>
      <c r="C1581" t="s">
        <v>87</v>
      </c>
      <c r="D1581" t="s">
        <v>88</v>
      </c>
      <c r="E1581" t="s">
        <v>89</v>
      </c>
      <c r="F1581">
        <v>14517</v>
      </c>
      <c r="G1581" t="s">
        <v>90</v>
      </c>
      <c r="H1581">
        <v>2019</v>
      </c>
      <c r="I1581">
        <v>6</v>
      </c>
      <c r="J1581" s="85">
        <v>44144</v>
      </c>
      <c r="K1581" t="s">
        <v>123</v>
      </c>
      <c r="L1581" t="s">
        <v>84</v>
      </c>
      <c r="M1581" t="s">
        <v>85</v>
      </c>
      <c r="N15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81" s="16">
        <f t="shared" si="50"/>
        <v>14517</v>
      </c>
      <c r="P15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81" s="16" t="str">
        <f t="shared" si="51"/>
        <v xml:space="preserve">Компания_                                                                                           </v>
      </c>
    </row>
    <row r="1582" spans="1:17" x14ac:dyDescent="0.25">
      <c r="A1582" t="s">
        <v>124</v>
      </c>
      <c r="B1582" t="s">
        <v>86</v>
      </c>
      <c r="C1582" t="s">
        <v>87</v>
      </c>
      <c r="D1582" t="s">
        <v>88</v>
      </c>
      <c r="E1582" t="s">
        <v>89</v>
      </c>
      <c r="F1582">
        <v>23998</v>
      </c>
      <c r="G1582" t="s">
        <v>90</v>
      </c>
      <c r="H1582">
        <v>2019</v>
      </c>
      <c r="I1582">
        <v>6</v>
      </c>
      <c r="J1582" s="85">
        <v>44152</v>
      </c>
      <c r="K1582" t="s">
        <v>122</v>
      </c>
      <c r="L1582" t="s">
        <v>84</v>
      </c>
      <c r="M1582" t="s">
        <v>85</v>
      </c>
      <c r="N15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82" s="16">
        <f t="shared" si="50"/>
        <v>23998</v>
      </c>
      <c r="P15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82" s="16" t="str">
        <f t="shared" si="51"/>
        <v xml:space="preserve">Компания_                                                                                           </v>
      </c>
    </row>
    <row r="1583" spans="1:17" x14ac:dyDescent="0.25">
      <c r="A1583" t="s">
        <v>124</v>
      </c>
      <c r="B1583" t="s">
        <v>86</v>
      </c>
      <c r="C1583" t="s">
        <v>87</v>
      </c>
      <c r="D1583" t="s">
        <v>88</v>
      </c>
      <c r="E1583" t="s">
        <v>89</v>
      </c>
      <c r="F1583">
        <v>34656</v>
      </c>
      <c r="G1583" t="s">
        <v>90</v>
      </c>
      <c r="H1583">
        <v>2019</v>
      </c>
      <c r="I1583">
        <v>7</v>
      </c>
      <c r="J1583" s="85">
        <v>44144</v>
      </c>
      <c r="K1583" t="s">
        <v>123</v>
      </c>
      <c r="L1583" t="s">
        <v>84</v>
      </c>
      <c r="M1583" t="s">
        <v>85</v>
      </c>
      <c r="N15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83" s="16">
        <f t="shared" si="50"/>
        <v>34656</v>
      </c>
      <c r="P15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83" s="16" t="str">
        <f t="shared" si="51"/>
        <v xml:space="preserve">Компания_                                                                                           </v>
      </c>
    </row>
    <row r="1584" spans="1:17" x14ac:dyDescent="0.25">
      <c r="A1584" t="s">
        <v>124</v>
      </c>
      <c r="B1584" t="s">
        <v>86</v>
      </c>
      <c r="C1584" t="s">
        <v>87</v>
      </c>
      <c r="D1584" t="s">
        <v>88</v>
      </c>
      <c r="E1584" t="s">
        <v>89</v>
      </c>
      <c r="F1584">
        <v>34656</v>
      </c>
      <c r="G1584" t="s">
        <v>90</v>
      </c>
      <c r="H1584">
        <v>2019</v>
      </c>
      <c r="I1584">
        <v>7</v>
      </c>
      <c r="J1584" s="85">
        <v>44152</v>
      </c>
      <c r="K1584" t="s">
        <v>122</v>
      </c>
      <c r="L1584" t="s">
        <v>84</v>
      </c>
      <c r="M1584" t="s">
        <v>85</v>
      </c>
      <c r="N15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84" s="16">
        <f t="shared" si="50"/>
        <v>34656</v>
      </c>
      <c r="P15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84" s="16" t="str">
        <f t="shared" si="51"/>
        <v xml:space="preserve">Компания_                                                                                           </v>
      </c>
    </row>
    <row r="1585" spans="1:17" x14ac:dyDescent="0.25">
      <c r="A1585" t="s">
        <v>124</v>
      </c>
      <c r="B1585" t="s">
        <v>86</v>
      </c>
      <c r="C1585" t="s">
        <v>87</v>
      </c>
      <c r="D1585" t="s">
        <v>88</v>
      </c>
      <c r="E1585" t="s">
        <v>89</v>
      </c>
      <c r="F1585">
        <v>79898</v>
      </c>
      <c r="G1585" t="s">
        <v>90</v>
      </c>
      <c r="H1585">
        <v>2019</v>
      </c>
      <c r="I1585">
        <v>8</v>
      </c>
      <c r="J1585" s="85">
        <v>44144</v>
      </c>
      <c r="K1585" t="s">
        <v>123</v>
      </c>
      <c r="L1585" t="s">
        <v>84</v>
      </c>
      <c r="M1585" t="s">
        <v>85</v>
      </c>
      <c r="N15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85" s="16">
        <f t="shared" si="50"/>
        <v>79898</v>
      </c>
      <c r="P15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85" s="16" t="str">
        <f t="shared" si="51"/>
        <v xml:space="preserve">Компания_                                                                                           </v>
      </c>
    </row>
    <row r="1586" spans="1:17" x14ac:dyDescent="0.25">
      <c r="A1586" t="s">
        <v>124</v>
      </c>
      <c r="B1586" t="s">
        <v>86</v>
      </c>
      <c r="C1586" t="s">
        <v>87</v>
      </c>
      <c r="D1586" t="s">
        <v>88</v>
      </c>
      <c r="E1586" t="s">
        <v>89</v>
      </c>
      <c r="F1586">
        <v>79898</v>
      </c>
      <c r="G1586" t="s">
        <v>90</v>
      </c>
      <c r="H1586">
        <v>2019</v>
      </c>
      <c r="I1586">
        <v>8</v>
      </c>
      <c r="J1586" s="85">
        <v>44152</v>
      </c>
      <c r="K1586" t="s">
        <v>122</v>
      </c>
      <c r="L1586" t="s">
        <v>84</v>
      </c>
      <c r="M1586" t="s">
        <v>85</v>
      </c>
      <c r="N15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86" s="16">
        <f t="shared" si="50"/>
        <v>79898</v>
      </c>
      <c r="P15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86" s="16" t="str">
        <f t="shared" si="51"/>
        <v xml:space="preserve">Компания_                                                                                           </v>
      </c>
    </row>
    <row r="1587" spans="1:17" x14ac:dyDescent="0.25">
      <c r="A1587" t="s">
        <v>124</v>
      </c>
      <c r="B1587" t="s">
        <v>86</v>
      </c>
      <c r="C1587" t="s">
        <v>87</v>
      </c>
      <c r="D1587" t="s">
        <v>88</v>
      </c>
      <c r="E1587" t="s">
        <v>89</v>
      </c>
      <c r="F1587">
        <v>92294</v>
      </c>
      <c r="G1587" t="s">
        <v>90</v>
      </c>
      <c r="H1587">
        <v>2019</v>
      </c>
      <c r="I1587">
        <v>9</v>
      </c>
      <c r="J1587" s="85">
        <v>44144</v>
      </c>
      <c r="K1587" t="s">
        <v>123</v>
      </c>
      <c r="L1587" t="s">
        <v>84</v>
      </c>
      <c r="M1587" t="s">
        <v>85</v>
      </c>
      <c r="N15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87" s="16">
        <f t="shared" si="50"/>
        <v>92294</v>
      </c>
      <c r="P15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87" s="16" t="str">
        <f t="shared" si="51"/>
        <v xml:space="preserve">Компания_                                                                                           </v>
      </c>
    </row>
    <row r="1588" spans="1:17" x14ac:dyDescent="0.25">
      <c r="A1588" t="s">
        <v>124</v>
      </c>
      <c r="B1588" t="s">
        <v>86</v>
      </c>
      <c r="C1588" t="s">
        <v>87</v>
      </c>
      <c r="D1588" t="s">
        <v>88</v>
      </c>
      <c r="E1588" t="s">
        <v>89</v>
      </c>
      <c r="F1588">
        <v>92294</v>
      </c>
      <c r="G1588" t="s">
        <v>90</v>
      </c>
      <c r="H1588">
        <v>2019</v>
      </c>
      <c r="I1588">
        <v>9</v>
      </c>
      <c r="J1588" s="85">
        <v>44152</v>
      </c>
      <c r="K1588" t="s">
        <v>122</v>
      </c>
      <c r="L1588" t="s">
        <v>84</v>
      </c>
      <c r="M1588" t="s">
        <v>85</v>
      </c>
      <c r="N15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88" s="16">
        <f t="shared" si="50"/>
        <v>92294</v>
      </c>
      <c r="P15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88" s="16" t="str">
        <f t="shared" si="51"/>
        <v xml:space="preserve">Компания_                                                                                           </v>
      </c>
    </row>
    <row r="1589" spans="1:17" x14ac:dyDescent="0.25">
      <c r="A1589" t="s">
        <v>124</v>
      </c>
      <c r="B1589" t="s">
        <v>86</v>
      </c>
      <c r="C1589" t="s">
        <v>87</v>
      </c>
      <c r="D1589" t="s">
        <v>88</v>
      </c>
      <c r="E1589" t="s">
        <v>89</v>
      </c>
      <c r="F1589">
        <v>69086</v>
      </c>
      <c r="G1589" t="s">
        <v>90</v>
      </c>
      <c r="H1589">
        <v>2019</v>
      </c>
      <c r="I1589">
        <v>10</v>
      </c>
      <c r="J1589" s="85">
        <v>44144</v>
      </c>
      <c r="K1589" t="s">
        <v>123</v>
      </c>
      <c r="L1589" t="s">
        <v>84</v>
      </c>
      <c r="M1589" t="s">
        <v>85</v>
      </c>
      <c r="N15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89" s="16">
        <f t="shared" si="50"/>
        <v>69086</v>
      </c>
      <c r="P15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89" s="16" t="str">
        <f t="shared" si="51"/>
        <v xml:space="preserve">Компания_                                                                                           </v>
      </c>
    </row>
    <row r="1590" spans="1:17" x14ac:dyDescent="0.25">
      <c r="A1590" t="s">
        <v>124</v>
      </c>
      <c r="B1590" t="s">
        <v>86</v>
      </c>
      <c r="C1590" t="s">
        <v>87</v>
      </c>
      <c r="D1590" t="s">
        <v>88</v>
      </c>
      <c r="E1590" t="s">
        <v>89</v>
      </c>
      <c r="F1590">
        <v>69086</v>
      </c>
      <c r="G1590" t="s">
        <v>90</v>
      </c>
      <c r="H1590">
        <v>2019</v>
      </c>
      <c r="I1590">
        <v>10</v>
      </c>
      <c r="J1590" s="85">
        <v>44152</v>
      </c>
      <c r="K1590" t="s">
        <v>122</v>
      </c>
      <c r="L1590" t="s">
        <v>84</v>
      </c>
      <c r="M1590" t="s">
        <v>85</v>
      </c>
      <c r="N15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90" s="16">
        <f t="shared" si="50"/>
        <v>69086</v>
      </c>
      <c r="P15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90" s="16" t="str">
        <f t="shared" si="51"/>
        <v xml:space="preserve">Компания_                                                                                           </v>
      </c>
    </row>
    <row r="1591" spans="1:17" x14ac:dyDescent="0.25">
      <c r="A1591" t="s">
        <v>124</v>
      </c>
      <c r="B1591" t="s">
        <v>86</v>
      </c>
      <c r="C1591" t="s">
        <v>87</v>
      </c>
      <c r="D1591" t="s">
        <v>88</v>
      </c>
      <c r="E1591" t="s">
        <v>89</v>
      </c>
      <c r="F1591">
        <v>176024</v>
      </c>
      <c r="G1591" t="s">
        <v>90</v>
      </c>
      <c r="H1591">
        <v>2019</v>
      </c>
      <c r="I1591">
        <v>11</v>
      </c>
      <c r="J1591" s="85">
        <v>44144</v>
      </c>
      <c r="K1591" t="s">
        <v>123</v>
      </c>
      <c r="L1591" t="s">
        <v>84</v>
      </c>
      <c r="M1591" t="s">
        <v>85</v>
      </c>
      <c r="N15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91" s="16">
        <f t="shared" si="50"/>
        <v>79210.8</v>
      </c>
      <c r="P15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91" s="16" t="str">
        <f t="shared" si="51"/>
        <v xml:space="preserve">Компания_                                                                                           </v>
      </c>
    </row>
    <row r="1592" spans="1:17" x14ac:dyDescent="0.25">
      <c r="A1592" t="s">
        <v>124</v>
      </c>
      <c r="B1592" t="s">
        <v>86</v>
      </c>
      <c r="C1592" t="s">
        <v>87</v>
      </c>
      <c r="D1592" t="s">
        <v>88</v>
      </c>
      <c r="E1592" t="s">
        <v>89</v>
      </c>
      <c r="F1592">
        <v>176024</v>
      </c>
      <c r="G1592" t="s">
        <v>90</v>
      </c>
      <c r="H1592">
        <v>2019</v>
      </c>
      <c r="I1592">
        <v>11</v>
      </c>
      <c r="J1592" s="85">
        <v>44152</v>
      </c>
      <c r="K1592" t="s">
        <v>122</v>
      </c>
      <c r="L1592" t="s">
        <v>84</v>
      </c>
      <c r="M1592" t="s">
        <v>85</v>
      </c>
      <c r="N15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92" s="16">
        <f t="shared" si="50"/>
        <v>79210.8</v>
      </c>
      <c r="P15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92" s="16" t="str">
        <f t="shared" si="51"/>
        <v xml:space="preserve">Компания_                                                                                           </v>
      </c>
    </row>
    <row r="1593" spans="1:17" x14ac:dyDescent="0.25">
      <c r="A1593" t="s">
        <v>124</v>
      </c>
      <c r="B1593" t="s">
        <v>86</v>
      </c>
      <c r="C1593" t="s">
        <v>87</v>
      </c>
      <c r="D1593" t="s">
        <v>88</v>
      </c>
      <c r="E1593" t="s">
        <v>89</v>
      </c>
      <c r="F1593">
        <v>151819</v>
      </c>
      <c r="G1593" t="s">
        <v>90</v>
      </c>
      <c r="H1593">
        <v>2019</v>
      </c>
      <c r="I1593">
        <v>12</v>
      </c>
      <c r="J1593" s="85">
        <v>44144</v>
      </c>
      <c r="K1593" t="s">
        <v>123</v>
      </c>
      <c r="L1593" t="s">
        <v>84</v>
      </c>
      <c r="M1593" t="s">
        <v>85</v>
      </c>
      <c r="N15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93" s="16">
        <f t="shared" si="50"/>
        <v>151819</v>
      </c>
      <c r="P15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93" s="16" t="str">
        <f t="shared" si="51"/>
        <v xml:space="preserve">Компания_                                                                                           </v>
      </c>
    </row>
    <row r="1594" spans="1:17" x14ac:dyDescent="0.25">
      <c r="A1594" t="s">
        <v>124</v>
      </c>
      <c r="B1594" t="s">
        <v>86</v>
      </c>
      <c r="C1594" t="s">
        <v>87</v>
      </c>
      <c r="D1594" t="s">
        <v>88</v>
      </c>
      <c r="E1594" t="s">
        <v>89</v>
      </c>
      <c r="F1594">
        <v>151819</v>
      </c>
      <c r="G1594" t="s">
        <v>90</v>
      </c>
      <c r="H1594">
        <v>2019</v>
      </c>
      <c r="I1594">
        <v>12</v>
      </c>
      <c r="J1594" s="85">
        <v>44152</v>
      </c>
      <c r="K1594" t="s">
        <v>122</v>
      </c>
      <c r="L1594" t="s">
        <v>84</v>
      </c>
      <c r="M1594" t="s">
        <v>85</v>
      </c>
      <c r="N15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94" s="16">
        <f t="shared" si="50"/>
        <v>151819</v>
      </c>
      <c r="P15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94" s="16" t="str">
        <f t="shared" si="51"/>
        <v xml:space="preserve">Компания_                                                                                           </v>
      </c>
    </row>
    <row r="1595" spans="1:17" x14ac:dyDescent="0.25">
      <c r="A1595" t="s">
        <v>124</v>
      </c>
      <c r="B1595" t="s">
        <v>86</v>
      </c>
      <c r="C1595" t="s">
        <v>87</v>
      </c>
      <c r="D1595" t="s">
        <v>88</v>
      </c>
      <c r="E1595" t="s">
        <v>89</v>
      </c>
      <c r="F1595">
        <v>263524</v>
      </c>
      <c r="G1595" t="s">
        <v>90</v>
      </c>
      <c r="H1595">
        <v>2020</v>
      </c>
      <c r="I1595">
        <v>1</v>
      </c>
      <c r="J1595" s="85">
        <v>44144</v>
      </c>
      <c r="K1595" t="s">
        <v>123</v>
      </c>
      <c r="L1595" t="s">
        <v>84</v>
      </c>
      <c r="M1595" t="s">
        <v>85</v>
      </c>
      <c r="N15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95" s="16">
        <f t="shared" si="50"/>
        <v>263524</v>
      </c>
      <c r="P15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95" s="16" t="str">
        <f t="shared" si="51"/>
        <v xml:space="preserve">Компания_                                                                                           </v>
      </c>
    </row>
    <row r="1596" spans="1:17" x14ac:dyDescent="0.25">
      <c r="A1596" t="s">
        <v>124</v>
      </c>
      <c r="B1596" t="s">
        <v>86</v>
      </c>
      <c r="C1596" t="s">
        <v>87</v>
      </c>
      <c r="D1596" t="s">
        <v>88</v>
      </c>
      <c r="E1596" t="s">
        <v>89</v>
      </c>
      <c r="F1596">
        <v>263524</v>
      </c>
      <c r="G1596" t="s">
        <v>90</v>
      </c>
      <c r="H1596">
        <v>2020</v>
      </c>
      <c r="I1596">
        <v>1</v>
      </c>
      <c r="J1596" s="85">
        <v>44152</v>
      </c>
      <c r="K1596" t="s">
        <v>122</v>
      </c>
      <c r="L1596" t="s">
        <v>84</v>
      </c>
      <c r="M1596" t="s">
        <v>85</v>
      </c>
      <c r="N15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96" s="16">
        <f t="shared" si="50"/>
        <v>263524</v>
      </c>
      <c r="P15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96" s="16" t="str">
        <f t="shared" si="51"/>
        <v xml:space="preserve">Компания_                                                                                           </v>
      </c>
    </row>
    <row r="1597" spans="1:17" x14ac:dyDescent="0.25">
      <c r="A1597" t="s">
        <v>124</v>
      </c>
      <c r="B1597" t="s">
        <v>86</v>
      </c>
      <c r="C1597" t="s">
        <v>87</v>
      </c>
      <c r="D1597" t="s">
        <v>88</v>
      </c>
      <c r="E1597" t="s">
        <v>89</v>
      </c>
      <c r="F1597">
        <v>308894</v>
      </c>
      <c r="G1597" t="s">
        <v>90</v>
      </c>
      <c r="H1597">
        <v>2020</v>
      </c>
      <c r="I1597">
        <v>2</v>
      </c>
      <c r="J1597" s="85">
        <v>44144</v>
      </c>
      <c r="K1597" t="s">
        <v>123</v>
      </c>
      <c r="L1597" t="s">
        <v>84</v>
      </c>
      <c r="M1597" t="s">
        <v>85</v>
      </c>
      <c r="N15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97" s="16">
        <f t="shared" si="50"/>
        <v>308894</v>
      </c>
      <c r="P15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97" s="16" t="str">
        <f t="shared" si="51"/>
        <v xml:space="preserve">Компания_                                                                                           </v>
      </c>
    </row>
    <row r="1598" spans="1:17" x14ac:dyDescent="0.25">
      <c r="A1598" t="s">
        <v>124</v>
      </c>
      <c r="B1598" t="s">
        <v>86</v>
      </c>
      <c r="C1598" t="s">
        <v>87</v>
      </c>
      <c r="D1598" t="s">
        <v>88</v>
      </c>
      <c r="E1598" t="s">
        <v>89</v>
      </c>
      <c r="F1598">
        <v>308894</v>
      </c>
      <c r="G1598" t="s">
        <v>90</v>
      </c>
      <c r="H1598">
        <v>2020</v>
      </c>
      <c r="I1598">
        <v>2</v>
      </c>
      <c r="J1598" s="85">
        <v>44152</v>
      </c>
      <c r="K1598" t="s">
        <v>122</v>
      </c>
      <c r="L1598" t="s">
        <v>84</v>
      </c>
      <c r="M1598" t="s">
        <v>85</v>
      </c>
      <c r="N15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98" s="16">
        <f t="shared" si="50"/>
        <v>308894</v>
      </c>
      <c r="P15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98" s="16" t="str">
        <f t="shared" si="51"/>
        <v xml:space="preserve">Компания_                                                                                           </v>
      </c>
    </row>
    <row r="1599" spans="1:17" x14ac:dyDescent="0.25">
      <c r="A1599" t="s">
        <v>124</v>
      </c>
      <c r="B1599" t="s">
        <v>86</v>
      </c>
      <c r="C1599" t="s">
        <v>87</v>
      </c>
      <c r="D1599" t="s">
        <v>88</v>
      </c>
      <c r="E1599" t="s">
        <v>89</v>
      </c>
      <c r="F1599">
        <v>497146</v>
      </c>
      <c r="G1599" t="s">
        <v>90</v>
      </c>
      <c r="H1599">
        <v>2020</v>
      </c>
      <c r="I1599">
        <v>3</v>
      </c>
      <c r="J1599" s="85">
        <v>44144</v>
      </c>
      <c r="K1599" t="s">
        <v>123</v>
      </c>
      <c r="L1599" t="s">
        <v>84</v>
      </c>
      <c r="M1599" t="s">
        <v>85</v>
      </c>
      <c r="N15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599" s="16">
        <f t="shared" si="50"/>
        <v>497146</v>
      </c>
      <c r="P15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599" s="16" t="str">
        <f t="shared" si="51"/>
        <v xml:space="preserve">Компания_                                                                                           </v>
      </c>
    </row>
    <row r="1600" spans="1:17" x14ac:dyDescent="0.25">
      <c r="A1600" t="s">
        <v>124</v>
      </c>
      <c r="B1600" t="s">
        <v>86</v>
      </c>
      <c r="C1600" t="s">
        <v>87</v>
      </c>
      <c r="D1600" t="s">
        <v>88</v>
      </c>
      <c r="E1600" t="s">
        <v>89</v>
      </c>
      <c r="F1600">
        <v>497146</v>
      </c>
      <c r="G1600" t="s">
        <v>90</v>
      </c>
      <c r="H1600">
        <v>2020</v>
      </c>
      <c r="I1600">
        <v>3</v>
      </c>
      <c r="J1600" s="85">
        <v>44152</v>
      </c>
      <c r="K1600" t="s">
        <v>122</v>
      </c>
      <c r="L1600" t="s">
        <v>84</v>
      </c>
      <c r="M1600" t="s">
        <v>85</v>
      </c>
      <c r="N16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00" s="16">
        <f t="shared" si="50"/>
        <v>497146</v>
      </c>
      <c r="P16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00" s="16" t="str">
        <f t="shared" si="51"/>
        <v xml:space="preserve">Компания_                                                                                           </v>
      </c>
    </row>
    <row r="1601" spans="1:17" x14ac:dyDescent="0.25">
      <c r="A1601" t="s">
        <v>124</v>
      </c>
      <c r="B1601" t="s">
        <v>86</v>
      </c>
      <c r="C1601" t="s">
        <v>87</v>
      </c>
      <c r="D1601" t="s">
        <v>88</v>
      </c>
      <c r="E1601" t="s">
        <v>89</v>
      </c>
      <c r="F1601">
        <v>310329</v>
      </c>
      <c r="G1601" t="s">
        <v>90</v>
      </c>
      <c r="H1601">
        <v>2020</v>
      </c>
      <c r="I1601">
        <v>4</v>
      </c>
      <c r="J1601" s="85">
        <v>44144</v>
      </c>
      <c r="K1601" t="s">
        <v>123</v>
      </c>
      <c r="L1601" t="s">
        <v>84</v>
      </c>
      <c r="M1601" t="s">
        <v>85</v>
      </c>
      <c r="N16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01" s="16">
        <f t="shared" si="50"/>
        <v>310329</v>
      </c>
      <c r="P16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01" s="16" t="str">
        <f t="shared" si="51"/>
        <v xml:space="preserve">Компания_                                                                                           </v>
      </c>
    </row>
    <row r="1602" spans="1:17" x14ac:dyDescent="0.25">
      <c r="A1602" t="s">
        <v>124</v>
      </c>
      <c r="B1602" t="s">
        <v>86</v>
      </c>
      <c r="C1602" t="s">
        <v>87</v>
      </c>
      <c r="D1602" t="s">
        <v>88</v>
      </c>
      <c r="E1602" t="s">
        <v>89</v>
      </c>
      <c r="F1602">
        <v>310329</v>
      </c>
      <c r="G1602" t="s">
        <v>90</v>
      </c>
      <c r="H1602">
        <v>2020</v>
      </c>
      <c r="I1602">
        <v>4</v>
      </c>
      <c r="J1602" s="85">
        <v>44152</v>
      </c>
      <c r="K1602" t="s">
        <v>122</v>
      </c>
      <c r="L1602" t="s">
        <v>84</v>
      </c>
      <c r="M1602" t="s">
        <v>85</v>
      </c>
      <c r="N16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02" s="16">
        <f t="shared" si="50"/>
        <v>310329</v>
      </c>
      <c r="P16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02" s="16" t="str">
        <f t="shared" si="51"/>
        <v xml:space="preserve">Компания_                                                                                           </v>
      </c>
    </row>
    <row r="1603" spans="1:17" x14ac:dyDescent="0.25">
      <c r="A1603" t="s">
        <v>124</v>
      </c>
      <c r="B1603" t="s">
        <v>86</v>
      </c>
      <c r="C1603" t="s">
        <v>87</v>
      </c>
      <c r="D1603" t="s">
        <v>88</v>
      </c>
      <c r="E1603" t="s">
        <v>89</v>
      </c>
      <c r="F1603">
        <v>279187</v>
      </c>
      <c r="G1603" t="s">
        <v>90</v>
      </c>
      <c r="H1603">
        <v>2020</v>
      </c>
      <c r="I1603">
        <v>5</v>
      </c>
      <c r="J1603" s="85">
        <v>44144</v>
      </c>
      <c r="K1603" t="s">
        <v>123</v>
      </c>
      <c r="L1603" t="s">
        <v>84</v>
      </c>
      <c r="M1603" t="s">
        <v>85</v>
      </c>
      <c r="N16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03" s="16">
        <f t="shared" si="50"/>
        <v>279187</v>
      </c>
      <c r="P16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03" s="16" t="str">
        <f t="shared" si="51"/>
        <v xml:space="preserve">Компания_                                                                                           </v>
      </c>
    </row>
    <row r="1604" spans="1:17" x14ac:dyDescent="0.25">
      <c r="A1604" t="s">
        <v>124</v>
      </c>
      <c r="B1604" t="s">
        <v>86</v>
      </c>
      <c r="C1604" t="s">
        <v>87</v>
      </c>
      <c r="D1604" t="s">
        <v>88</v>
      </c>
      <c r="E1604" t="s">
        <v>89</v>
      </c>
      <c r="F1604">
        <v>279187</v>
      </c>
      <c r="G1604" t="s">
        <v>90</v>
      </c>
      <c r="H1604">
        <v>2020</v>
      </c>
      <c r="I1604">
        <v>5</v>
      </c>
      <c r="J1604" s="85">
        <v>44152</v>
      </c>
      <c r="K1604" t="s">
        <v>122</v>
      </c>
      <c r="L1604" t="s">
        <v>84</v>
      </c>
      <c r="M1604" t="s">
        <v>85</v>
      </c>
      <c r="N16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04" s="16">
        <f t="shared" si="50"/>
        <v>279187</v>
      </c>
      <c r="P16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04" s="16" t="str">
        <f t="shared" si="51"/>
        <v xml:space="preserve">Компания_                                                                                           </v>
      </c>
    </row>
    <row r="1605" spans="1:17" x14ac:dyDescent="0.25">
      <c r="A1605" t="s">
        <v>124</v>
      </c>
      <c r="B1605" t="s">
        <v>86</v>
      </c>
      <c r="C1605" t="s">
        <v>87</v>
      </c>
      <c r="D1605" t="s">
        <v>88</v>
      </c>
      <c r="E1605" t="s">
        <v>89</v>
      </c>
      <c r="F1605">
        <v>265351</v>
      </c>
      <c r="G1605" t="s">
        <v>90</v>
      </c>
      <c r="H1605">
        <v>2020</v>
      </c>
      <c r="I1605">
        <v>6</v>
      </c>
      <c r="J1605" s="85">
        <v>44144</v>
      </c>
      <c r="K1605" t="s">
        <v>123</v>
      </c>
      <c r="L1605" t="s">
        <v>84</v>
      </c>
      <c r="M1605" t="s">
        <v>85</v>
      </c>
      <c r="N16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05" s="16">
        <f t="shared" ref="O1605:O1668" si="52">IF(AND(H1605=2019,I1605=11,L1605="ММ               "),F1605/20*4,IF(AND(H1605=2019,I1605=11),F1605/20*9,F1605))</f>
        <v>265351</v>
      </c>
      <c r="P16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05" s="16" t="str">
        <f t="shared" ref="Q1605:Q1668" si="53">IF(E1605="FSK            ","",A1605)</f>
        <v xml:space="preserve">Компания_                                                                                           </v>
      </c>
    </row>
    <row r="1606" spans="1:17" x14ac:dyDescent="0.25">
      <c r="A1606" t="s">
        <v>124</v>
      </c>
      <c r="B1606" t="s">
        <v>86</v>
      </c>
      <c r="C1606" t="s">
        <v>87</v>
      </c>
      <c r="D1606" t="s">
        <v>88</v>
      </c>
      <c r="E1606" t="s">
        <v>89</v>
      </c>
      <c r="F1606">
        <v>265351</v>
      </c>
      <c r="G1606" t="s">
        <v>90</v>
      </c>
      <c r="H1606">
        <v>2020</v>
      </c>
      <c r="I1606">
        <v>6</v>
      </c>
      <c r="J1606" s="85">
        <v>44152</v>
      </c>
      <c r="K1606" t="s">
        <v>122</v>
      </c>
      <c r="L1606" t="s">
        <v>84</v>
      </c>
      <c r="M1606" t="s">
        <v>85</v>
      </c>
      <c r="N16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06" s="16">
        <f t="shared" si="52"/>
        <v>265351</v>
      </c>
      <c r="P16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06" s="16" t="str">
        <f t="shared" si="53"/>
        <v xml:space="preserve">Компания_                                                                                           </v>
      </c>
    </row>
    <row r="1607" spans="1:17" x14ac:dyDescent="0.25">
      <c r="A1607" t="s">
        <v>124</v>
      </c>
      <c r="B1607" t="s">
        <v>86</v>
      </c>
      <c r="C1607" t="s">
        <v>87</v>
      </c>
      <c r="D1607" t="s">
        <v>88</v>
      </c>
      <c r="E1607" t="s">
        <v>89</v>
      </c>
      <c r="F1607">
        <v>585038</v>
      </c>
      <c r="G1607" t="s">
        <v>90</v>
      </c>
      <c r="H1607">
        <v>2020</v>
      </c>
      <c r="I1607">
        <v>7</v>
      </c>
      <c r="J1607" s="85">
        <v>44144</v>
      </c>
      <c r="K1607" t="s">
        <v>123</v>
      </c>
      <c r="L1607" t="s">
        <v>84</v>
      </c>
      <c r="M1607" t="s">
        <v>85</v>
      </c>
      <c r="N16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07" s="16">
        <f t="shared" si="52"/>
        <v>585038</v>
      </c>
      <c r="P16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07" s="16" t="str">
        <f t="shared" si="53"/>
        <v xml:space="preserve">Компания_                                                                                           </v>
      </c>
    </row>
    <row r="1608" spans="1:17" x14ac:dyDescent="0.25">
      <c r="A1608" t="s">
        <v>124</v>
      </c>
      <c r="B1608" t="s">
        <v>86</v>
      </c>
      <c r="C1608" t="s">
        <v>87</v>
      </c>
      <c r="D1608" t="s">
        <v>88</v>
      </c>
      <c r="E1608" t="s">
        <v>89</v>
      </c>
      <c r="F1608">
        <v>585038</v>
      </c>
      <c r="G1608" t="s">
        <v>90</v>
      </c>
      <c r="H1608">
        <v>2020</v>
      </c>
      <c r="I1608">
        <v>7</v>
      </c>
      <c r="J1608" s="85">
        <v>44152</v>
      </c>
      <c r="K1608" t="s">
        <v>122</v>
      </c>
      <c r="L1608" t="s">
        <v>84</v>
      </c>
      <c r="M1608" t="s">
        <v>85</v>
      </c>
      <c r="N16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08" s="16">
        <f t="shared" si="52"/>
        <v>585038</v>
      </c>
      <c r="P16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08" s="16" t="str">
        <f t="shared" si="53"/>
        <v xml:space="preserve">Компания_                                                                                           </v>
      </c>
    </row>
    <row r="1609" spans="1:17" x14ac:dyDescent="0.25">
      <c r="A1609" t="s">
        <v>124</v>
      </c>
      <c r="B1609" t="s">
        <v>86</v>
      </c>
      <c r="C1609" t="s">
        <v>87</v>
      </c>
      <c r="D1609" t="s">
        <v>88</v>
      </c>
      <c r="E1609" t="s">
        <v>89</v>
      </c>
      <c r="F1609">
        <v>490320</v>
      </c>
      <c r="G1609" t="s">
        <v>90</v>
      </c>
      <c r="H1609">
        <v>2020</v>
      </c>
      <c r="I1609">
        <v>8</v>
      </c>
      <c r="J1609" s="85">
        <v>44144</v>
      </c>
      <c r="K1609" t="s">
        <v>123</v>
      </c>
      <c r="L1609" t="s">
        <v>84</v>
      </c>
      <c r="M1609" t="s">
        <v>85</v>
      </c>
      <c r="N16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09" s="16">
        <f t="shared" si="52"/>
        <v>490320</v>
      </c>
      <c r="P16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09" s="16" t="str">
        <f t="shared" si="53"/>
        <v xml:space="preserve">Компания_                                                                                           </v>
      </c>
    </row>
    <row r="1610" spans="1:17" x14ac:dyDescent="0.25">
      <c r="A1610" t="s">
        <v>124</v>
      </c>
      <c r="B1610" t="s">
        <v>86</v>
      </c>
      <c r="C1610" t="s">
        <v>87</v>
      </c>
      <c r="D1610" t="s">
        <v>88</v>
      </c>
      <c r="E1610" t="s">
        <v>89</v>
      </c>
      <c r="F1610">
        <v>490320</v>
      </c>
      <c r="G1610" t="s">
        <v>90</v>
      </c>
      <c r="H1610">
        <v>2020</v>
      </c>
      <c r="I1610">
        <v>8</v>
      </c>
      <c r="J1610" s="85">
        <v>44152</v>
      </c>
      <c r="K1610" t="s">
        <v>122</v>
      </c>
      <c r="L1610" t="s">
        <v>84</v>
      </c>
      <c r="M1610" t="s">
        <v>85</v>
      </c>
      <c r="N16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10" s="16">
        <f t="shared" si="52"/>
        <v>490320</v>
      </c>
      <c r="P16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10" s="16" t="str">
        <f t="shared" si="53"/>
        <v xml:space="preserve">Компания_                                                                                           </v>
      </c>
    </row>
    <row r="1611" spans="1:17" x14ac:dyDescent="0.25">
      <c r="A1611" t="s">
        <v>124</v>
      </c>
      <c r="B1611" t="s">
        <v>86</v>
      </c>
      <c r="C1611" t="s">
        <v>87</v>
      </c>
      <c r="D1611" t="s">
        <v>88</v>
      </c>
      <c r="E1611" t="s">
        <v>89</v>
      </c>
      <c r="F1611">
        <v>995964</v>
      </c>
      <c r="G1611" t="s">
        <v>90</v>
      </c>
      <c r="H1611">
        <v>2020</v>
      </c>
      <c r="I1611">
        <v>9</v>
      </c>
      <c r="J1611" s="85">
        <v>44144</v>
      </c>
      <c r="K1611" t="s">
        <v>123</v>
      </c>
      <c r="L1611" t="s">
        <v>84</v>
      </c>
      <c r="M1611" t="s">
        <v>85</v>
      </c>
      <c r="N16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11" s="16">
        <f t="shared" si="52"/>
        <v>995964</v>
      </c>
      <c r="P16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11" s="16" t="str">
        <f t="shared" si="53"/>
        <v xml:space="preserve">Компания_                                                                                           </v>
      </c>
    </row>
    <row r="1612" spans="1:17" x14ac:dyDescent="0.25">
      <c r="A1612" t="s">
        <v>124</v>
      </c>
      <c r="B1612" t="s">
        <v>86</v>
      </c>
      <c r="C1612" t="s">
        <v>87</v>
      </c>
      <c r="D1612" t="s">
        <v>88</v>
      </c>
      <c r="E1612" t="s">
        <v>89</v>
      </c>
      <c r="F1612">
        <v>995964</v>
      </c>
      <c r="G1612" t="s">
        <v>90</v>
      </c>
      <c r="H1612">
        <v>2020</v>
      </c>
      <c r="I1612">
        <v>9</v>
      </c>
      <c r="J1612" s="85">
        <v>44152</v>
      </c>
      <c r="K1612" t="s">
        <v>122</v>
      </c>
      <c r="L1612" t="s">
        <v>84</v>
      </c>
      <c r="M1612" t="s">
        <v>85</v>
      </c>
      <c r="N16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12" s="16">
        <f t="shared" si="52"/>
        <v>995964</v>
      </c>
      <c r="P16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12" s="16" t="str">
        <f t="shared" si="53"/>
        <v xml:space="preserve">Компания_                                                                                           </v>
      </c>
    </row>
    <row r="1613" spans="1:17" x14ac:dyDescent="0.25">
      <c r="A1613" t="s">
        <v>124</v>
      </c>
      <c r="B1613" t="s">
        <v>86</v>
      </c>
      <c r="C1613" t="s">
        <v>87</v>
      </c>
      <c r="D1613" t="s">
        <v>88</v>
      </c>
      <c r="E1613" t="s">
        <v>89</v>
      </c>
      <c r="F1613">
        <v>703186</v>
      </c>
      <c r="G1613" t="s">
        <v>90</v>
      </c>
      <c r="H1613">
        <v>2020</v>
      </c>
      <c r="I1613">
        <v>10</v>
      </c>
      <c r="J1613" s="85">
        <v>44144</v>
      </c>
      <c r="K1613" t="s">
        <v>123</v>
      </c>
      <c r="L1613" t="s">
        <v>84</v>
      </c>
      <c r="M1613" t="s">
        <v>85</v>
      </c>
      <c r="N16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13" s="16">
        <f t="shared" si="52"/>
        <v>703186</v>
      </c>
      <c r="P16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13" s="16" t="str">
        <f t="shared" si="53"/>
        <v xml:space="preserve">Компания_                                                                                           </v>
      </c>
    </row>
    <row r="1614" spans="1:17" x14ac:dyDescent="0.25">
      <c r="A1614" t="s">
        <v>124</v>
      </c>
      <c r="B1614" t="s">
        <v>86</v>
      </c>
      <c r="C1614" t="s">
        <v>87</v>
      </c>
      <c r="D1614" t="s">
        <v>88</v>
      </c>
      <c r="E1614" t="s">
        <v>89</v>
      </c>
      <c r="F1614">
        <v>703186</v>
      </c>
      <c r="G1614" t="s">
        <v>90</v>
      </c>
      <c r="H1614">
        <v>2020</v>
      </c>
      <c r="I1614">
        <v>10</v>
      </c>
      <c r="J1614" s="85">
        <v>44152</v>
      </c>
      <c r="K1614" t="s">
        <v>122</v>
      </c>
      <c r="L1614" t="s">
        <v>84</v>
      </c>
      <c r="M1614" t="s">
        <v>85</v>
      </c>
      <c r="N16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14" s="16">
        <f t="shared" si="52"/>
        <v>703186</v>
      </c>
      <c r="P16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14" s="16" t="str">
        <f t="shared" si="53"/>
        <v xml:space="preserve">Компания_                                                                                           </v>
      </c>
    </row>
    <row r="1615" spans="1:17" x14ac:dyDescent="0.25">
      <c r="A1615" t="s">
        <v>124</v>
      </c>
      <c r="B1615" t="s">
        <v>86</v>
      </c>
      <c r="C1615" t="s">
        <v>87</v>
      </c>
      <c r="D1615" t="s">
        <v>88</v>
      </c>
      <c r="E1615" t="s">
        <v>89</v>
      </c>
      <c r="F1615">
        <v>51871</v>
      </c>
      <c r="G1615" t="s">
        <v>90</v>
      </c>
      <c r="H1615">
        <v>2020</v>
      </c>
      <c r="I1615">
        <v>11</v>
      </c>
      <c r="J1615" s="85">
        <v>44144</v>
      </c>
      <c r="K1615" t="s">
        <v>123</v>
      </c>
      <c r="L1615" t="s">
        <v>84</v>
      </c>
      <c r="M1615" t="s">
        <v>85</v>
      </c>
      <c r="N16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15" s="16">
        <f t="shared" si="52"/>
        <v>51871</v>
      </c>
      <c r="P16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15" s="16" t="str">
        <f t="shared" si="53"/>
        <v xml:space="preserve">Компания_                                                                                           </v>
      </c>
    </row>
    <row r="1616" spans="1:17" x14ac:dyDescent="0.25">
      <c r="A1616" t="s">
        <v>124</v>
      </c>
      <c r="B1616" t="s">
        <v>86</v>
      </c>
      <c r="C1616" t="s">
        <v>87</v>
      </c>
      <c r="D1616" t="s">
        <v>88</v>
      </c>
      <c r="E1616" t="s">
        <v>89</v>
      </c>
      <c r="F1616">
        <v>138429</v>
      </c>
      <c r="G1616" t="s">
        <v>90</v>
      </c>
      <c r="H1616">
        <v>2020</v>
      </c>
      <c r="I1616">
        <v>11</v>
      </c>
      <c r="J1616" s="85">
        <v>44152</v>
      </c>
      <c r="K1616" t="s">
        <v>122</v>
      </c>
      <c r="L1616" t="s">
        <v>84</v>
      </c>
      <c r="M1616" t="s">
        <v>85</v>
      </c>
      <c r="N16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16" s="16">
        <f t="shared" si="52"/>
        <v>138429</v>
      </c>
      <c r="P16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СЗФО                                              </v>
      </c>
      <c r="Q1616" s="16" t="str">
        <f t="shared" si="53"/>
        <v xml:space="preserve">Компания_                                                                                           </v>
      </c>
    </row>
    <row r="1617" spans="1:17" x14ac:dyDescent="0.25">
      <c r="A1617" t="s">
        <v>124</v>
      </c>
      <c r="B1617" t="s">
        <v>86</v>
      </c>
      <c r="C1617" t="s">
        <v>87</v>
      </c>
      <c r="D1617" t="s">
        <v>94</v>
      </c>
      <c r="E1617" t="s">
        <v>82</v>
      </c>
      <c r="F1617">
        <v>28094</v>
      </c>
      <c r="G1617" t="s">
        <v>90</v>
      </c>
      <c r="H1617">
        <v>2019</v>
      </c>
      <c r="I1617">
        <v>1</v>
      </c>
      <c r="J1617" s="85">
        <v>44144</v>
      </c>
      <c r="K1617" t="s">
        <v>123</v>
      </c>
      <c r="L1617" t="s">
        <v>84</v>
      </c>
      <c r="M1617" t="s">
        <v>85</v>
      </c>
      <c r="N16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17" s="16">
        <f t="shared" si="52"/>
        <v>28094</v>
      </c>
      <c r="P16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17" s="16" t="str">
        <f t="shared" si="53"/>
        <v xml:space="preserve">Компания_                                                                                           </v>
      </c>
    </row>
    <row r="1618" spans="1:17" x14ac:dyDescent="0.25">
      <c r="A1618" t="s">
        <v>124</v>
      </c>
      <c r="B1618" t="s">
        <v>86</v>
      </c>
      <c r="C1618" t="s">
        <v>87</v>
      </c>
      <c r="D1618" t="s">
        <v>94</v>
      </c>
      <c r="E1618" t="s">
        <v>82</v>
      </c>
      <c r="F1618">
        <v>28094</v>
      </c>
      <c r="G1618" t="s">
        <v>90</v>
      </c>
      <c r="H1618">
        <v>2019</v>
      </c>
      <c r="I1618">
        <v>1</v>
      </c>
      <c r="J1618" s="85">
        <v>44152</v>
      </c>
      <c r="K1618" t="s">
        <v>122</v>
      </c>
      <c r="L1618" t="s">
        <v>84</v>
      </c>
      <c r="M1618" t="s">
        <v>85</v>
      </c>
      <c r="N16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18" s="16">
        <f t="shared" si="52"/>
        <v>28094</v>
      </c>
      <c r="P16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18" s="16" t="str">
        <f t="shared" si="53"/>
        <v xml:space="preserve">Компания_                                                                                           </v>
      </c>
    </row>
    <row r="1619" spans="1:17" x14ac:dyDescent="0.25">
      <c r="A1619" t="s">
        <v>124</v>
      </c>
      <c r="B1619" t="s">
        <v>86</v>
      </c>
      <c r="C1619" t="s">
        <v>87</v>
      </c>
      <c r="D1619" t="s">
        <v>94</v>
      </c>
      <c r="E1619" t="s">
        <v>82</v>
      </c>
      <c r="F1619">
        <v>16919</v>
      </c>
      <c r="G1619" t="s">
        <v>90</v>
      </c>
      <c r="H1619">
        <v>2019</v>
      </c>
      <c r="I1619">
        <v>2</v>
      </c>
      <c r="J1619" s="85">
        <v>44144</v>
      </c>
      <c r="K1619" t="s">
        <v>123</v>
      </c>
      <c r="L1619" t="s">
        <v>84</v>
      </c>
      <c r="M1619" t="s">
        <v>85</v>
      </c>
      <c r="N16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19" s="16">
        <f t="shared" si="52"/>
        <v>16919</v>
      </c>
      <c r="P16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19" s="16" t="str">
        <f t="shared" si="53"/>
        <v xml:space="preserve">Компания_                                                                                           </v>
      </c>
    </row>
    <row r="1620" spans="1:17" x14ac:dyDescent="0.25">
      <c r="A1620" t="s">
        <v>124</v>
      </c>
      <c r="B1620" t="s">
        <v>86</v>
      </c>
      <c r="C1620" t="s">
        <v>87</v>
      </c>
      <c r="D1620" t="s">
        <v>94</v>
      </c>
      <c r="E1620" t="s">
        <v>82</v>
      </c>
      <c r="F1620">
        <v>16919</v>
      </c>
      <c r="G1620" t="s">
        <v>90</v>
      </c>
      <c r="H1620">
        <v>2019</v>
      </c>
      <c r="I1620">
        <v>2</v>
      </c>
      <c r="J1620" s="85">
        <v>44152</v>
      </c>
      <c r="K1620" t="s">
        <v>122</v>
      </c>
      <c r="L1620" t="s">
        <v>84</v>
      </c>
      <c r="M1620" t="s">
        <v>85</v>
      </c>
      <c r="N16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20" s="16">
        <f t="shared" si="52"/>
        <v>16919</v>
      </c>
      <c r="P16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20" s="16" t="str">
        <f t="shared" si="53"/>
        <v xml:space="preserve">Компания_                                                                                           </v>
      </c>
    </row>
    <row r="1621" spans="1:17" x14ac:dyDescent="0.25">
      <c r="A1621" t="s">
        <v>124</v>
      </c>
      <c r="B1621" t="s">
        <v>86</v>
      </c>
      <c r="C1621" t="s">
        <v>87</v>
      </c>
      <c r="D1621" t="s">
        <v>94</v>
      </c>
      <c r="E1621" t="s">
        <v>82</v>
      </c>
      <c r="F1621">
        <v>41749</v>
      </c>
      <c r="G1621" t="s">
        <v>90</v>
      </c>
      <c r="H1621">
        <v>2019</v>
      </c>
      <c r="I1621">
        <v>3</v>
      </c>
      <c r="J1621" s="85">
        <v>44144</v>
      </c>
      <c r="K1621" t="s">
        <v>123</v>
      </c>
      <c r="L1621" t="s">
        <v>84</v>
      </c>
      <c r="M1621" t="s">
        <v>85</v>
      </c>
      <c r="N16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21" s="16">
        <f t="shared" si="52"/>
        <v>41749</v>
      </c>
      <c r="P16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21" s="16" t="str">
        <f t="shared" si="53"/>
        <v xml:space="preserve">Компания_                                                                                           </v>
      </c>
    </row>
    <row r="1622" spans="1:17" x14ac:dyDescent="0.25">
      <c r="A1622" t="s">
        <v>124</v>
      </c>
      <c r="B1622" t="s">
        <v>86</v>
      </c>
      <c r="C1622" t="s">
        <v>87</v>
      </c>
      <c r="D1622" t="s">
        <v>94</v>
      </c>
      <c r="E1622" t="s">
        <v>82</v>
      </c>
      <c r="F1622">
        <v>41749</v>
      </c>
      <c r="G1622" t="s">
        <v>90</v>
      </c>
      <c r="H1622">
        <v>2019</v>
      </c>
      <c r="I1622">
        <v>3</v>
      </c>
      <c r="J1622" s="85">
        <v>44152</v>
      </c>
      <c r="K1622" t="s">
        <v>122</v>
      </c>
      <c r="L1622" t="s">
        <v>84</v>
      </c>
      <c r="M1622" t="s">
        <v>85</v>
      </c>
      <c r="N16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22" s="16">
        <f t="shared" si="52"/>
        <v>41749</v>
      </c>
      <c r="P16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22" s="16" t="str">
        <f t="shared" si="53"/>
        <v xml:space="preserve">Компания_                                                                                           </v>
      </c>
    </row>
    <row r="1623" spans="1:17" x14ac:dyDescent="0.25">
      <c r="A1623" t="s">
        <v>124</v>
      </c>
      <c r="B1623" t="s">
        <v>86</v>
      </c>
      <c r="C1623" t="s">
        <v>87</v>
      </c>
      <c r="D1623" t="s">
        <v>94</v>
      </c>
      <c r="E1623" t="s">
        <v>82</v>
      </c>
      <c r="F1623">
        <v>18178</v>
      </c>
      <c r="G1623" t="s">
        <v>90</v>
      </c>
      <c r="H1623">
        <v>2019</v>
      </c>
      <c r="I1623">
        <v>4</v>
      </c>
      <c r="J1623" s="85">
        <v>44144</v>
      </c>
      <c r="K1623" t="s">
        <v>123</v>
      </c>
      <c r="L1623" t="s">
        <v>84</v>
      </c>
      <c r="M1623" t="s">
        <v>85</v>
      </c>
      <c r="N16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23" s="16">
        <f t="shared" si="52"/>
        <v>18178</v>
      </c>
      <c r="P16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23" s="16" t="str">
        <f t="shared" si="53"/>
        <v xml:space="preserve">Компания_                                                                                           </v>
      </c>
    </row>
    <row r="1624" spans="1:17" x14ac:dyDescent="0.25">
      <c r="A1624" t="s">
        <v>124</v>
      </c>
      <c r="B1624" t="s">
        <v>86</v>
      </c>
      <c r="C1624" t="s">
        <v>87</v>
      </c>
      <c r="D1624" t="s">
        <v>94</v>
      </c>
      <c r="E1624" t="s">
        <v>82</v>
      </c>
      <c r="F1624">
        <v>18178</v>
      </c>
      <c r="G1624" t="s">
        <v>90</v>
      </c>
      <c r="H1624">
        <v>2019</v>
      </c>
      <c r="I1624">
        <v>4</v>
      </c>
      <c r="J1624" s="85">
        <v>44152</v>
      </c>
      <c r="K1624" t="s">
        <v>122</v>
      </c>
      <c r="L1624" t="s">
        <v>84</v>
      </c>
      <c r="M1624" t="s">
        <v>85</v>
      </c>
      <c r="N16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24" s="16">
        <f t="shared" si="52"/>
        <v>18178</v>
      </c>
      <c r="P16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24" s="16" t="str">
        <f t="shared" si="53"/>
        <v xml:space="preserve">Компания_                                                                                           </v>
      </c>
    </row>
    <row r="1625" spans="1:17" x14ac:dyDescent="0.25">
      <c r="A1625" t="s">
        <v>124</v>
      </c>
      <c r="B1625" t="s">
        <v>86</v>
      </c>
      <c r="C1625" t="s">
        <v>87</v>
      </c>
      <c r="D1625" t="s">
        <v>94</v>
      </c>
      <c r="E1625" t="s">
        <v>82</v>
      </c>
      <c r="F1625">
        <v>37157</v>
      </c>
      <c r="G1625" t="s">
        <v>90</v>
      </c>
      <c r="H1625">
        <v>2019</v>
      </c>
      <c r="I1625">
        <v>5</v>
      </c>
      <c r="J1625" s="85">
        <v>44144</v>
      </c>
      <c r="K1625" t="s">
        <v>123</v>
      </c>
      <c r="L1625" t="s">
        <v>84</v>
      </c>
      <c r="M1625" t="s">
        <v>85</v>
      </c>
      <c r="N16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25" s="16">
        <f t="shared" si="52"/>
        <v>37157</v>
      </c>
      <c r="P16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25" s="16" t="str">
        <f t="shared" si="53"/>
        <v xml:space="preserve">Компания_                                                                                           </v>
      </c>
    </row>
    <row r="1626" spans="1:17" x14ac:dyDescent="0.25">
      <c r="A1626" t="s">
        <v>124</v>
      </c>
      <c r="B1626" t="s">
        <v>86</v>
      </c>
      <c r="C1626" t="s">
        <v>87</v>
      </c>
      <c r="D1626" t="s">
        <v>94</v>
      </c>
      <c r="E1626" t="s">
        <v>82</v>
      </c>
      <c r="F1626">
        <v>37157</v>
      </c>
      <c r="G1626" t="s">
        <v>90</v>
      </c>
      <c r="H1626">
        <v>2019</v>
      </c>
      <c r="I1626">
        <v>5</v>
      </c>
      <c r="J1626" s="85">
        <v>44152</v>
      </c>
      <c r="K1626" t="s">
        <v>122</v>
      </c>
      <c r="L1626" t="s">
        <v>84</v>
      </c>
      <c r="M1626" t="s">
        <v>85</v>
      </c>
      <c r="N16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26" s="16">
        <f t="shared" si="52"/>
        <v>37157</v>
      </c>
      <c r="P16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26" s="16" t="str">
        <f t="shared" si="53"/>
        <v xml:space="preserve">Компания_                                                                                           </v>
      </c>
    </row>
    <row r="1627" spans="1:17" x14ac:dyDescent="0.25">
      <c r="A1627" t="s">
        <v>124</v>
      </c>
      <c r="B1627" t="s">
        <v>86</v>
      </c>
      <c r="C1627" t="s">
        <v>87</v>
      </c>
      <c r="D1627" t="s">
        <v>94</v>
      </c>
      <c r="E1627" t="s">
        <v>82</v>
      </c>
      <c r="F1627">
        <v>39613</v>
      </c>
      <c r="G1627" t="s">
        <v>90</v>
      </c>
      <c r="H1627">
        <v>2019</v>
      </c>
      <c r="I1627">
        <v>6</v>
      </c>
      <c r="J1627" s="85">
        <v>44144</v>
      </c>
      <c r="K1627" t="s">
        <v>123</v>
      </c>
      <c r="L1627" t="s">
        <v>84</v>
      </c>
      <c r="M1627" t="s">
        <v>85</v>
      </c>
      <c r="N16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27" s="16">
        <f t="shared" si="52"/>
        <v>39613</v>
      </c>
      <c r="P16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27" s="16" t="str">
        <f t="shared" si="53"/>
        <v xml:space="preserve">Компания_                                                                                           </v>
      </c>
    </row>
    <row r="1628" spans="1:17" x14ac:dyDescent="0.25">
      <c r="A1628" t="s">
        <v>124</v>
      </c>
      <c r="B1628" t="s">
        <v>86</v>
      </c>
      <c r="C1628" t="s">
        <v>87</v>
      </c>
      <c r="D1628" t="s">
        <v>94</v>
      </c>
      <c r="E1628" t="s">
        <v>82</v>
      </c>
      <c r="F1628">
        <v>39613</v>
      </c>
      <c r="G1628" t="s">
        <v>90</v>
      </c>
      <c r="H1628">
        <v>2019</v>
      </c>
      <c r="I1628">
        <v>6</v>
      </c>
      <c r="J1628" s="85">
        <v>44152</v>
      </c>
      <c r="K1628" t="s">
        <v>122</v>
      </c>
      <c r="L1628" t="s">
        <v>84</v>
      </c>
      <c r="M1628" t="s">
        <v>85</v>
      </c>
      <c r="N16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28" s="16">
        <f t="shared" si="52"/>
        <v>39613</v>
      </c>
      <c r="P16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28" s="16" t="str">
        <f t="shared" si="53"/>
        <v xml:space="preserve">Компания_                                                                                           </v>
      </c>
    </row>
    <row r="1629" spans="1:17" x14ac:dyDescent="0.25">
      <c r="A1629" t="s">
        <v>124</v>
      </c>
      <c r="B1629" t="s">
        <v>86</v>
      </c>
      <c r="C1629" t="s">
        <v>87</v>
      </c>
      <c r="D1629" t="s">
        <v>94</v>
      </c>
      <c r="E1629" t="s">
        <v>82</v>
      </c>
      <c r="F1629">
        <v>60931</v>
      </c>
      <c r="G1629" t="s">
        <v>90</v>
      </c>
      <c r="H1629">
        <v>2019</v>
      </c>
      <c r="I1629">
        <v>7</v>
      </c>
      <c r="J1629" s="85">
        <v>44144</v>
      </c>
      <c r="K1629" t="s">
        <v>123</v>
      </c>
      <c r="L1629" t="s">
        <v>84</v>
      </c>
      <c r="M1629" t="s">
        <v>85</v>
      </c>
      <c r="N16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29" s="16">
        <f t="shared" si="52"/>
        <v>60931</v>
      </c>
      <c r="P16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29" s="16" t="str">
        <f t="shared" si="53"/>
        <v xml:space="preserve">Компания_                                                                                           </v>
      </c>
    </row>
    <row r="1630" spans="1:17" x14ac:dyDescent="0.25">
      <c r="A1630" t="s">
        <v>124</v>
      </c>
      <c r="B1630" t="s">
        <v>86</v>
      </c>
      <c r="C1630" t="s">
        <v>87</v>
      </c>
      <c r="D1630" t="s">
        <v>94</v>
      </c>
      <c r="E1630" t="s">
        <v>82</v>
      </c>
      <c r="F1630">
        <v>60931</v>
      </c>
      <c r="G1630" t="s">
        <v>90</v>
      </c>
      <c r="H1630">
        <v>2019</v>
      </c>
      <c r="I1630">
        <v>7</v>
      </c>
      <c r="J1630" s="85">
        <v>44152</v>
      </c>
      <c r="K1630" t="s">
        <v>122</v>
      </c>
      <c r="L1630" t="s">
        <v>84</v>
      </c>
      <c r="M1630" t="s">
        <v>85</v>
      </c>
      <c r="N16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30" s="16">
        <f t="shared" si="52"/>
        <v>60931</v>
      </c>
      <c r="P16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30" s="16" t="str">
        <f t="shared" si="53"/>
        <v xml:space="preserve">Компания_                                                                                           </v>
      </c>
    </row>
    <row r="1631" spans="1:17" x14ac:dyDescent="0.25">
      <c r="A1631" t="s">
        <v>124</v>
      </c>
      <c r="B1631" t="s">
        <v>86</v>
      </c>
      <c r="C1631" t="s">
        <v>87</v>
      </c>
      <c r="D1631" t="s">
        <v>94</v>
      </c>
      <c r="E1631" t="s">
        <v>82</v>
      </c>
      <c r="F1631">
        <v>33681</v>
      </c>
      <c r="G1631" t="s">
        <v>90</v>
      </c>
      <c r="H1631">
        <v>2019</v>
      </c>
      <c r="I1631">
        <v>8</v>
      </c>
      <c r="J1631" s="85">
        <v>44144</v>
      </c>
      <c r="K1631" t="s">
        <v>123</v>
      </c>
      <c r="L1631" t="s">
        <v>84</v>
      </c>
      <c r="M1631" t="s">
        <v>85</v>
      </c>
      <c r="N16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31" s="16">
        <f t="shared" si="52"/>
        <v>33681</v>
      </c>
      <c r="P16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31" s="16" t="str">
        <f t="shared" si="53"/>
        <v xml:space="preserve">Компания_                                                                                           </v>
      </c>
    </row>
    <row r="1632" spans="1:17" x14ac:dyDescent="0.25">
      <c r="A1632" t="s">
        <v>124</v>
      </c>
      <c r="B1632" t="s">
        <v>86</v>
      </c>
      <c r="C1632" t="s">
        <v>87</v>
      </c>
      <c r="D1632" t="s">
        <v>94</v>
      </c>
      <c r="E1632" t="s">
        <v>82</v>
      </c>
      <c r="F1632">
        <v>33681</v>
      </c>
      <c r="G1632" t="s">
        <v>90</v>
      </c>
      <c r="H1632">
        <v>2019</v>
      </c>
      <c r="I1632">
        <v>8</v>
      </c>
      <c r="J1632" s="85">
        <v>44152</v>
      </c>
      <c r="K1632" t="s">
        <v>122</v>
      </c>
      <c r="L1632" t="s">
        <v>84</v>
      </c>
      <c r="M1632" t="s">
        <v>85</v>
      </c>
      <c r="N16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32" s="16">
        <f t="shared" si="52"/>
        <v>33681</v>
      </c>
      <c r="P16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32" s="16" t="str">
        <f t="shared" si="53"/>
        <v xml:space="preserve">Компания_                                                                                           </v>
      </c>
    </row>
    <row r="1633" spans="1:17" x14ac:dyDescent="0.25">
      <c r="A1633" t="s">
        <v>124</v>
      </c>
      <c r="B1633" t="s">
        <v>86</v>
      </c>
      <c r="C1633" t="s">
        <v>87</v>
      </c>
      <c r="D1633" t="s">
        <v>94</v>
      </c>
      <c r="E1633" t="s">
        <v>82</v>
      </c>
      <c r="F1633">
        <v>64651</v>
      </c>
      <c r="G1633" t="s">
        <v>90</v>
      </c>
      <c r="H1633">
        <v>2019</v>
      </c>
      <c r="I1633">
        <v>9</v>
      </c>
      <c r="J1633" s="85">
        <v>44144</v>
      </c>
      <c r="K1633" t="s">
        <v>123</v>
      </c>
      <c r="L1633" t="s">
        <v>84</v>
      </c>
      <c r="M1633" t="s">
        <v>85</v>
      </c>
      <c r="N16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33" s="16">
        <f t="shared" si="52"/>
        <v>64651</v>
      </c>
      <c r="P16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33" s="16" t="str">
        <f t="shared" si="53"/>
        <v xml:space="preserve">Компания_                                                                                           </v>
      </c>
    </row>
    <row r="1634" spans="1:17" x14ac:dyDescent="0.25">
      <c r="A1634" t="s">
        <v>124</v>
      </c>
      <c r="B1634" t="s">
        <v>86</v>
      </c>
      <c r="C1634" t="s">
        <v>87</v>
      </c>
      <c r="D1634" t="s">
        <v>94</v>
      </c>
      <c r="E1634" t="s">
        <v>82</v>
      </c>
      <c r="F1634">
        <v>64651</v>
      </c>
      <c r="G1634" t="s">
        <v>90</v>
      </c>
      <c r="H1634">
        <v>2019</v>
      </c>
      <c r="I1634">
        <v>9</v>
      </c>
      <c r="J1634" s="85">
        <v>44152</v>
      </c>
      <c r="K1634" t="s">
        <v>122</v>
      </c>
      <c r="L1634" t="s">
        <v>84</v>
      </c>
      <c r="M1634" t="s">
        <v>85</v>
      </c>
      <c r="N16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34" s="16">
        <f t="shared" si="52"/>
        <v>64651</v>
      </c>
      <c r="P16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34" s="16" t="str">
        <f t="shared" si="53"/>
        <v xml:space="preserve">Компания_                                                                                           </v>
      </c>
    </row>
    <row r="1635" spans="1:17" x14ac:dyDescent="0.25">
      <c r="A1635" t="s">
        <v>124</v>
      </c>
      <c r="B1635" t="s">
        <v>86</v>
      </c>
      <c r="C1635" t="s">
        <v>87</v>
      </c>
      <c r="D1635" t="s">
        <v>94</v>
      </c>
      <c r="E1635" t="s">
        <v>82</v>
      </c>
      <c r="F1635">
        <v>63228</v>
      </c>
      <c r="G1635" t="s">
        <v>90</v>
      </c>
      <c r="H1635">
        <v>2019</v>
      </c>
      <c r="I1635">
        <v>10</v>
      </c>
      <c r="J1635" s="85">
        <v>44144</v>
      </c>
      <c r="K1635" t="s">
        <v>123</v>
      </c>
      <c r="L1635" t="s">
        <v>84</v>
      </c>
      <c r="M1635" t="s">
        <v>85</v>
      </c>
      <c r="N16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35" s="16">
        <f t="shared" si="52"/>
        <v>63228</v>
      </c>
      <c r="P16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35" s="16" t="str">
        <f t="shared" si="53"/>
        <v xml:space="preserve">Компания_                                                                                           </v>
      </c>
    </row>
    <row r="1636" spans="1:17" x14ac:dyDescent="0.25">
      <c r="A1636" t="s">
        <v>124</v>
      </c>
      <c r="B1636" t="s">
        <v>86</v>
      </c>
      <c r="C1636" t="s">
        <v>87</v>
      </c>
      <c r="D1636" t="s">
        <v>94</v>
      </c>
      <c r="E1636" t="s">
        <v>82</v>
      </c>
      <c r="F1636">
        <v>63228</v>
      </c>
      <c r="G1636" t="s">
        <v>90</v>
      </c>
      <c r="H1636">
        <v>2019</v>
      </c>
      <c r="I1636">
        <v>10</v>
      </c>
      <c r="J1636" s="85">
        <v>44152</v>
      </c>
      <c r="K1636" t="s">
        <v>122</v>
      </c>
      <c r="L1636" t="s">
        <v>84</v>
      </c>
      <c r="M1636" t="s">
        <v>85</v>
      </c>
      <c r="N16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36" s="16">
        <f t="shared" si="52"/>
        <v>63228</v>
      </c>
      <c r="P16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36" s="16" t="str">
        <f t="shared" si="53"/>
        <v xml:space="preserve">Компания_                                                                                           </v>
      </c>
    </row>
    <row r="1637" spans="1:17" x14ac:dyDescent="0.25">
      <c r="A1637" t="s">
        <v>124</v>
      </c>
      <c r="B1637" t="s">
        <v>86</v>
      </c>
      <c r="C1637" t="s">
        <v>87</v>
      </c>
      <c r="D1637" t="s">
        <v>94</v>
      </c>
      <c r="E1637" t="s">
        <v>82</v>
      </c>
      <c r="F1637">
        <v>129128</v>
      </c>
      <c r="G1637" t="s">
        <v>90</v>
      </c>
      <c r="H1637">
        <v>2019</v>
      </c>
      <c r="I1637">
        <v>11</v>
      </c>
      <c r="J1637" s="85">
        <v>44144</v>
      </c>
      <c r="K1637" t="s">
        <v>123</v>
      </c>
      <c r="L1637" t="s">
        <v>84</v>
      </c>
      <c r="M1637" t="s">
        <v>85</v>
      </c>
      <c r="N16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37" s="16">
        <f t="shared" si="52"/>
        <v>58107.6</v>
      </c>
      <c r="P16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37" s="16" t="str">
        <f t="shared" si="53"/>
        <v xml:space="preserve">Компания_                                                                                           </v>
      </c>
    </row>
    <row r="1638" spans="1:17" x14ac:dyDescent="0.25">
      <c r="A1638" t="s">
        <v>124</v>
      </c>
      <c r="B1638" t="s">
        <v>86</v>
      </c>
      <c r="C1638" t="s">
        <v>87</v>
      </c>
      <c r="D1638" t="s">
        <v>94</v>
      </c>
      <c r="E1638" t="s">
        <v>82</v>
      </c>
      <c r="F1638">
        <v>129128</v>
      </c>
      <c r="G1638" t="s">
        <v>90</v>
      </c>
      <c r="H1638">
        <v>2019</v>
      </c>
      <c r="I1638">
        <v>11</v>
      </c>
      <c r="J1638" s="85">
        <v>44152</v>
      </c>
      <c r="K1638" t="s">
        <v>122</v>
      </c>
      <c r="L1638" t="s">
        <v>84</v>
      </c>
      <c r="M1638" t="s">
        <v>85</v>
      </c>
      <c r="N16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38" s="16">
        <f t="shared" si="52"/>
        <v>58107.6</v>
      </c>
      <c r="P16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38" s="16" t="str">
        <f t="shared" si="53"/>
        <v xml:space="preserve">Компания_                                                                                           </v>
      </c>
    </row>
    <row r="1639" spans="1:17" x14ac:dyDescent="0.25">
      <c r="A1639" t="s">
        <v>124</v>
      </c>
      <c r="B1639" t="s">
        <v>86</v>
      </c>
      <c r="C1639" t="s">
        <v>87</v>
      </c>
      <c r="D1639" t="s">
        <v>94</v>
      </c>
      <c r="E1639" t="s">
        <v>82</v>
      </c>
      <c r="F1639">
        <v>83675</v>
      </c>
      <c r="G1639" t="s">
        <v>90</v>
      </c>
      <c r="H1639">
        <v>2019</v>
      </c>
      <c r="I1639">
        <v>12</v>
      </c>
      <c r="J1639" s="85">
        <v>44144</v>
      </c>
      <c r="K1639" t="s">
        <v>123</v>
      </c>
      <c r="L1639" t="s">
        <v>84</v>
      </c>
      <c r="M1639" t="s">
        <v>85</v>
      </c>
      <c r="N16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39" s="16">
        <f t="shared" si="52"/>
        <v>83675</v>
      </c>
      <c r="P16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39" s="16" t="str">
        <f t="shared" si="53"/>
        <v xml:space="preserve">Компания_                                                                                           </v>
      </c>
    </row>
    <row r="1640" spans="1:17" x14ac:dyDescent="0.25">
      <c r="A1640" t="s">
        <v>124</v>
      </c>
      <c r="B1640" t="s">
        <v>86</v>
      </c>
      <c r="C1640" t="s">
        <v>87</v>
      </c>
      <c r="D1640" t="s">
        <v>94</v>
      </c>
      <c r="E1640" t="s">
        <v>82</v>
      </c>
      <c r="F1640">
        <v>83675</v>
      </c>
      <c r="G1640" t="s">
        <v>90</v>
      </c>
      <c r="H1640">
        <v>2019</v>
      </c>
      <c r="I1640">
        <v>12</v>
      </c>
      <c r="J1640" s="85">
        <v>44152</v>
      </c>
      <c r="K1640" t="s">
        <v>122</v>
      </c>
      <c r="L1640" t="s">
        <v>84</v>
      </c>
      <c r="M1640" t="s">
        <v>85</v>
      </c>
      <c r="N16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40" s="16">
        <f t="shared" si="52"/>
        <v>83675</v>
      </c>
      <c r="P16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40" s="16" t="str">
        <f t="shared" si="53"/>
        <v xml:space="preserve">Компания_                                                                                           </v>
      </c>
    </row>
    <row r="1641" spans="1:17" x14ac:dyDescent="0.25">
      <c r="A1641" t="s">
        <v>124</v>
      </c>
      <c r="B1641" t="s">
        <v>86</v>
      </c>
      <c r="C1641" t="s">
        <v>87</v>
      </c>
      <c r="D1641" t="s">
        <v>94</v>
      </c>
      <c r="E1641" t="s">
        <v>82</v>
      </c>
      <c r="F1641">
        <v>574939</v>
      </c>
      <c r="G1641" t="s">
        <v>90</v>
      </c>
      <c r="H1641">
        <v>2020</v>
      </c>
      <c r="I1641">
        <v>1</v>
      </c>
      <c r="J1641" s="85">
        <v>44144</v>
      </c>
      <c r="K1641" t="s">
        <v>123</v>
      </c>
      <c r="L1641" t="s">
        <v>84</v>
      </c>
      <c r="M1641" t="s">
        <v>85</v>
      </c>
      <c r="N16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41" s="16">
        <f t="shared" si="52"/>
        <v>574939</v>
      </c>
      <c r="P16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41" s="16" t="str">
        <f t="shared" si="53"/>
        <v xml:space="preserve">Компания_                                                                                           </v>
      </c>
    </row>
    <row r="1642" spans="1:17" x14ac:dyDescent="0.25">
      <c r="A1642" t="s">
        <v>124</v>
      </c>
      <c r="B1642" t="s">
        <v>86</v>
      </c>
      <c r="C1642" t="s">
        <v>87</v>
      </c>
      <c r="D1642" t="s">
        <v>94</v>
      </c>
      <c r="E1642" t="s">
        <v>82</v>
      </c>
      <c r="F1642">
        <v>574939</v>
      </c>
      <c r="G1642" t="s">
        <v>90</v>
      </c>
      <c r="H1642">
        <v>2020</v>
      </c>
      <c r="I1642">
        <v>1</v>
      </c>
      <c r="J1642" s="85">
        <v>44152</v>
      </c>
      <c r="K1642" t="s">
        <v>122</v>
      </c>
      <c r="L1642" t="s">
        <v>84</v>
      </c>
      <c r="M1642" t="s">
        <v>85</v>
      </c>
      <c r="N16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42" s="16">
        <f t="shared" si="52"/>
        <v>574939</v>
      </c>
      <c r="P16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42" s="16" t="str">
        <f t="shared" si="53"/>
        <v xml:space="preserve">Компания_                                                                                           </v>
      </c>
    </row>
    <row r="1643" spans="1:17" x14ac:dyDescent="0.25">
      <c r="A1643" t="s">
        <v>124</v>
      </c>
      <c r="B1643" t="s">
        <v>86</v>
      </c>
      <c r="C1643" t="s">
        <v>87</v>
      </c>
      <c r="D1643" t="s">
        <v>94</v>
      </c>
      <c r="E1643" t="s">
        <v>82</v>
      </c>
      <c r="F1643">
        <v>267491</v>
      </c>
      <c r="G1643" t="s">
        <v>90</v>
      </c>
      <c r="H1643">
        <v>2020</v>
      </c>
      <c r="I1643">
        <v>2</v>
      </c>
      <c r="J1643" s="85">
        <v>44144</v>
      </c>
      <c r="K1643" t="s">
        <v>123</v>
      </c>
      <c r="L1643" t="s">
        <v>84</v>
      </c>
      <c r="M1643" t="s">
        <v>85</v>
      </c>
      <c r="N16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43" s="16">
        <f t="shared" si="52"/>
        <v>267491</v>
      </c>
      <c r="P16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43" s="16" t="str">
        <f t="shared" si="53"/>
        <v xml:space="preserve">Компания_                                                                                           </v>
      </c>
    </row>
    <row r="1644" spans="1:17" x14ac:dyDescent="0.25">
      <c r="A1644" t="s">
        <v>124</v>
      </c>
      <c r="B1644" t="s">
        <v>86</v>
      </c>
      <c r="C1644" t="s">
        <v>87</v>
      </c>
      <c r="D1644" t="s">
        <v>94</v>
      </c>
      <c r="E1644" t="s">
        <v>82</v>
      </c>
      <c r="F1644">
        <v>267491</v>
      </c>
      <c r="G1644" t="s">
        <v>90</v>
      </c>
      <c r="H1644">
        <v>2020</v>
      </c>
      <c r="I1644">
        <v>2</v>
      </c>
      <c r="J1644" s="85">
        <v>44152</v>
      </c>
      <c r="K1644" t="s">
        <v>122</v>
      </c>
      <c r="L1644" t="s">
        <v>84</v>
      </c>
      <c r="M1644" t="s">
        <v>85</v>
      </c>
      <c r="N16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44" s="16">
        <f t="shared" si="52"/>
        <v>267491</v>
      </c>
      <c r="P16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44" s="16" t="str">
        <f t="shared" si="53"/>
        <v xml:space="preserve">Компания_                                                                                           </v>
      </c>
    </row>
    <row r="1645" spans="1:17" x14ac:dyDescent="0.25">
      <c r="A1645" t="s">
        <v>124</v>
      </c>
      <c r="B1645" t="s">
        <v>86</v>
      </c>
      <c r="C1645" t="s">
        <v>87</v>
      </c>
      <c r="D1645" t="s">
        <v>94</v>
      </c>
      <c r="E1645" t="s">
        <v>82</v>
      </c>
      <c r="F1645">
        <v>293746</v>
      </c>
      <c r="G1645" t="s">
        <v>90</v>
      </c>
      <c r="H1645">
        <v>2020</v>
      </c>
      <c r="I1645">
        <v>3</v>
      </c>
      <c r="J1645" s="85">
        <v>44144</v>
      </c>
      <c r="K1645" t="s">
        <v>123</v>
      </c>
      <c r="L1645" t="s">
        <v>84</v>
      </c>
      <c r="M1645" t="s">
        <v>85</v>
      </c>
      <c r="N16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45" s="16">
        <f t="shared" si="52"/>
        <v>293746</v>
      </c>
      <c r="P16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45" s="16" t="str">
        <f t="shared" si="53"/>
        <v xml:space="preserve">Компания_                                                                                           </v>
      </c>
    </row>
    <row r="1646" spans="1:17" x14ac:dyDescent="0.25">
      <c r="A1646" t="s">
        <v>124</v>
      </c>
      <c r="B1646" t="s">
        <v>86</v>
      </c>
      <c r="C1646" t="s">
        <v>87</v>
      </c>
      <c r="D1646" t="s">
        <v>94</v>
      </c>
      <c r="E1646" t="s">
        <v>82</v>
      </c>
      <c r="F1646">
        <v>293746</v>
      </c>
      <c r="G1646" t="s">
        <v>90</v>
      </c>
      <c r="H1646">
        <v>2020</v>
      </c>
      <c r="I1646">
        <v>3</v>
      </c>
      <c r="J1646" s="85">
        <v>44152</v>
      </c>
      <c r="K1646" t="s">
        <v>122</v>
      </c>
      <c r="L1646" t="s">
        <v>84</v>
      </c>
      <c r="M1646" t="s">
        <v>85</v>
      </c>
      <c r="N16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46" s="16">
        <f t="shared" si="52"/>
        <v>293746</v>
      </c>
      <c r="P16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46" s="16" t="str">
        <f t="shared" si="53"/>
        <v xml:space="preserve">Компания_                                                                                           </v>
      </c>
    </row>
    <row r="1647" spans="1:17" x14ac:dyDescent="0.25">
      <c r="A1647" t="s">
        <v>124</v>
      </c>
      <c r="B1647" t="s">
        <v>86</v>
      </c>
      <c r="C1647" t="s">
        <v>87</v>
      </c>
      <c r="D1647" t="s">
        <v>94</v>
      </c>
      <c r="E1647" t="s">
        <v>82</v>
      </c>
      <c r="F1647">
        <v>339822</v>
      </c>
      <c r="G1647" t="s">
        <v>90</v>
      </c>
      <c r="H1647">
        <v>2020</v>
      </c>
      <c r="I1647">
        <v>4</v>
      </c>
      <c r="J1647" s="85">
        <v>44144</v>
      </c>
      <c r="K1647" t="s">
        <v>123</v>
      </c>
      <c r="L1647" t="s">
        <v>84</v>
      </c>
      <c r="M1647" t="s">
        <v>85</v>
      </c>
      <c r="N16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47" s="16">
        <f t="shared" si="52"/>
        <v>339822</v>
      </c>
      <c r="P16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47" s="16" t="str">
        <f t="shared" si="53"/>
        <v xml:space="preserve">Компания_                                                                                           </v>
      </c>
    </row>
    <row r="1648" spans="1:17" x14ac:dyDescent="0.25">
      <c r="A1648" t="s">
        <v>124</v>
      </c>
      <c r="B1648" t="s">
        <v>86</v>
      </c>
      <c r="C1648" t="s">
        <v>87</v>
      </c>
      <c r="D1648" t="s">
        <v>94</v>
      </c>
      <c r="E1648" t="s">
        <v>82</v>
      </c>
      <c r="F1648">
        <v>339822</v>
      </c>
      <c r="G1648" t="s">
        <v>90</v>
      </c>
      <c r="H1648">
        <v>2020</v>
      </c>
      <c r="I1648">
        <v>4</v>
      </c>
      <c r="J1648" s="85">
        <v>44152</v>
      </c>
      <c r="K1648" t="s">
        <v>122</v>
      </c>
      <c r="L1648" t="s">
        <v>84</v>
      </c>
      <c r="M1648" t="s">
        <v>85</v>
      </c>
      <c r="N16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48" s="16">
        <f t="shared" si="52"/>
        <v>339822</v>
      </c>
      <c r="P16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48" s="16" t="str">
        <f t="shared" si="53"/>
        <v xml:space="preserve">Компания_                                                                                           </v>
      </c>
    </row>
    <row r="1649" spans="1:17" x14ac:dyDescent="0.25">
      <c r="A1649" t="s">
        <v>124</v>
      </c>
      <c r="B1649" t="s">
        <v>86</v>
      </c>
      <c r="C1649" t="s">
        <v>87</v>
      </c>
      <c r="D1649" t="s">
        <v>94</v>
      </c>
      <c r="E1649" t="s">
        <v>82</v>
      </c>
      <c r="F1649">
        <v>196273</v>
      </c>
      <c r="G1649" t="s">
        <v>90</v>
      </c>
      <c r="H1649">
        <v>2020</v>
      </c>
      <c r="I1649">
        <v>5</v>
      </c>
      <c r="J1649" s="85">
        <v>44144</v>
      </c>
      <c r="K1649" t="s">
        <v>123</v>
      </c>
      <c r="L1649" t="s">
        <v>84</v>
      </c>
      <c r="M1649" t="s">
        <v>85</v>
      </c>
      <c r="N16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49" s="16">
        <f t="shared" si="52"/>
        <v>196273</v>
      </c>
      <c r="P16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49" s="16" t="str">
        <f t="shared" si="53"/>
        <v xml:space="preserve">Компания_                                                                                           </v>
      </c>
    </row>
    <row r="1650" spans="1:17" x14ac:dyDescent="0.25">
      <c r="A1650" t="s">
        <v>124</v>
      </c>
      <c r="B1650" t="s">
        <v>86</v>
      </c>
      <c r="C1650" t="s">
        <v>87</v>
      </c>
      <c r="D1650" t="s">
        <v>94</v>
      </c>
      <c r="E1650" t="s">
        <v>82</v>
      </c>
      <c r="F1650">
        <v>196273</v>
      </c>
      <c r="G1650" t="s">
        <v>90</v>
      </c>
      <c r="H1650">
        <v>2020</v>
      </c>
      <c r="I1650">
        <v>5</v>
      </c>
      <c r="J1650" s="85">
        <v>44152</v>
      </c>
      <c r="K1650" t="s">
        <v>122</v>
      </c>
      <c r="L1650" t="s">
        <v>84</v>
      </c>
      <c r="M1650" t="s">
        <v>85</v>
      </c>
      <c r="N16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50" s="16">
        <f t="shared" si="52"/>
        <v>196273</v>
      </c>
      <c r="P16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50" s="16" t="str">
        <f t="shared" si="53"/>
        <v xml:space="preserve">Компания_                                                                                           </v>
      </c>
    </row>
    <row r="1651" spans="1:17" x14ac:dyDescent="0.25">
      <c r="A1651" t="s">
        <v>124</v>
      </c>
      <c r="B1651" t="s">
        <v>86</v>
      </c>
      <c r="C1651" t="s">
        <v>87</v>
      </c>
      <c r="D1651" t="s">
        <v>94</v>
      </c>
      <c r="E1651" t="s">
        <v>82</v>
      </c>
      <c r="F1651">
        <v>398228</v>
      </c>
      <c r="G1651" t="s">
        <v>90</v>
      </c>
      <c r="H1651">
        <v>2020</v>
      </c>
      <c r="I1651">
        <v>6</v>
      </c>
      <c r="J1651" s="85">
        <v>44144</v>
      </c>
      <c r="K1651" t="s">
        <v>123</v>
      </c>
      <c r="L1651" t="s">
        <v>84</v>
      </c>
      <c r="M1651" t="s">
        <v>85</v>
      </c>
      <c r="N16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51" s="16">
        <f t="shared" si="52"/>
        <v>398228</v>
      </c>
      <c r="P16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51" s="16" t="str">
        <f t="shared" si="53"/>
        <v xml:space="preserve">Компания_                                                                                           </v>
      </c>
    </row>
    <row r="1652" spans="1:17" x14ac:dyDescent="0.25">
      <c r="A1652" t="s">
        <v>124</v>
      </c>
      <c r="B1652" t="s">
        <v>86</v>
      </c>
      <c r="C1652" t="s">
        <v>87</v>
      </c>
      <c r="D1652" t="s">
        <v>94</v>
      </c>
      <c r="E1652" t="s">
        <v>82</v>
      </c>
      <c r="F1652">
        <v>398228</v>
      </c>
      <c r="G1652" t="s">
        <v>90</v>
      </c>
      <c r="H1652">
        <v>2020</v>
      </c>
      <c r="I1652">
        <v>6</v>
      </c>
      <c r="J1652" s="85">
        <v>44152</v>
      </c>
      <c r="K1652" t="s">
        <v>122</v>
      </c>
      <c r="L1652" t="s">
        <v>84</v>
      </c>
      <c r="M1652" t="s">
        <v>85</v>
      </c>
      <c r="N16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52" s="16">
        <f t="shared" si="52"/>
        <v>398228</v>
      </c>
      <c r="P16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52" s="16" t="str">
        <f t="shared" si="53"/>
        <v xml:space="preserve">Компания_                                                                                           </v>
      </c>
    </row>
    <row r="1653" spans="1:17" x14ac:dyDescent="0.25">
      <c r="A1653" t="s">
        <v>124</v>
      </c>
      <c r="B1653" t="s">
        <v>86</v>
      </c>
      <c r="C1653" t="s">
        <v>87</v>
      </c>
      <c r="D1653" t="s">
        <v>94</v>
      </c>
      <c r="E1653" t="s">
        <v>82</v>
      </c>
      <c r="F1653">
        <v>274045</v>
      </c>
      <c r="G1653" t="s">
        <v>90</v>
      </c>
      <c r="H1653">
        <v>2020</v>
      </c>
      <c r="I1653">
        <v>7</v>
      </c>
      <c r="J1653" s="85">
        <v>44144</v>
      </c>
      <c r="K1653" t="s">
        <v>123</v>
      </c>
      <c r="L1653" t="s">
        <v>84</v>
      </c>
      <c r="M1653" t="s">
        <v>85</v>
      </c>
      <c r="N16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53" s="16">
        <f t="shared" si="52"/>
        <v>274045</v>
      </c>
      <c r="P16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53" s="16" t="str">
        <f t="shared" si="53"/>
        <v xml:space="preserve">Компания_                                                                                           </v>
      </c>
    </row>
    <row r="1654" spans="1:17" x14ac:dyDescent="0.25">
      <c r="A1654" t="s">
        <v>124</v>
      </c>
      <c r="B1654" t="s">
        <v>86</v>
      </c>
      <c r="C1654" t="s">
        <v>87</v>
      </c>
      <c r="D1654" t="s">
        <v>94</v>
      </c>
      <c r="E1654" t="s">
        <v>82</v>
      </c>
      <c r="F1654">
        <v>274045</v>
      </c>
      <c r="G1654" t="s">
        <v>90</v>
      </c>
      <c r="H1654">
        <v>2020</v>
      </c>
      <c r="I1654">
        <v>7</v>
      </c>
      <c r="J1654" s="85">
        <v>44152</v>
      </c>
      <c r="K1654" t="s">
        <v>122</v>
      </c>
      <c r="L1654" t="s">
        <v>84</v>
      </c>
      <c r="M1654" t="s">
        <v>85</v>
      </c>
      <c r="N16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54" s="16">
        <f t="shared" si="52"/>
        <v>274045</v>
      </c>
      <c r="P16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54" s="16" t="str">
        <f t="shared" si="53"/>
        <v xml:space="preserve">Компания_                                                                                           </v>
      </c>
    </row>
    <row r="1655" spans="1:17" x14ac:dyDescent="0.25">
      <c r="A1655" t="s">
        <v>124</v>
      </c>
      <c r="B1655" t="s">
        <v>86</v>
      </c>
      <c r="C1655" t="s">
        <v>87</v>
      </c>
      <c r="D1655" t="s">
        <v>94</v>
      </c>
      <c r="E1655" t="s">
        <v>82</v>
      </c>
      <c r="F1655">
        <v>308160</v>
      </c>
      <c r="G1655" t="s">
        <v>90</v>
      </c>
      <c r="H1655">
        <v>2020</v>
      </c>
      <c r="I1655">
        <v>8</v>
      </c>
      <c r="J1655" s="85">
        <v>44144</v>
      </c>
      <c r="K1655" t="s">
        <v>123</v>
      </c>
      <c r="L1655" t="s">
        <v>84</v>
      </c>
      <c r="M1655" t="s">
        <v>85</v>
      </c>
      <c r="N16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55" s="16">
        <f t="shared" si="52"/>
        <v>308160</v>
      </c>
      <c r="P16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55" s="16" t="str">
        <f t="shared" si="53"/>
        <v xml:space="preserve">Компания_                                                                                           </v>
      </c>
    </row>
    <row r="1656" spans="1:17" x14ac:dyDescent="0.25">
      <c r="A1656" t="s">
        <v>124</v>
      </c>
      <c r="B1656" t="s">
        <v>86</v>
      </c>
      <c r="C1656" t="s">
        <v>87</v>
      </c>
      <c r="D1656" t="s">
        <v>94</v>
      </c>
      <c r="E1656" t="s">
        <v>82</v>
      </c>
      <c r="F1656">
        <v>308160</v>
      </c>
      <c r="G1656" t="s">
        <v>90</v>
      </c>
      <c r="H1656">
        <v>2020</v>
      </c>
      <c r="I1656">
        <v>8</v>
      </c>
      <c r="J1656" s="85">
        <v>44152</v>
      </c>
      <c r="K1656" t="s">
        <v>122</v>
      </c>
      <c r="L1656" t="s">
        <v>84</v>
      </c>
      <c r="M1656" t="s">
        <v>85</v>
      </c>
      <c r="N16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56" s="16">
        <f t="shared" si="52"/>
        <v>308160</v>
      </c>
      <c r="P16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56" s="16" t="str">
        <f t="shared" si="53"/>
        <v xml:space="preserve">Компания_                                                                                           </v>
      </c>
    </row>
    <row r="1657" spans="1:17" x14ac:dyDescent="0.25">
      <c r="A1657" t="s">
        <v>124</v>
      </c>
      <c r="B1657" t="s">
        <v>86</v>
      </c>
      <c r="C1657" t="s">
        <v>87</v>
      </c>
      <c r="D1657" t="s">
        <v>94</v>
      </c>
      <c r="E1657" t="s">
        <v>82</v>
      </c>
      <c r="F1657">
        <v>441291</v>
      </c>
      <c r="G1657" t="s">
        <v>90</v>
      </c>
      <c r="H1657">
        <v>2020</v>
      </c>
      <c r="I1657">
        <v>9</v>
      </c>
      <c r="J1657" s="85">
        <v>44144</v>
      </c>
      <c r="K1657" t="s">
        <v>123</v>
      </c>
      <c r="L1657" t="s">
        <v>84</v>
      </c>
      <c r="M1657" t="s">
        <v>85</v>
      </c>
      <c r="N16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57" s="16">
        <f t="shared" si="52"/>
        <v>441291</v>
      </c>
      <c r="P16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57" s="16" t="str">
        <f t="shared" si="53"/>
        <v xml:space="preserve">Компания_                                                                                           </v>
      </c>
    </row>
    <row r="1658" spans="1:17" x14ac:dyDescent="0.25">
      <c r="A1658" t="s">
        <v>124</v>
      </c>
      <c r="B1658" t="s">
        <v>86</v>
      </c>
      <c r="C1658" t="s">
        <v>87</v>
      </c>
      <c r="D1658" t="s">
        <v>94</v>
      </c>
      <c r="E1658" t="s">
        <v>82</v>
      </c>
      <c r="F1658">
        <v>441291</v>
      </c>
      <c r="G1658" t="s">
        <v>90</v>
      </c>
      <c r="H1658">
        <v>2020</v>
      </c>
      <c r="I1658">
        <v>9</v>
      </c>
      <c r="J1658" s="85">
        <v>44152</v>
      </c>
      <c r="K1658" t="s">
        <v>122</v>
      </c>
      <c r="L1658" t="s">
        <v>84</v>
      </c>
      <c r="M1658" t="s">
        <v>85</v>
      </c>
      <c r="N16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58" s="16">
        <f t="shared" si="52"/>
        <v>441291</v>
      </c>
      <c r="P16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58" s="16" t="str">
        <f t="shared" si="53"/>
        <v xml:space="preserve">Компания_                                                                                           </v>
      </c>
    </row>
    <row r="1659" spans="1:17" x14ac:dyDescent="0.25">
      <c r="A1659" t="s">
        <v>124</v>
      </c>
      <c r="B1659" t="s">
        <v>86</v>
      </c>
      <c r="C1659" t="s">
        <v>87</v>
      </c>
      <c r="D1659" t="s">
        <v>94</v>
      </c>
      <c r="E1659" t="s">
        <v>82</v>
      </c>
      <c r="F1659">
        <v>526173</v>
      </c>
      <c r="G1659" t="s">
        <v>90</v>
      </c>
      <c r="H1659">
        <v>2020</v>
      </c>
      <c r="I1659">
        <v>10</v>
      </c>
      <c r="J1659" s="85">
        <v>44144</v>
      </c>
      <c r="K1659" t="s">
        <v>123</v>
      </c>
      <c r="L1659" t="s">
        <v>84</v>
      </c>
      <c r="M1659" t="s">
        <v>85</v>
      </c>
      <c r="N16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59" s="16">
        <f t="shared" si="52"/>
        <v>526173</v>
      </c>
      <c r="P16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59" s="16" t="str">
        <f t="shared" si="53"/>
        <v xml:space="preserve">Компания_                                                                                           </v>
      </c>
    </row>
    <row r="1660" spans="1:17" x14ac:dyDescent="0.25">
      <c r="A1660" t="s">
        <v>124</v>
      </c>
      <c r="B1660" t="s">
        <v>86</v>
      </c>
      <c r="C1660" t="s">
        <v>87</v>
      </c>
      <c r="D1660" t="s">
        <v>94</v>
      </c>
      <c r="E1660" t="s">
        <v>82</v>
      </c>
      <c r="F1660">
        <v>735411</v>
      </c>
      <c r="G1660" t="s">
        <v>90</v>
      </c>
      <c r="H1660">
        <v>2020</v>
      </c>
      <c r="I1660">
        <v>10</v>
      </c>
      <c r="J1660" s="85">
        <v>44152</v>
      </c>
      <c r="K1660" t="s">
        <v>122</v>
      </c>
      <c r="L1660" t="s">
        <v>84</v>
      </c>
      <c r="M1660" t="s">
        <v>85</v>
      </c>
      <c r="N16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60" s="16">
        <f t="shared" si="52"/>
        <v>735411</v>
      </c>
      <c r="P16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60" s="16" t="str">
        <f t="shared" si="53"/>
        <v xml:space="preserve">Компания_                                                                                           </v>
      </c>
    </row>
    <row r="1661" spans="1:17" x14ac:dyDescent="0.25">
      <c r="A1661" t="s">
        <v>124</v>
      </c>
      <c r="B1661" t="s">
        <v>86</v>
      </c>
      <c r="C1661" t="s">
        <v>87</v>
      </c>
      <c r="D1661" t="s">
        <v>94</v>
      </c>
      <c r="E1661" t="s">
        <v>82</v>
      </c>
      <c r="F1661">
        <v>107745</v>
      </c>
      <c r="G1661" t="s">
        <v>90</v>
      </c>
      <c r="H1661">
        <v>2020</v>
      </c>
      <c r="I1661">
        <v>11</v>
      </c>
      <c r="J1661" s="85">
        <v>44144</v>
      </c>
      <c r="K1661" t="s">
        <v>123</v>
      </c>
      <c r="L1661" t="s">
        <v>84</v>
      </c>
      <c r="M1661" t="s">
        <v>85</v>
      </c>
      <c r="N16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61" s="16">
        <f t="shared" si="52"/>
        <v>107745</v>
      </c>
      <c r="P16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61" s="16" t="str">
        <f t="shared" si="53"/>
        <v xml:space="preserve">Компания_                                                                                           </v>
      </c>
    </row>
    <row r="1662" spans="1:17" x14ac:dyDescent="0.25">
      <c r="A1662" t="s">
        <v>124</v>
      </c>
      <c r="B1662" t="s">
        <v>86</v>
      </c>
      <c r="C1662" t="s">
        <v>87</v>
      </c>
      <c r="D1662" t="s">
        <v>94</v>
      </c>
      <c r="E1662" t="s">
        <v>82</v>
      </c>
      <c r="F1662">
        <v>320322</v>
      </c>
      <c r="G1662" t="s">
        <v>90</v>
      </c>
      <c r="H1662">
        <v>2020</v>
      </c>
      <c r="I1662">
        <v>11</v>
      </c>
      <c r="J1662" s="85">
        <v>44152</v>
      </c>
      <c r="K1662" t="s">
        <v>122</v>
      </c>
      <c r="L1662" t="s">
        <v>84</v>
      </c>
      <c r="M1662" t="s">
        <v>85</v>
      </c>
      <c r="N16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62" s="16">
        <f t="shared" si="52"/>
        <v>320322</v>
      </c>
      <c r="P16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СФО                                               </v>
      </c>
      <c r="Q1662" s="16" t="str">
        <f t="shared" si="53"/>
        <v xml:space="preserve">Компания_                                                                                           </v>
      </c>
    </row>
    <row r="1663" spans="1:17" x14ac:dyDescent="0.25">
      <c r="A1663" t="s">
        <v>124</v>
      </c>
      <c r="B1663" t="s">
        <v>86</v>
      </c>
      <c r="C1663" t="s">
        <v>87</v>
      </c>
      <c r="D1663" t="s">
        <v>96</v>
      </c>
      <c r="E1663" t="s">
        <v>89</v>
      </c>
      <c r="F1663">
        <v>31102</v>
      </c>
      <c r="G1663" t="s">
        <v>90</v>
      </c>
      <c r="H1663">
        <v>2019</v>
      </c>
      <c r="I1663">
        <v>1</v>
      </c>
      <c r="J1663" s="85">
        <v>44144</v>
      </c>
      <c r="K1663" t="s">
        <v>123</v>
      </c>
      <c r="L1663" t="s">
        <v>84</v>
      </c>
      <c r="M1663" t="s">
        <v>85</v>
      </c>
      <c r="N16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63" s="16">
        <f t="shared" si="52"/>
        <v>31102</v>
      </c>
      <c r="P16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63" s="16" t="str">
        <f t="shared" si="53"/>
        <v xml:space="preserve">Компания_                                                                                           </v>
      </c>
    </row>
    <row r="1664" spans="1:17" x14ac:dyDescent="0.25">
      <c r="A1664" t="s">
        <v>124</v>
      </c>
      <c r="B1664" t="s">
        <v>86</v>
      </c>
      <c r="C1664" t="s">
        <v>87</v>
      </c>
      <c r="D1664" t="s">
        <v>96</v>
      </c>
      <c r="E1664" t="s">
        <v>89</v>
      </c>
      <c r="F1664">
        <v>49050</v>
      </c>
      <c r="G1664" t="s">
        <v>90</v>
      </c>
      <c r="H1664">
        <v>2019</v>
      </c>
      <c r="I1664">
        <v>1</v>
      </c>
      <c r="J1664" s="85">
        <v>44152</v>
      </c>
      <c r="K1664" t="s">
        <v>122</v>
      </c>
      <c r="L1664" t="s">
        <v>84</v>
      </c>
      <c r="M1664" t="s">
        <v>85</v>
      </c>
      <c r="N16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64" s="16">
        <f t="shared" si="52"/>
        <v>49050</v>
      </c>
      <c r="P16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64" s="16" t="str">
        <f t="shared" si="53"/>
        <v xml:space="preserve">Компания_                                                                                           </v>
      </c>
    </row>
    <row r="1665" spans="1:17" x14ac:dyDescent="0.25">
      <c r="A1665" t="s">
        <v>124</v>
      </c>
      <c r="B1665" t="s">
        <v>86</v>
      </c>
      <c r="C1665" t="s">
        <v>87</v>
      </c>
      <c r="D1665" t="s">
        <v>96</v>
      </c>
      <c r="E1665" t="s">
        <v>89</v>
      </c>
      <c r="F1665">
        <v>20084</v>
      </c>
      <c r="G1665" t="s">
        <v>90</v>
      </c>
      <c r="H1665">
        <v>2019</v>
      </c>
      <c r="I1665">
        <v>2</v>
      </c>
      <c r="J1665" s="85">
        <v>44144</v>
      </c>
      <c r="K1665" t="s">
        <v>123</v>
      </c>
      <c r="L1665" t="s">
        <v>84</v>
      </c>
      <c r="M1665" t="s">
        <v>85</v>
      </c>
      <c r="N16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65" s="16">
        <f t="shared" si="52"/>
        <v>20084</v>
      </c>
      <c r="P16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65" s="16" t="str">
        <f t="shared" si="53"/>
        <v xml:space="preserve">Компания_                                                                                           </v>
      </c>
    </row>
    <row r="1666" spans="1:17" x14ac:dyDescent="0.25">
      <c r="A1666" t="s">
        <v>124</v>
      </c>
      <c r="B1666" t="s">
        <v>86</v>
      </c>
      <c r="C1666" t="s">
        <v>87</v>
      </c>
      <c r="D1666" t="s">
        <v>96</v>
      </c>
      <c r="E1666" t="s">
        <v>89</v>
      </c>
      <c r="F1666">
        <v>26384</v>
      </c>
      <c r="G1666" t="s">
        <v>90</v>
      </c>
      <c r="H1666">
        <v>2019</v>
      </c>
      <c r="I1666">
        <v>2</v>
      </c>
      <c r="J1666" s="85">
        <v>44152</v>
      </c>
      <c r="K1666" t="s">
        <v>122</v>
      </c>
      <c r="L1666" t="s">
        <v>84</v>
      </c>
      <c r="M1666" t="s">
        <v>85</v>
      </c>
      <c r="N16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66" s="16">
        <f t="shared" si="52"/>
        <v>26384</v>
      </c>
      <c r="P16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66" s="16" t="str">
        <f t="shared" si="53"/>
        <v xml:space="preserve">Компания_                                                                                           </v>
      </c>
    </row>
    <row r="1667" spans="1:17" x14ac:dyDescent="0.25">
      <c r="A1667" t="s">
        <v>124</v>
      </c>
      <c r="B1667" t="s">
        <v>86</v>
      </c>
      <c r="C1667" t="s">
        <v>87</v>
      </c>
      <c r="D1667" t="s">
        <v>96</v>
      </c>
      <c r="E1667" t="s">
        <v>89</v>
      </c>
      <c r="F1667">
        <v>29745</v>
      </c>
      <c r="G1667" t="s">
        <v>90</v>
      </c>
      <c r="H1667">
        <v>2019</v>
      </c>
      <c r="I1667">
        <v>3</v>
      </c>
      <c r="J1667" s="85">
        <v>44144</v>
      </c>
      <c r="K1667" t="s">
        <v>123</v>
      </c>
      <c r="L1667" t="s">
        <v>84</v>
      </c>
      <c r="M1667" t="s">
        <v>85</v>
      </c>
      <c r="N16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67" s="16">
        <f t="shared" si="52"/>
        <v>29745</v>
      </c>
      <c r="P16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67" s="16" t="str">
        <f t="shared" si="53"/>
        <v xml:space="preserve">Компания_                                                                                           </v>
      </c>
    </row>
    <row r="1668" spans="1:17" x14ac:dyDescent="0.25">
      <c r="A1668" t="s">
        <v>124</v>
      </c>
      <c r="B1668" t="s">
        <v>86</v>
      </c>
      <c r="C1668" t="s">
        <v>87</v>
      </c>
      <c r="D1668" t="s">
        <v>96</v>
      </c>
      <c r="E1668" t="s">
        <v>89</v>
      </c>
      <c r="F1668">
        <v>38008</v>
      </c>
      <c r="G1668" t="s">
        <v>90</v>
      </c>
      <c r="H1668">
        <v>2019</v>
      </c>
      <c r="I1668">
        <v>3</v>
      </c>
      <c r="J1668" s="85">
        <v>44152</v>
      </c>
      <c r="K1668" t="s">
        <v>122</v>
      </c>
      <c r="L1668" t="s">
        <v>84</v>
      </c>
      <c r="M1668" t="s">
        <v>85</v>
      </c>
      <c r="N16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68" s="16">
        <f t="shared" si="52"/>
        <v>38008</v>
      </c>
      <c r="P16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68" s="16" t="str">
        <f t="shared" si="53"/>
        <v xml:space="preserve">Компания_                                                                                           </v>
      </c>
    </row>
    <row r="1669" spans="1:17" x14ac:dyDescent="0.25">
      <c r="A1669" t="s">
        <v>124</v>
      </c>
      <c r="B1669" t="s">
        <v>86</v>
      </c>
      <c r="C1669" t="s">
        <v>87</v>
      </c>
      <c r="D1669" t="s">
        <v>96</v>
      </c>
      <c r="E1669" t="s">
        <v>89</v>
      </c>
      <c r="F1669">
        <v>19354</v>
      </c>
      <c r="G1669" t="s">
        <v>90</v>
      </c>
      <c r="H1669">
        <v>2019</v>
      </c>
      <c r="I1669">
        <v>4</v>
      </c>
      <c r="J1669" s="85">
        <v>44144</v>
      </c>
      <c r="K1669" t="s">
        <v>123</v>
      </c>
      <c r="L1669" t="s">
        <v>84</v>
      </c>
      <c r="M1669" t="s">
        <v>85</v>
      </c>
      <c r="N16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69" s="16">
        <f t="shared" ref="O1669:O1732" si="54">IF(AND(H1669=2019,I1669=11,L1669="ММ               "),F1669/20*4,IF(AND(H1669=2019,I1669=11),F1669/20*9,F1669))</f>
        <v>19354</v>
      </c>
      <c r="P16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69" s="16" t="str">
        <f t="shared" ref="Q1669:Q1732" si="55">IF(E1669="FSK            ","",A1669)</f>
        <v xml:space="preserve">Компания_                                                                                           </v>
      </c>
    </row>
    <row r="1670" spans="1:17" x14ac:dyDescent="0.25">
      <c r="A1670" t="s">
        <v>124</v>
      </c>
      <c r="B1670" t="s">
        <v>86</v>
      </c>
      <c r="C1670" t="s">
        <v>87</v>
      </c>
      <c r="D1670" t="s">
        <v>96</v>
      </c>
      <c r="E1670" t="s">
        <v>89</v>
      </c>
      <c r="F1670">
        <v>24634</v>
      </c>
      <c r="G1670" t="s">
        <v>90</v>
      </c>
      <c r="H1670">
        <v>2019</v>
      </c>
      <c r="I1670">
        <v>4</v>
      </c>
      <c r="J1670" s="85">
        <v>44152</v>
      </c>
      <c r="K1670" t="s">
        <v>122</v>
      </c>
      <c r="L1670" t="s">
        <v>84</v>
      </c>
      <c r="M1670" t="s">
        <v>85</v>
      </c>
      <c r="N16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70" s="16">
        <f t="shared" si="54"/>
        <v>24634</v>
      </c>
      <c r="P16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70" s="16" t="str">
        <f t="shared" si="55"/>
        <v xml:space="preserve">Компания_                                                                                           </v>
      </c>
    </row>
    <row r="1671" spans="1:17" x14ac:dyDescent="0.25">
      <c r="A1671" t="s">
        <v>124</v>
      </c>
      <c r="B1671" t="s">
        <v>86</v>
      </c>
      <c r="C1671" t="s">
        <v>87</v>
      </c>
      <c r="D1671" t="s">
        <v>96</v>
      </c>
      <c r="E1671" t="s">
        <v>89</v>
      </c>
      <c r="F1671">
        <v>25016</v>
      </c>
      <c r="G1671" t="s">
        <v>90</v>
      </c>
      <c r="H1671">
        <v>2019</v>
      </c>
      <c r="I1671">
        <v>5</v>
      </c>
      <c r="J1671" s="85">
        <v>44144</v>
      </c>
      <c r="K1671" t="s">
        <v>123</v>
      </c>
      <c r="L1671" t="s">
        <v>84</v>
      </c>
      <c r="M1671" t="s">
        <v>85</v>
      </c>
      <c r="N16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71" s="16">
        <f t="shared" si="54"/>
        <v>25016</v>
      </c>
      <c r="P16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71" s="16" t="str">
        <f t="shared" si="55"/>
        <v xml:space="preserve">Компания_                                                                                           </v>
      </c>
    </row>
    <row r="1672" spans="1:17" x14ac:dyDescent="0.25">
      <c r="A1672" t="s">
        <v>124</v>
      </c>
      <c r="B1672" t="s">
        <v>86</v>
      </c>
      <c r="C1672" t="s">
        <v>87</v>
      </c>
      <c r="D1672" t="s">
        <v>96</v>
      </c>
      <c r="E1672" t="s">
        <v>89</v>
      </c>
      <c r="F1672">
        <v>36557</v>
      </c>
      <c r="G1672" t="s">
        <v>90</v>
      </c>
      <c r="H1672">
        <v>2019</v>
      </c>
      <c r="I1672">
        <v>5</v>
      </c>
      <c r="J1672" s="85">
        <v>44152</v>
      </c>
      <c r="K1672" t="s">
        <v>122</v>
      </c>
      <c r="L1672" t="s">
        <v>84</v>
      </c>
      <c r="M1672" t="s">
        <v>85</v>
      </c>
      <c r="N16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72" s="16">
        <f t="shared" si="54"/>
        <v>36557</v>
      </c>
      <c r="P16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72" s="16" t="str">
        <f t="shared" si="55"/>
        <v xml:space="preserve">Компания_                                                                                           </v>
      </c>
    </row>
    <row r="1673" spans="1:17" x14ac:dyDescent="0.25">
      <c r="A1673" t="s">
        <v>124</v>
      </c>
      <c r="B1673" t="s">
        <v>86</v>
      </c>
      <c r="C1673" t="s">
        <v>87</v>
      </c>
      <c r="D1673" t="s">
        <v>96</v>
      </c>
      <c r="E1673" t="s">
        <v>89</v>
      </c>
      <c r="F1673">
        <v>20404</v>
      </c>
      <c r="G1673" t="s">
        <v>90</v>
      </c>
      <c r="H1673">
        <v>2019</v>
      </c>
      <c r="I1673">
        <v>6</v>
      </c>
      <c r="J1673" s="85">
        <v>44144</v>
      </c>
      <c r="K1673" t="s">
        <v>123</v>
      </c>
      <c r="L1673" t="s">
        <v>84</v>
      </c>
      <c r="M1673" t="s">
        <v>85</v>
      </c>
      <c r="N16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73" s="16">
        <f t="shared" si="54"/>
        <v>20404</v>
      </c>
      <c r="P16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73" s="16" t="str">
        <f t="shared" si="55"/>
        <v xml:space="preserve">Компания_                                                                                           </v>
      </c>
    </row>
    <row r="1674" spans="1:17" x14ac:dyDescent="0.25">
      <c r="A1674" t="s">
        <v>124</v>
      </c>
      <c r="B1674" t="s">
        <v>86</v>
      </c>
      <c r="C1674" t="s">
        <v>87</v>
      </c>
      <c r="D1674" t="s">
        <v>96</v>
      </c>
      <c r="E1674" t="s">
        <v>89</v>
      </c>
      <c r="F1674">
        <v>32677</v>
      </c>
      <c r="G1674" t="s">
        <v>90</v>
      </c>
      <c r="H1674">
        <v>2019</v>
      </c>
      <c r="I1674">
        <v>6</v>
      </c>
      <c r="J1674" s="85">
        <v>44152</v>
      </c>
      <c r="K1674" t="s">
        <v>122</v>
      </c>
      <c r="L1674" t="s">
        <v>84</v>
      </c>
      <c r="M1674" t="s">
        <v>85</v>
      </c>
      <c r="N16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74" s="16">
        <f t="shared" si="54"/>
        <v>32677</v>
      </c>
      <c r="P16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74" s="16" t="str">
        <f t="shared" si="55"/>
        <v xml:space="preserve">Компания_                                                                                           </v>
      </c>
    </row>
    <row r="1675" spans="1:17" x14ac:dyDescent="0.25">
      <c r="A1675" t="s">
        <v>124</v>
      </c>
      <c r="B1675" t="s">
        <v>86</v>
      </c>
      <c r="C1675" t="s">
        <v>87</v>
      </c>
      <c r="D1675" t="s">
        <v>96</v>
      </c>
      <c r="E1675" t="s">
        <v>89</v>
      </c>
      <c r="F1675">
        <v>16211</v>
      </c>
      <c r="G1675" t="s">
        <v>90</v>
      </c>
      <c r="H1675">
        <v>2019</v>
      </c>
      <c r="I1675">
        <v>7</v>
      </c>
      <c r="J1675" s="85">
        <v>44144</v>
      </c>
      <c r="K1675" t="s">
        <v>123</v>
      </c>
      <c r="L1675" t="s">
        <v>84</v>
      </c>
      <c r="M1675" t="s">
        <v>85</v>
      </c>
      <c r="N16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75" s="16">
        <f t="shared" si="54"/>
        <v>16211</v>
      </c>
      <c r="P16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75" s="16" t="str">
        <f t="shared" si="55"/>
        <v xml:space="preserve">Компания_                                                                                           </v>
      </c>
    </row>
    <row r="1676" spans="1:17" x14ac:dyDescent="0.25">
      <c r="A1676" t="s">
        <v>124</v>
      </c>
      <c r="B1676" t="s">
        <v>86</v>
      </c>
      <c r="C1676" t="s">
        <v>87</v>
      </c>
      <c r="D1676" t="s">
        <v>96</v>
      </c>
      <c r="E1676" t="s">
        <v>89</v>
      </c>
      <c r="F1676">
        <v>16211</v>
      </c>
      <c r="G1676" t="s">
        <v>90</v>
      </c>
      <c r="H1676">
        <v>2019</v>
      </c>
      <c r="I1676">
        <v>7</v>
      </c>
      <c r="J1676" s="85">
        <v>44152</v>
      </c>
      <c r="K1676" t="s">
        <v>122</v>
      </c>
      <c r="L1676" t="s">
        <v>84</v>
      </c>
      <c r="M1676" t="s">
        <v>85</v>
      </c>
      <c r="N16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76" s="16">
        <f t="shared" si="54"/>
        <v>16211</v>
      </c>
      <c r="P16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76" s="16" t="str">
        <f t="shared" si="55"/>
        <v xml:space="preserve">Компания_                                                                                           </v>
      </c>
    </row>
    <row r="1677" spans="1:17" x14ac:dyDescent="0.25">
      <c r="A1677" t="s">
        <v>124</v>
      </c>
      <c r="B1677" t="s">
        <v>86</v>
      </c>
      <c r="C1677" t="s">
        <v>87</v>
      </c>
      <c r="D1677" t="s">
        <v>96</v>
      </c>
      <c r="E1677" t="s">
        <v>89</v>
      </c>
      <c r="F1677">
        <v>39822</v>
      </c>
      <c r="G1677" t="s">
        <v>90</v>
      </c>
      <c r="H1677">
        <v>2019</v>
      </c>
      <c r="I1677">
        <v>8</v>
      </c>
      <c r="J1677" s="85">
        <v>44144</v>
      </c>
      <c r="K1677" t="s">
        <v>123</v>
      </c>
      <c r="L1677" t="s">
        <v>84</v>
      </c>
      <c r="M1677" t="s">
        <v>85</v>
      </c>
      <c r="N16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77" s="16">
        <f t="shared" si="54"/>
        <v>39822</v>
      </c>
      <c r="P16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77" s="16" t="str">
        <f t="shared" si="55"/>
        <v xml:space="preserve">Компания_                                                                                           </v>
      </c>
    </row>
    <row r="1678" spans="1:17" x14ac:dyDescent="0.25">
      <c r="A1678" t="s">
        <v>124</v>
      </c>
      <c r="B1678" t="s">
        <v>86</v>
      </c>
      <c r="C1678" t="s">
        <v>87</v>
      </c>
      <c r="D1678" t="s">
        <v>96</v>
      </c>
      <c r="E1678" t="s">
        <v>89</v>
      </c>
      <c r="F1678">
        <v>39822</v>
      </c>
      <c r="G1678" t="s">
        <v>90</v>
      </c>
      <c r="H1678">
        <v>2019</v>
      </c>
      <c r="I1678">
        <v>8</v>
      </c>
      <c r="J1678" s="85">
        <v>44152</v>
      </c>
      <c r="K1678" t="s">
        <v>122</v>
      </c>
      <c r="L1678" t="s">
        <v>84</v>
      </c>
      <c r="M1678" t="s">
        <v>85</v>
      </c>
      <c r="N16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78" s="16">
        <f t="shared" si="54"/>
        <v>39822</v>
      </c>
      <c r="P16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78" s="16" t="str">
        <f t="shared" si="55"/>
        <v xml:space="preserve">Компания_                                                                                           </v>
      </c>
    </row>
    <row r="1679" spans="1:17" x14ac:dyDescent="0.25">
      <c r="A1679" t="s">
        <v>124</v>
      </c>
      <c r="B1679" t="s">
        <v>86</v>
      </c>
      <c r="C1679" t="s">
        <v>87</v>
      </c>
      <c r="D1679" t="s">
        <v>96</v>
      </c>
      <c r="E1679" t="s">
        <v>89</v>
      </c>
      <c r="F1679">
        <v>79018</v>
      </c>
      <c r="G1679" t="s">
        <v>90</v>
      </c>
      <c r="H1679">
        <v>2019</v>
      </c>
      <c r="I1679">
        <v>9</v>
      </c>
      <c r="J1679" s="85">
        <v>44144</v>
      </c>
      <c r="K1679" t="s">
        <v>123</v>
      </c>
      <c r="L1679" t="s">
        <v>84</v>
      </c>
      <c r="M1679" t="s">
        <v>85</v>
      </c>
      <c r="N16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79" s="16">
        <f t="shared" si="54"/>
        <v>79018</v>
      </c>
      <c r="P16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79" s="16" t="str">
        <f t="shared" si="55"/>
        <v xml:space="preserve">Компания_                                                                                           </v>
      </c>
    </row>
    <row r="1680" spans="1:17" x14ac:dyDescent="0.25">
      <c r="A1680" t="s">
        <v>124</v>
      </c>
      <c r="B1680" t="s">
        <v>86</v>
      </c>
      <c r="C1680" t="s">
        <v>87</v>
      </c>
      <c r="D1680" t="s">
        <v>96</v>
      </c>
      <c r="E1680" t="s">
        <v>89</v>
      </c>
      <c r="F1680">
        <v>79018</v>
      </c>
      <c r="G1680" t="s">
        <v>90</v>
      </c>
      <c r="H1680">
        <v>2019</v>
      </c>
      <c r="I1680">
        <v>9</v>
      </c>
      <c r="J1680" s="85">
        <v>44152</v>
      </c>
      <c r="K1680" t="s">
        <v>122</v>
      </c>
      <c r="L1680" t="s">
        <v>84</v>
      </c>
      <c r="M1680" t="s">
        <v>85</v>
      </c>
      <c r="N16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80" s="16">
        <f t="shared" si="54"/>
        <v>79018</v>
      </c>
      <c r="P16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80" s="16" t="str">
        <f t="shared" si="55"/>
        <v xml:space="preserve">Компания_                                                                                           </v>
      </c>
    </row>
    <row r="1681" spans="1:17" x14ac:dyDescent="0.25">
      <c r="A1681" t="s">
        <v>124</v>
      </c>
      <c r="B1681" t="s">
        <v>86</v>
      </c>
      <c r="C1681" t="s">
        <v>87</v>
      </c>
      <c r="D1681" t="s">
        <v>96</v>
      </c>
      <c r="E1681" t="s">
        <v>89</v>
      </c>
      <c r="F1681">
        <v>37797</v>
      </c>
      <c r="G1681" t="s">
        <v>90</v>
      </c>
      <c r="H1681">
        <v>2019</v>
      </c>
      <c r="I1681">
        <v>10</v>
      </c>
      <c r="J1681" s="85">
        <v>44144</v>
      </c>
      <c r="K1681" t="s">
        <v>123</v>
      </c>
      <c r="L1681" t="s">
        <v>84</v>
      </c>
      <c r="M1681" t="s">
        <v>85</v>
      </c>
      <c r="N16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81" s="16">
        <f t="shared" si="54"/>
        <v>37797</v>
      </c>
      <c r="P16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81" s="16" t="str">
        <f t="shared" si="55"/>
        <v xml:space="preserve">Компания_                                                                                           </v>
      </c>
    </row>
    <row r="1682" spans="1:17" x14ac:dyDescent="0.25">
      <c r="A1682" t="s">
        <v>124</v>
      </c>
      <c r="B1682" t="s">
        <v>86</v>
      </c>
      <c r="C1682" t="s">
        <v>87</v>
      </c>
      <c r="D1682" t="s">
        <v>96</v>
      </c>
      <c r="E1682" t="s">
        <v>89</v>
      </c>
      <c r="F1682">
        <v>37797</v>
      </c>
      <c r="G1682" t="s">
        <v>90</v>
      </c>
      <c r="H1682">
        <v>2019</v>
      </c>
      <c r="I1682">
        <v>10</v>
      </c>
      <c r="J1682" s="85">
        <v>44152</v>
      </c>
      <c r="K1682" t="s">
        <v>122</v>
      </c>
      <c r="L1682" t="s">
        <v>84</v>
      </c>
      <c r="M1682" t="s">
        <v>85</v>
      </c>
      <c r="N16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82" s="16">
        <f t="shared" si="54"/>
        <v>37797</v>
      </c>
      <c r="P16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82" s="16" t="str">
        <f t="shared" si="55"/>
        <v xml:space="preserve">Компания_                                                                                           </v>
      </c>
    </row>
    <row r="1683" spans="1:17" x14ac:dyDescent="0.25">
      <c r="A1683" t="s">
        <v>124</v>
      </c>
      <c r="B1683" t="s">
        <v>86</v>
      </c>
      <c r="C1683" t="s">
        <v>87</v>
      </c>
      <c r="D1683" t="s">
        <v>96</v>
      </c>
      <c r="E1683" t="s">
        <v>89</v>
      </c>
      <c r="F1683">
        <v>50064</v>
      </c>
      <c r="G1683" t="s">
        <v>90</v>
      </c>
      <c r="H1683">
        <v>2019</v>
      </c>
      <c r="I1683">
        <v>11</v>
      </c>
      <c r="J1683" s="85">
        <v>44144</v>
      </c>
      <c r="K1683" t="s">
        <v>123</v>
      </c>
      <c r="L1683" t="s">
        <v>84</v>
      </c>
      <c r="M1683" t="s">
        <v>85</v>
      </c>
      <c r="N16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83" s="16">
        <f t="shared" si="54"/>
        <v>22528.799999999999</v>
      </c>
      <c r="P16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83" s="16" t="str">
        <f t="shared" si="55"/>
        <v xml:space="preserve">Компания_                                                                                           </v>
      </c>
    </row>
    <row r="1684" spans="1:17" x14ac:dyDescent="0.25">
      <c r="A1684" t="s">
        <v>124</v>
      </c>
      <c r="B1684" t="s">
        <v>86</v>
      </c>
      <c r="C1684" t="s">
        <v>87</v>
      </c>
      <c r="D1684" t="s">
        <v>96</v>
      </c>
      <c r="E1684" t="s">
        <v>89</v>
      </c>
      <c r="F1684">
        <v>50064</v>
      </c>
      <c r="G1684" t="s">
        <v>90</v>
      </c>
      <c r="H1684">
        <v>2019</v>
      </c>
      <c r="I1684">
        <v>11</v>
      </c>
      <c r="J1684" s="85">
        <v>44152</v>
      </c>
      <c r="K1684" t="s">
        <v>122</v>
      </c>
      <c r="L1684" t="s">
        <v>84</v>
      </c>
      <c r="M1684" t="s">
        <v>85</v>
      </c>
      <c r="N16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84" s="16">
        <f t="shared" si="54"/>
        <v>22528.799999999999</v>
      </c>
      <c r="P16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84" s="16" t="str">
        <f t="shared" si="55"/>
        <v xml:space="preserve">Компания_                                                                                           </v>
      </c>
    </row>
    <row r="1685" spans="1:17" x14ac:dyDescent="0.25">
      <c r="A1685" t="s">
        <v>124</v>
      </c>
      <c r="B1685" t="s">
        <v>86</v>
      </c>
      <c r="C1685" t="s">
        <v>87</v>
      </c>
      <c r="D1685" t="s">
        <v>96</v>
      </c>
      <c r="E1685" t="s">
        <v>89</v>
      </c>
      <c r="F1685">
        <v>484800</v>
      </c>
      <c r="G1685" t="s">
        <v>90</v>
      </c>
      <c r="H1685">
        <v>2019</v>
      </c>
      <c r="I1685">
        <v>12</v>
      </c>
      <c r="J1685" s="85">
        <v>44144</v>
      </c>
      <c r="K1685" t="s">
        <v>123</v>
      </c>
      <c r="L1685" t="s">
        <v>84</v>
      </c>
      <c r="M1685" t="s">
        <v>85</v>
      </c>
      <c r="N16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85" s="16">
        <f t="shared" si="54"/>
        <v>484800</v>
      </c>
      <c r="P16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85" s="16" t="str">
        <f t="shared" si="55"/>
        <v xml:space="preserve">Компания_                                                                                           </v>
      </c>
    </row>
    <row r="1686" spans="1:17" x14ac:dyDescent="0.25">
      <c r="A1686" t="s">
        <v>124</v>
      </c>
      <c r="B1686" t="s">
        <v>86</v>
      </c>
      <c r="C1686" t="s">
        <v>87</v>
      </c>
      <c r="D1686" t="s">
        <v>96</v>
      </c>
      <c r="E1686" t="s">
        <v>89</v>
      </c>
      <c r="F1686">
        <v>484800</v>
      </c>
      <c r="G1686" t="s">
        <v>90</v>
      </c>
      <c r="H1686">
        <v>2019</v>
      </c>
      <c r="I1686">
        <v>12</v>
      </c>
      <c r="J1686" s="85">
        <v>44152</v>
      </c>
      <c r="K1686" t="s">
        <v>122</v>
      </c>
      <c r="L1686" t="s">
        <v>84</v>
      </c>
      <c r="M1686" t="s">
        <v>85</v>
      </c>
      <c r="N16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86" s="16">
        <f t="shared" si="54"/>
        <v>484800</v>
      </c>
      <c r="P16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86" s="16" t="str">
        <f t="shared" si="55"/>
        <v xml:space="preserve">Компания_                                                                                           </v>
      </c>
    </row>
    <row r="1687" spans="1:17" x14ac:dyDescent="0.25">
      <c r="A1687" t="s">
        <v>124</v>
      </c>
      <c r="B1687" t="s">
        <v>86</v>
      </c>
      <c r="C1687" t="s">
        <v>87</v>
      </c>
      <c r="D1687" t="s">
        <v>96</v>
      </c>
      <c r="E1687" t="s">
        <v>89</v>
      </c>
      <c r="F1687">
        <v>104901</v>
      </c>
      <c r="G1687" t="s">
        <v>90</v>
      </c>
      <c r="H1687">
        <v>2020</v>
      </c>
      <c r="I1687">
        <v>1</v>
      </c>
      <c r="J1687" s="85">
        <v>44144</v>
      </c>
      <c r="K1687" t="s">
        <v>123</v>
      </c>
      <c r="L1687" t="s">
        <v>84</v>
      </c>
      <c r="M1687" t="s">
        <v>85</v>
      </c>
      <c r="N16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87" s="16">
        <f t="shared" si="54"/>
        <v>104901</v>
      </c>
      <c r="P16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87" s="16" t="str">
        <f t="shared" si="55"/>
        <v xml:space="preserve">Компания_                                                                                           </v>
      </c>
    </row>
    <row r="1688" spans="1:17" x14ac:dyDescent="0.25">
      <c r="A1688" t="s">
        <v>124</v>
      </c>
      <c r="B1688" t="s">
        <v>86</v>
      </c>
      <c r="C1688" t="s">
        <v>87</v>
      </c>
      <c r="D1688" t="s">
        <v>96</v>
      </c>
      <c r="E1688" t="s">
        <v>89</v>
      </c>
      <c r="F1688">
        <v>104901</v>
      </c>
      <c r="G1688" t="s">
        <v>90</v>
      </c>
      <c r="H1688">
        <v>2020</v>
      </c>
      <c r="I1688">
        <v>1</v>
      </c>
      <c r="J1688" s="85">
        <v>44152</v>
      </c>
      <c r="K1688" t="s">
        <v>122</v>
      </c>
      <c r="L1688" t="s">
        <v>84</v>
      </c>
      <c r="M1688" t="s">
        <v>85</v>
      </c>
      <c r="N16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88" s="16">
        <f t="shared" si="54"/>
        <v>104901</v>
      </c>
      <c r="P16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88" s="16" t="str">
        <f t="shared" si="55"/>
        <v xml:space="preserve">Компания_                                                                                           </v>
      </c>
    </row>
    <row r="1689" spans="1:17" x14ac:dyDescent="0.25">
      <c r="A1689" t="s">
        <v>124</v>
      </c>
      <c r="B1689" t="s">
        <v>86</v>
      </c>
      <c r="C1689" t="s">
        <v>87</v>
      </c>
      <c r="D1689" t="s">
        <v>96</v>
      </c>
      <c r="E1689" t="s">
        <v>89</v>
      </c>
      <c r="F1689">
        <v>481112</v>
      </c>
      <c r="G1689" t="s">
        <v>90</v>
      </c>
      <c r="H1689">
        <v>2020</v>
      </c>
      <c r="I1689">
        <v>2</v>
      </c>
      <c r="J1689" s="85">
        <v>44144</v>
      </c>
      <c r="K1689" t="s">
        <v>123</v>
      </c>
      <c r="L1689" t="s">
        <v>84</v>
      </c>
      <c r="M1689" t="s">
        <v>85</v>
      </c>
      <c r="N16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89" s="16">
        <f t="shared" si="54"/>
        <v>481112</v>
      </c>
      <c r="P16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89" s="16" t="str">
        <f t="shared" si="55"/>
        <v xml:space="preserve">Компания_                                                                                           </v>
      </c>
    </row>
    <row r="1690" spans="1:17" x14ac:dyDescent="0.25">
      <c r="A1690" t="s">
        <v>124</v>
      </c>
      <c r="B1690" t="s">
        <v>86</v>
      </c>
      <c r="C1690" t="s">
        <v>87</v>
      </c>
      <c r="D1690" t="s">
        <v>96</v>
      </c>
      <c r="E1690" t="s">
        <v>89</v>
      </c>
      <c r="F1690">
        <v>481112</v>
      </c>
      <c r="G1690" t="s">
        <v>90</v>
      </c>
      <c r="H1690">
        <v>2020</v>
      </c>
      <c r="I1690">
        <v>2</v>
      </c>
      <c r="J1690" s="85">
        <v>44152</v>
      </c>
      <c r="K1690" t="s">
        <v>122</v>
      </c>
      <c r="L1690" t="s">
        <v>84</v>
      </c>
      <c r="M1690" t="s">
        <v>85</v>
      </c>
      <c r="N16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90" s="16">
        <f t="shared" si="54"/>
        <v>481112</v>
      </c>
      <c r="P16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90" s="16" t="str">
        <f t="shared" si="55"/>
        <v xml:space="preserve">Компания_                                                                                           </v>
      </c>
    </row>
    <row r="1691" spans="1:17" x14ac:dyDescent="0.25">
      <c r="A1691" t="s">
        <v>124</v>
      </c>
      <c r="B1691" t="s">
        <v>86</v>
      </c>
      <c r="C1691" t="s">
        <v>87</v>
      </c>
      <c r="D1691" t="s">
        <v>96</v>
      </c>
      <c r="E1691" t="s">
        <v>89</v>
      </c>
      <c r="F1691">
        <v>294843</v>
      </c>
      <c r="G1691" t="s">
        <v>90</v>
      </c>
      <c r="H1691">
        <v>2020</v>
      </c>
      <c r="I1691">
        <v>3</v>
      </c>
      <c r="J1691" s="85">
        <v>44144</v>
      </c>
      <c r="K1691" t="s">
        <v>123</v>
      </c>
      <c r="L1691" t="s">
        <v>84</v>
      </c>
      <c r="M1691" t="s">
        <v>85</v>
      </c>
      <c r="N16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91" s="16">
        <f t="shared" si="54"/>
        <v>294843</v>
      </c>
      <c r="P16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91" s="16" t="str">
        <f t="shared" si="55"/>
        <v xml:space="preserve">Компания_                                                                                           </v>
      </c>
    </row>
    <row r="1692" spans="1:17" x14ac:dyDescent="0.25">
      <c r="A1692" t="s">
        <v>124</v>
      </c>
      <c r="B1692" t="s">
        <v>86</v>
      </c>
      <c r="C1692" t="s">
        <v>87</v>
      </c>
      <c r="D1692" t="s">
        <v>96</v>
      </c>
      <c r="E1692" t="s">
        <v>89</v>
      </c>
      <c r="F1692">
        <v>294843</v>
      </c>
      <c r="G1692" t="s">
        <v>90</v>
      </c>
      <c r="H1692">
        <v>2020</v>
      </c>
      <c r="I1692">
        <v>3</v>
      </c>
      <c r="J1692" s="85">
        <v>44152</v>
      </c>
      <c r="K1692" t="s">
        <v>122</v>
      </c>
      <c r="L1692" t="s">
        <v>84</v>
      </c>
      <c r="M1692" t="s">
        <v>85</v>
      </c>
      <c r="N16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92" s="16">
        <f t="shared" si="54"/>
        <v>294843</v>
      </c>
      <c r="P16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92" s="16" t="str">
        <f t="shared" si="55"/>
        <v xml:space="preserve">Компания_                                                                                           </v>
      </c>
    </row>
    <row r="1693" spans="1:17" x14ac:dyDescent="0.25">
      <c r="A1693" t="s">
        <v>124</v>
      </c>
      <c r="B1693" t="s">
        <v>86</v>
      </c>
      <c r="C1693" t="s">
        <v>87</v>
      </c>
      <c r="D1693" t="s">
        <v>96</v>
      </c>
      <c r="E1693" t="s">
        <v>89</v>
      </c>
      <c r="F1693">
        <v>265190</v>
      </c>
      <c r="G1693" t="s">
        <v>90</v>
      </c>
      <c r="H1693">
        <v>2020</v>
      </c>
      <c r="I1693">
        <v>4</v>
      </c>
      <c r="J1693" s="85">
        <v>44144</v>
      </c>
      <c r="K1693" t="s">
        <v>123</v>
      </c>
      <c r="L1693" t="s">
        <v>84</v>
      </c>
      <c r="M1693" t="s">
        <v>85</v>
      </c>
      <c r="N16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93" s="16">
        <f t="shared" si="54"/>
        <v>265190</v>
      </c>
      <c r="P16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93" s="16" t="str">
        <f t="shared" si="55"/>
        <v xml:space="preserve">Компания_                                                                                           </v>
      </c>
    </row>
    <row r="1694" spans="1:17" x14ac:dyDescent="0.25">
      <c r="A1694" t="s">
        <v>124</v>
      </c>
      <c r="B1694" t="s">
        <v>86</v>
      </c>
      <c r="C1694" t="s">
        <v>87</v>
      </c>
      <c r="D1694" t="s">
        <v>96</v>
      </c>
      <c r="E1694" t="s">
        <v>89</v>
      </c>
      <c r="F1694">
        <v>265190</v>
      </c>
      <c r="G1694" t="s">
        <v>90</v>
      </c>
      <c r="H1694">
        <v>2020</v>
      </c>
      <c r="I1694">
        <v>4</v>
      </c>
      <c r="J1694" s="85">
        <v>44152</v>
      </c>
      <c r="K1694" t="s">
        <v>122</v>
      </c>
      <c r="L1694" t="s">
        <v>84</v>
      </c>
      <c r="M1694" t="s">
        <v>85</v>
      </c>
      <c r="N16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94" s="16">
        <f t="shared" si="54"/>
        <v>265190</v>
      </c>
      <c r="P16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94" s="16" t="str">
        <f t="shared" si="55"/>
        <v xml:space="preserve">Компания_                                                                                           </v>
      </c>
    </row>
    <row r="1695" spans="1:17" x14ac:dyDescent="0.25">
      <c r="A1695" t="s">
        <v>124</v>
      </c>
      <c r="B1695" t="s">
        <v>86</v>
      </c>
      <c r="C1695" t="s">
        <v>87</v>
      </c>
      <c r="D1695" t="s">
        <v>96</v>
      </c>
      <c r="E1695" t="s">
        <v>89</v>
      </c>
      <c r="F1695">
        <v>242418</v>
      </c>
      <c r="G1695" t="s">
        <v>90</v>
      </c>
      <c r="H1695">
        <v>2020</v>
      </c>
      <c r="I1695">
        <v>5</v>
      </c>
      <c r="J1695" s="85">
        <v>44144</v>
      </c>
      <c r="K1695" t="s">
        <v>123</v>
      </c>
      <c r="L1695" t="s">
        <v>84</v>
      </c>
      <c r="M1695" t="s">
        <v>85</v>
      </c>
      <c r="N16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95" s="16">
        <f t="shared" si="54"/>
        <v>242418</v>
      </c>
      <c r="P16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95" s="16" t="str">
        <f t="shared" si="55"/>
        <v xml:space="preserve">Компания_                                                                                           </v>
      </c>
    </row>
    <row r="1696" spans="1:17" x14ac:dyDescent="0.25">
      <c r="A1696" t="s">
        <v>124</v>
      </c>
      <c r="B1696" t="s">
        <v>86</v>
      </c>
      <c r="C1696" t="s">
        <v>87</v>
      </c>
      <c r="D1696" t="s">
        <v>96</v>
      </c>
      <c r="E1696" t="s">
        <v>89</v>
      </c>
      <c r="F1696">
        <v>242418</v>
      </c>
      <c r="G1696" t="s">
        <v>90</v>
      </c>
      <c r="H1696">
        <v>2020</v>
      </c>
      <c r="I1696">
        <v>5</v>
      </c>
      <c r="J1696" s="85">
        <v>44152</v>
      </c>
      <c r="K1696" t="s">
        <v>122</v>
      </c>
      <c r="L1696" t="s">
        <v>84</v>
      </c>
      <c r="M1696" t="s">
        <v>85</v>
      </c>
      <c r="N16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96" s="16">
        <f t="shared" si="54"/>
        <v>242418</v>
      </c>
      <c r="P16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96" s="16" t="str">
        <f t="shared" si="55"/>
        <v xml:space="preserve">Компания_                                                                                           </v>
      </c>
    </row>
    <row r="1697" spans="1:17" x14ac:dyDescent="0.25">
      <c r="A1697" t="s">
        <v>124</v>
      </c>
      <c r="B1697" t="s">
        <v>86</v>
      </c>
      <c r="C1697" t="s">
        <v>87</v>
      </c>
      <c r="D1697" t="s">
        <v>96</v>
      </c>
      <c r="E1697" t="s">
        <v>89</v>
      </c>
      <c r="F1697">
        <v>508604</v>
      </c>
      <c r="G1697" t="s">
        <v>90</v>
      </c>
      <c r="H1697">
        <v>2020</v>
      </c>
      <c r="I1697">
        <v>6</v>
      </c>
      <c r="J1697" s="85">
        <v>44144</v>
      </c>
      <c r="K1697" t="s">
        <v>123</v>
      </c>
      <c r="L1697" t="s">
        <v>84</v>
      </c>
      <c r="M1697" t="s">
        <v>85</v>
      </c>
      <c r="N16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97" s="16">
        <f t="shared" si="54"/>
        <v>508604</v>
      </c>
      <c r="P16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97" s="16" t="str">
        <f t="shared" si="55"/>
        <v xml:space="preserve">Компания_                                                                                           </v>
      </c>
    </row>
    <row r="1698" spans="1:17" x14ac:dyDescent="0.25">
      <c r="A1698" t="s">
        <v>124</v>
      </c>
      <c r="B1698" t="s">
        <v>86</v>
      </c>
      <c r="C1698" t="s">
        <v>87</v>
      </c>
      <c r="D1698" t="s">
        <v>96</v>
      </c>
      <c r="E1698" t="s">
        <v>89</v>
      </c>
      <c r="F1698">
        <v>508604</v>
      </c>
      <c r="G1698" t="s">
        <v>90</v>
      </c>
      <c r="H1698">
        <v>2020</v>
      </c>
      <c r="I1698">
        <v>6</v>
      </c>
      <c r="J1698" s="85">
        <v>44152</v>
      </c>
      <c r="K1698" t="s">
        <v>122</v>
      </c>
      <c r="L1698" t="s">
        <v>84</v>
      </c>
      <c r="M1698" t="s">
        <v>85</v>
      </c>
      <c r="N16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98" s="16">
        <f t="shared" si="54"/>
        <v>508604</v>
      </c>
      <c r="P16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98" s="16" t="str">
        <f t="shared" si="55"/>
        <v xml:space="preserve">Компания_                                                                                           </v>
      </c>
    </row>
    <row r="1699" spans="1:17" x14ac:dyDescent="0.25">
      <c r="A1699" t="s">
        <v>124</v>
      </c>
      <c r="B1699" t="s">
        <v>86</v>
      </c>
      <c r="C1699" t="s">
        <v>87</v>
      </c>
      <c r="D1699" t="s">
        <v>96</v>
      </c>
      <c r="E1699" t="s">
        <v>89</v>
      </c>
      <c r="F1699">
        <v>434908</v>
      </c>
      <c r="G1699" t="s">
        <v>90</v>
      </c>
      <c r="H1699">
        <v>2020</v>
      </c>
      <c r="I1699">
        <v>7</v>
      </c>
      <c r="J1699" s="85">
        <v>44144</v>
      </c>
      <c r="K1699" t="s">
        <v>123</v>
      </c>
      <c r="L1699" t="s">
        <v>84</v>
      </c>
      <c r="M1699" t="s">
        <v>85</v>
      </c>
      <c r="N16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699" s="16">
        <f t="shared" si="54"/>
        <v>434908</v>
      </c>
      <c r="P16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699" s="16" t="str">
        <f t="shared" si="55"/>
        <v xml:space="preserve">Компания_                                                                                           </v>
      </c>
    </row>
    <row r="1700" spans="1:17" x14ac:dyDescent="0.25">
      <c r="A1700" t="s">
        <v>124</v>
      </c>
      <c r="B1700" t="s">
        <v>86</v>
      </c>
      <c r="C1700" t="s">
        <v>87</v>
      </c>
      <c r="D1700" t="s">
        <v>96</v>
      </c>
      <c r="E1700" t="s">
        <v>89</v>
      </c>
      <c r="F1700">
        <v>434908</v>
      </c>
      <c r="G1700" t="s">
        <v>90</v>
      </c>
      <c r="H1700">
        <v>2020</v>
      </c>
      <c r="I1700">
        <v>7</v>
      </c>
      <c r="J1700" s="85">
        <v>44152</v>
      </c>
      <c r="K1700" t="s">
        <v>122</v>
      </c>
      <c r="L1700" t="s">
        <v>84</v>
      </c>
      <c r="M1700" t="s">
        <v>85</v>
      </c>
      <c r="N17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00" s="16">
        <f t="shared" si="54"/>
        <v>434908</v>
      </c>
      <c r="P17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700" s="16" t="str">
        <f t="shared" si="55"/>
        <v xml:space="preserve">Компания_                                                                                           </v>
      </c>
    </row>
    <row r="1701" spans="1:17" x14ac:dyDescent="0.25">
      <c r="A1701" t="s">
        <v>124</v>
      </c>
      <c r="B1701" t="s">
        <v>86</v>
      </c>
      <c r="C1701" t="s">
        <v>87</v>
      </c>
      <c r="D1701" t="s">
        <v>96</v>
      </c>
      <c r="E1701" t="s">
        <v>89</v>
      </c>
      <c r="F1701">
        <v>430485</v>
      </c>
      <c r="G1701" t="s">
        <v>90</v>
      </c>
      <c r="H1701">
        <v>2020</v>
      </c>
      <c r="I1701">
        <v>8</v>
      </c>
      <c r="J1701" s="85">
        <v>44144</v>
      </c>
      <c r="K1701" t="s">
        <v>123</v>
      </c>
      <c r="L1701" t="s">
        <v>84</v>
      </c>
      <c r="M1701" t="s">
        <v>85</v>
      </c>
      <c r="N17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01" s="16">
        <f t="shared" si="54"/>
        <v>430485</v>
      </c>
      <c r="P17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701" s="16" t="str">
        <f t="shared" si="55"/>
        <v xml:space="preserve">Компания_                                                                                           </v>
      </c>
    </row>
    <row r="1702" spans="1:17" x14ac:dyDescent="0.25">
      <c r="A1702" t="s">
        <v>124</v>
      </c>
      <c r="B1702" t="s">
        <v>86</v>
      </c>
      <c r="C1702" t="s">
        <v>87</v>
      </c>
      <c r="D1702" t="s">
        <v>96</v>
      </c>
      <c r="E1702" t="s">
        <v>89</v>
      </c>
      <c r="F1702">
        <v>430485</v>
      </c>
      <c r="G1702" t="s">
        <v>90</v>
      </c>
      <c r="H1702">
        <v>2020</v>
      </c>
      <c r="I1702">
        <v>8</v>
      </c>
      <c r="J1702" s="85">
        <v>44152</v>
      </c>
      <c r="K1702" t="s">
        <v>122</v>
      </c>
      <c r="L1702" t="s">
        <v>84</v>
      </c>
      <c r="M1702" t="s">
        <v>85</v>
      </c>
      <c r="N17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02" s="16">
        <f t="shared" si="54"/>
        <v>430485</v>
      </c>
      <c r="P17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702" s="16" t="str">
        <f t="shared" si="55"/>
        <v xml:space="preserve">Компания_                                                                                           </v>
      </c>
    </row>
    <row r="1703" spans="1:17" x14ac:dyDescent="0.25">
      <c r="A1703" t="s">
        <v>124</v>
      </c>
      <c r="B1703" t="s">
        <v>86</v>
      </c>
      <c r="C1703" t="s">
        <v>87</v>
      </c>
      <c r="D1703" t="s">
        <v>96</v>
      </c>
      <c r="E1703" t="s">
        <v>89</v>
      </c>
      <c r="F1703">
        <v>709409</v>
      </c>
      <c r="G1703" t="s">
        <v>90</v>
      </c>
      <c r="H1703">
        <v>2020</v>
      </c>
      <c r="I1703">
        <v>9</v>
      </c>
      <c r="J1703" s="85">
        <v>44144</v>
      </c>
      <c r="K1703" t="s">
        <v>123</v>
      </c>
      <c r="L1703" t="s">
        <v>84</v>
      </c>
      <c r="M1703" t="s">
        <v>85</v>
      </c>
      <c r="N17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03" s="16">
        <f t="shared" si="54"/>
        <v>709409</v>
      </c>
      <c r="P17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703" s="16" t="str">
        <f t="shared" si="55"/>
        <v xml:space="preserve">Компания_                                                                                           </v>
      </c>
    </row>
    <row r="1704" spans="1:17" x14ac:dyDescent="0.25">
      <c r="A1704" t="s">
        <v>124</v>
      </c>
      <c r="B1704" t="s">
        <v>86</v>
      </c>
      <c r="C1704" t="s">
        <v>87</v>
      </c>
      <c r="D1704" t="s">
        <v>96</v>
      </c>
      <c r="E1704" t="s">
        <v>89</v>
      </c>
      <c r="F1704">
        <v>709409</v>
      </c>
      <c r="G1704" t="s">
        <v>90</v>
      </c>
      <c r="H1704">
        <v>2020</v>
      </c>
      <c r="I1704">
        <v>9</v>
      </c>
      <c r="J1704" s="85">
        <v>44152</v>
      </c>
      <c r="K1704" t="s">
        <v>122</v>
      </c>
      <c r="L1704" t="s">
        <v>84</v>
      </c>
      <c r="M1704" t="s">
        <v>85</v>
      </c>
      <c r="N17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04" s="16">
        <f t="shared" si="54"/>
        <v>709409</v>
      </c>
      <c r="P17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704" s="16" t="str">
        <f t="shared" si="55"/>
        <v xml:space="preserve">Компания_                                                                                           </v>
      </c>
    </row>
    <row r="1705" spans="1:17" x14ac:dyDescent="0.25">
      <c r="A1705" t="s">
        <v>124</v>
      </c>
      <c r="B1705" t="s">
        <v>86</v>
      </c>
      <c r="C1705" t="s">
        <v>87</v>
      </c>
      <c r="D1705" t="s">
        <v>96</v>
      </c>
      <c r="E1705" t="s">
        <v>89</v>
      </c>
      <c r="F1705">
        <v>492816</v>
      </c>
      <c r="G1705" t="s">
        <v>90</v>
      </c>
      <c r="H1705">
        <v>2020</v>
      </c>
      <c r="I1705">
        <v>10</v>
      </c>
      <c r="J1705" s="85">
        <v>44144</v>
      </c>
      <c r="K1705" t="s">
        <v>123</v>
      </c>
      <c r="L1705" t="s">
        <v>84</v>
      </c>
      <c r="M1705" t="s">
        <v>85</v>
      </c>
      <c r="N17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05" s="16">
        <f t="shared" si="54"/>
        <v>492816</v>
      </c>
      <c r="P17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705" s="16" t="str">
        <f t="shared" si="55"/>
        <v xml:space="preserve">Компания_                                                                                           </v>
      </c>
    </row>
    <row r="1706" spans="1:17" x14ac:dyDescent="0.25">
      <c r="A1706" t="s">
        <v>124</v>
      </c>
      <c r="B1706" t="s">
        <v>86</v>
      </c>
      <c r="C1706" t="s">
        <v>87</v>
      </c>
      <c r="D1706" t="s">
        <v>96</v>
      </c>
      <c r="E1706" t="s">
        <v>89</v>
      </c>
      <c r="F1706">
        <v>492816</v>
      </c>
      <c r="G1706" t="s">
        <v>90</v>
      </c>
      <c r="H1706">
        <v>2020</v>
      </c>
      <c r="I1706">
        <v>10</v>
      </c>
      <c r="J1706" s="85">
        <v>44152</v>
      </c>
      <c r="K1706" t="s">
        <v>122</v>
      </c>
      <c r="L1706" t="s">
        <v>84</v>
      </c>
      <c r="M1706" t="s">
        <v>85</v>
      </c>
      <c r="N17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06" s="16">
        <f t="shared" si="54"/>
        <v>492816</v>
      </c>
      <c r="P17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706" s="16" t="str">
        <f t="shared" si="55"/>
        <v xml:space="preserve">Компания_                                                                                           </v>
      </c>
    </row>
    <row r="1707" spans="1:17" x14ac:dyDescent="0.25">
      <c r="A1707" t="s">
        <v>124</v>
      </c>
      <c r="B1707" t="s">
        <v>86</v>
      </c>
      <c r="C1707" t="s">
        <v>87</v>
      </c>
      <c r="D1707" t="s">
        <v>96</v>
      </c>
      <c r="E1707" t="s">
        <v>89</v>
      </c>
      <c r="F1707">
        <v>85369</v>
      </c>
      <c r="G1707" t="s">
        <v>90</v>
      </c>
      <c r="H1707">
        <v>2020</v>
      </c>
      <c r="I1707">
        <v>11</v>
      </c>
      <c r="J1707" s="85">
        <v>44144</v>
      </c>
      <c r="K1707" t="s">
        <v>123</v>
      </c>
      <c r="L1707" t="s">
        <v>84</v>
      </c>
      <c r="M1707" t="s">
        <v>85</v>
      </c>
      <c r="N17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07" s="16">
        <f t="shared" si="54"/>
        <v>85369</v>
      </c>
      <c r="P17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707" s="16" t="str">
        <f t="shared" si="55"/>
        <v xml:space="preserve">Компания_                                                                                           </v>
      </c>
    </row>
    <row r="1708" spans="1:17" x14ac:dyDescent="0.25">
      <c r="A1708" t="s">
        <v>124</v>
      </c>
      <c r="B1708" t="s">
        <v>86</v>
      </c>
      <c r="C1708" t="s">
        <v>87</v>
      </c>
      <c r="D1708" t="s">
        <v>96</v>
      </c>
      <c r="E1708" t="s">
        <v>89</v>
      </c>
      <c r="F1708">
        <v>155864</v>
      </c>
      <c r="G1708" t="s">
        <v>90</v>
      </c>
      <c r="H1708">
        <v>2020</v>
      </c>
      <c r="I1708">
        <v>11</v>
      </c>
      <c r="J1708" s="85">
        <v>44152</v>
      </c>
      <c r="K1708" t="s">
        <v>122</v>
      </c>
      <c r="L1708" t="s">
        <v>84</v>
      </c>
      <c r="M1708" t="s">
        <v>85</v>
      </c>
      <c r="N17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08" s="16">
        <f t="shared" si="54"/>
        <v>155864</v>
      </c>
      <c r="P17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МФО                                               </v>
      </c>
      <c r="Q1708" s="16" t="str">
        <f t="shared" si="55"/>
        <v xml:space="preserve">Компания_                                                                                           </v>
      </c>
    </row>
    <row r="1709" spans="1:17" x14ac:dyDescent="0.25">
      <c r="A1709" t="s">
        <v>124</v>
      </c>
      <c r="B1709" t="s">
        <v>86</v>
      </c>
      <c r="C1709" t="s">
        <v>87</v>
      </c>
      <c r="D1709" t="s">
        <v>81</v>
      </c>
      <c r="E1709" t="s">
        <v>82</v>
      </c>
      <c r="F1709">
        <v>2633</v>
      </c>
      <c r="G1709" t="s">
        <v>90</v>
      </c>
      <c r="H1709">
        <v>2019</v>
      </c>
      <c r="I1709">
        <v>1</v>
      </c>
      <c r="J1709" s="85">
        <v>44144</v>
      </c>
      <c r="K1709" t="s">
        <v>123</v>
      </c>
      <c r="L1709" t="s">
        <v>84</v>
      </c>
      <c r="M1709" t="s">
        <v>85</v>
      </c>
      <c r="N17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09" s="16">
        <f t="shared" si="54"/>
        <v>2633</v>
      </c>
      <c r="P17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09" s="16" t="str">
        <f t="shared" si="55"/>
        <v xml:space="preserve">Компания_                                                                                           </v>
      </c>
    </row>
    <row r="1710" spans="1:17" x14ac:dyDescent="0.25">
      <c r="A1710" t="s">
        <v>124</v>
      </c>
      <c r="B1710" t="s">
        <v>86</v>
      </c>
      <c r="C1710" t="s">
        <v>87</v>
      </c>
      <c r="D1710" t="s">
        <v>81</v>
      </c>
      <c r="E1710" t="s">
        <v>82</v>
      </c>
      <c r="F1710">
        <v>80526</v>
      </c>
      <c r="G1710" t="s">
        <v>90</v>
      </c>
      <c r="H1710">
        <v>2019</v>
      </c>
      <c r="I1710">
        <v>1</v>
      </c>
      <c r="J1710" s="85">
        <v>44152</v>
      </c>
      <c r="K1710" t="s">
        <v>122</v>
      </c>
      <c r="L1710" t="s">
        <v>84</v>
      </c>
      <c r="M1710" t="s">
        <v>85</v>
      </c>
      <c r="N17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10" s="16">
        <f t="shared" si="54"/>
        <v>80526</v>
      </c>
      <c r="P17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10" s="16" t="str">
        <f t="shared" si="55"/>
        <v xml:space="preserve">Компания_                                                                                           </v>
      </c>
    </row>
    <row r="1711" spans="1:17" x14ac:dyDescent="0.25">
      <c r="A1711" t="s">
        <v>124</v>
      </c>
      <c r="B1711" t="s">
        <v>86</v>
      </c>
      <c r="C1711" t="s">
        <v>87</v>
      </c>
      <c r="D1711" t="s">
        <v>81</v>
      </c>
      <c r="E1711" t="s">
        <v>82</v>
      </c>
      <c r="F1711">
        <v>7797</v>
      </c>
      <c r="G1711" t="s">
        <v>90</v>
      </c>
      <c r="H1711">
        <v>2019</v>
      </c>
      <c r="I1711">
        <v>2</v>
      </c>
      <c r="J1711" s="85">
        <v>44144</v>
      </c>
      <c r="K1711" t="s">
        <v>123</v>
      </c>
      <c r="L1711" t="s">
        <v>84</v>
      </c>
      <c r="M1711" t="s">
        <v>85</v>
      </c>
      <c r="N17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11" s="16">
        <f t="shared" si="54"/>
        <v>7797</v>
      </c>
      <c r="P17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11" s="16" t="str">
        <f t="shared" si="55"/>
        <v xml:space="preserve">Компания_                                                                                           </v>
      </c>
    </row>
    <row r="1712" spans="1:17" x14ac:dyDescent="0.25">
      <c r="A1712" t="s">
        <v>124</v>
      </c>
      <c r="B1712" t="s">
        <v>86</v>
      </c>
      <c r="C1712" t="s">
        <v>87</v>
      </c>
      <c r="D1712" t="s">
        <v>81</v>
      </c>
      <c r="E1712" t="s">
        <v>82</v>
      </c>
      <c r="F1712">
        <v>22382</v>
      </c>
      <c r="G1712" t="s">
        <v>90</v>
      </c>
      <c r="H1712">
        <v>2019</v>
      </c>
      <c r="I1712">
        <v>2</v>
      </c>
      <c r="J1712" s="85">
        <v>44152</v>
      </c>
      <c r="K1712" t="s">
        <v>122</v>
      </c>
      <c r="L1712" t="s">
        <v>84</v>
      </c>
      <c r="M1712" t="s">
        <v>85</v>
      </c>
      <c r="N17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12" s="16">
        <f t="shared" si="54"/>
        <v>22382</v>
      </c>
      <c r="P17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12" s="16" t="str">
        <f t="shared" si="55"/>
        <v xml:space="preserve">Компания_                                                                                           </v>
      </c>
    </row>
    <row r="1713" spans="1:17" x14ac:dyDescent="0.25">
      <c r="A1713" t="s">
        <v>124</v>
      </c>
      <c r="B1713" t="s">
        <v>86</v>
      </c>
      <c r="C1713" t="s">
        <v>87</v>
      </c>
      <c r="D1713" t="s">
        <v>81</v>
      </c>
      <c r="E1713" t="s">
        <v>82</v>
      </c>
      <c r="F1713">
        <v>15325</v>
      </c>
      <c r="G1713" t="s">
        <v>90</v>
      </c>
      <c r="H1713">
        <v>2019</v>
      </c>
      <c r="I1713">
        <v>3</v>
      </c>
      <c r="J1713" s="85">
        <v>44144</v>
      </c>
      <c r="K1713" t="s">
        <v>123</v>
      </c>
      <c r="L1713" t="s">
        <v>84</v>
      </c>
      <c r="M1713" t="s">
        <v>85</v>
      </c>
      <c r="N17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13" s="16">
        <f t="shared" si="54"/>
        <v>15325</v>
      </c>
      <c r="P17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13" s="16" t="str">
        <f t="shared" si="55"/>
        <v xml:space="preserve">Компания_                                                                                           </v>
      </c>
    </row>
    <row r="1714" spans="1:17" x14ac:dyDescent="0.25">
      <c r="A1714" t="s">
        <v>124</v>
      </c>
      <c r="B1714" t="s">
        <v>86</v>
      </c>
      <c r="C1714" t="s">
        <v>87</v>
      </c>
      <c r="D1714" t="s">
        <v>81</v>
      </c>
      <c r="E1714" t="s">
        <v>82</v>
      </c>
      <c r="F1714">
        <v>52756</v>
      </c>
      <c r="G1714" t="s">
        <v>90</v>
      </c>
      <c r="H1714">
        <v>2019</v>
      </c>
      <c r="I1714">
        <v>3</v>
      </c>
      <c r="J1714" s="85">
        <v>44152</v>
      </c>
      <c r="K1714" t="s">
        <v>122</v>
      </c>
      <c r="L1714" t="s">
        <v>84</v>
      </c>
      <c r="M1714" t="s">
        <v>85</v>
      </c>
      <c r="N17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14" s="16">
        <f t="shared" si="54"/>
        <v>52756</v>
      </c>
      <c r="P17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14" s="16" t="str">
        <f t="shared" si="55"/>
        <v xml:space="preserve">Компания_                                                                                           </v>
      </c>
    </row>
    <row r="1715" spans="1:17" x14ac:dyDescent="0.25">
      <c r="A1715" t="s">
        <v>124</v>
      </c>
      <c r="B1715" t="s">
        <v>86</v>
      </c>
      <c r="C1715" t="s">
        <v>87</v>
      </c>
      <c r="D1715" t="s">
        <v>81</v>
      </c>
      <c r="E1715" t="s">
        <v>82</v>
      </c>
      <c r="F1715">
        <v>28818</v>
      </c>
      <c r="G1715" t="s">
        <v>90</v>
      </c>
      <c r="H1715">
        <v>2019</v>
      </c>
      <c r="I1715">
        <v>4</v>
      </c>
      <c r="J1715" s="85">
        <v>44152</v>
      </c>
      <c r="K1715" t="s">
        <v>122</v>
      </c>
      <c r="L1715" t="s">
        <v>84</v>
      </c>
      <c r="M1715" t="s">
        <v>85</v>
      </c>
      <c r="N17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15" s="16">
        <f t="shared" si="54"/>
        <v>28818</v>
      </c>
      <c r="P17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15" s="16" t="str">
        <f t="shared" si="55"/>
        <v xml:space="preserve">Компания_                                                                                           </v>
      </c>
    </row>
    <row r="1716" spans="1:17" x14ac:dyDescent="0.25">
      <c r="A1716" t="s">
        <v>124</v>
      </c>
      <c r="B1716" t="s">
        <v>86</v>
      </c>
      <c r="C1716" t="s">
        <v>87</v>
      </c>
      <c r="D1716" t="s">
        <v>81</v>
      </c>
      <c r="E1716" t="s">
        <v>82</v>
      </c>
      <c r="F1716">
        <v>9713</v>
      </c>
      <c r="G1716" t="s">
        <v>90</v>
      </c>
      <c r="H1716">
        <v>2019</v>
      </c>
      <c r="I1716">
        <v>5</v>
      </c>
      <c r="J1716" s="85">
        <v>44144</v>
      </c>
      <c r="K1716" t="s">
        <v>123</v>
      </c>
      <c r="L1716" t="s">
        <v>84</v>
      </c>
      <c r="M1716" t="s">
        <v>85</v>
      </c>
      <c r="N17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16" s="16">
        <f t="shared" si="54"/>
        <v>9713</v>
      </c>
      <c r="P17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16" s="16" t="str">
        <f t="shared" si="55"/>
        <v xml:space="preserve">Компания_                                                                                           </v>
      </c>
    </row>
    <row r="1717" spans="1:17" x14ac:dyDescent="0.25">
      <c r="A1717" t="s">
        <v>124</v>
      </c>
      <c r="B1717" t="s">
        <v>86</v>
      </c>
      <c r="C1717" t="s">
        <v>87</v>
      </c>
      <c r="D1717" t="s">
        <v>81</v>
      </c>
      <c r="E1717" t="s">
        <v>82</v>
      </c>
      <c r="F1717">
        <v>82908</v>
      </c>
      <c r="G1717" t="s">
        <v>90</v>
      </c>
      <c r="H1717">
        <v>2019</v>
      </c>
      <c r="I1717">
        <v>5</v>
      </c>
      <c r="J1717" s="85">
        <v>44152</v>
      </c>
      <c r="K1717" t="s">
        <v>122</v>
      </c>
      <c r="L1717" t="s">
        <v>84</v>
      </c>
      <c r="M1717" t="s">
        <v>85</v>
      </c>
      <c r="N17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17" s="16">
        <f t="shared" si="54"/>
        <v>82908</v>
      </c>
      <c r="P17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17" s="16" t="str">
        <f t="shared" si="55"/>
        <v xml:space="preserve">Компания_                                                                                           </v>
      </c>
    </row>
    <row r="1718" spans="1:17" x14ac:dyDescent="0.25">
      <c r="A1718" t="s">
        <v>124</v>
      </c>
      <c r="B1718" t="s">
        <v>86</v>
      </c>
      <c r="C1718" t="s">
        <v>87</v>
      </c>
      <c r="D1718" t="s">
        <v>81</v>
      </c>
      <c r="E1718" t="s">
        <v>82</v>
      </c>
      <c r="F1718">
        <v>19481</v>
      </c>
      <c r="G1718" t="s">
        <v>90</v>
      </c>
      <c r="H1718">
        <v>2019</v>
      </c>
      <c r="I1718">
        <v>6</v>
      </c>
      <c r="J1718" s="85">
        <v>44144</v>
      </c>
      <c r="K1718" t="s">
        <v>123</v>
      </c>
      <c r="L1718" t="s">
        <v>84</v>
      </c>
      <c r="M1718" t="s">
        <v>85</v>
      </c>
      <c r="N17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18" s="16">
        <f t="shared" si="54"/>
        <v>19481</v>
      </c>
      <c r="P17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18" s="16" t="str">
        <f t="shared" si="55"/>
        <v xml:space="preserve">Компания_                                                                                           </v>
      </c>
    </row>
    <row r="1719" spans="1:17" x14ac:dyDescent="0.25">
      <c r="A1719" t="s">
        <v>124</v>
      </c>
      <c r="B1719" t="s">
        <v>86</v>
      </c>
      <c r="C1719" t="s">
        <v>87</v>
      </c>
      <c r="D1719" t="s">
        <v>81</v>
      </c>
      <c r="E1719" t="s">
        <v>82</v>
      </c>
      <c r="F1719">
        <v>63207</v>
      </c>
      <c r="G1719" t="s">
        <v>90</v>
      </c>
      <c r="H1719">
        <v>2019</v>
      </c>
      <c r="I1719">
        <v>6</v>
      </c>
      <c r="J1719" s="85">
        <v>44152</v>
      </c>
      <c r="K1719" t="s">
        <v>122</v>
      </c>
      <c r="L1719" t="s">
        <v>84</v>
      </c>
      <c r="M1719" t="s">
        <v>85</v>
      </c>
      <c r="N17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19" s="16">
        <f t="shared" si="54"/>
        <v>63207</v>
      </c>
      <c r="P17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19" s="16" t="str">
        <f t="shared" si="55"/>
        <v xml:space="preserve">Компания_                                                                                           </v>
      </c>
    </row>
    <row r="1720" spans="1:17" x14ac:dyDescent="0.25">
      <c r="A1720" t="s">
        <v>124</v>
      </c>
      <c r="B1720" t="s">
        <v>86</v>
      </c>
      <c r="C1720" t="s">
        <v>87</v>
      </c>
      <c r="D1720" t="s">
        <v>81</v>
      </c>
      <c r="E1720" t="s">
        <v>82</v>
      </c>
      <c r="F1720">
        <v>13427</v>
      </c>
      <c r="G1720" t="s">
        <v>90</v>
      </c>
      <c r="H1720">
        <v>2019</v>
      </c>
      <c r="I1720">
        <v>7</v>
      </c>
      <c r="J1720" s="85">
        <v>44144</v>
      </c>
      <c r="K1720" t="s">
        <v>123</v>
      </c>
      <c r="L1720" t="s">
        <v>84</v>
      </c>
      <c r="M1720" t="s">
        <v>85</v>
      </c>
      <c r="N17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20" s="16">
        <f t="shared" si="54"/>
        <v>13427</v>
      </c>
      <c r="P17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20" s="16" t="str">
        <f t="shared" si="55"/>
        <v xml:space="preserve">Компания_                                                                                           </v>
      </c>
    </row>
    <row r="1721" spans="1:17" x14ac:dyDescent="0.25">
      <c r="A1721" t="s">
        <v>124</v>
      </c>
      <c r="B1721" t="s">
        <v>86</v>
      </c>
      <c r="C1721" t="s">
        <v>87</v>
      </c>
      <c r="D1721" t="s">
        <v>81</v>
      </c>
      <c r="E1721" t="s">
        <v>82</v>
      </c>
      <c r="F1721">
        <v>13427</v>
      </c>
      <c r="G1721" t="s">
        <v>90</v>
      </c>
      <c r="H1721">
        <v>2019</v>
      </c>
      <c r="I1721">
        <v>7</v>
      </c>
      <c r="J1721" s="85">
        <v>44152</v>
      </c>
      <c r="K1721" t="s">
        <v>122</v>
      </c>
      <c r="L1721" t="s">
        <v>84</v>
      </c>
      <c r="M1721" t="s">
        <v>85</v>
      </c>
      <c r="N17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21" s="16">
        <f t="shared" si="54"/>
        <v>13427</v>
      </c>
      <c r="P17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21" s="16" t="str">
        <f t="shared" si="55"/>
        <v xml:space="preserve">Компания_                                                                                           </v>
      </c>
    </row>
    <row r="1722" spans="1:17" x14ac:dyDescent="0.25">
      <c r="A1722" t="s">
        <v>124</v>
      </c>
      <c r="B1722" t="s">
        <v>86</v>
      </c>
      <c r="C1722" t="s">
        <v>87</v>
      </c>
      <c r="D1722" t="s">
        <v>81</v>
      </c>
      <c r="E1722" t="s">
        <v>82</v>
      </c>
      <c r="F1722">
        <v>42056</v>
      </c>
      <c r="G1722" t="s">
        <v>90</v>
      </c>
      <c r="H1722">
        <v>2019</v>
      </c>
      <c r="I1722">
        <v>8</v>
      </c>
      <c r="J1722" s="85">
        <v>44144</v>
      </c>
      <c r="K1722" t="s">
        <v>123</v>
      </c>
      <c r="L1722" t="s">
        <v>84</v>
      </c>
      <c r="M1722" t="s">
        <v>85</v>
      </c>
      <c r="N17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22" s="16">
        <f t="shared" si="54"/>
        <v>42056</v>
      </c>
      <c r="P17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22" s="16" t="str">
        <f t="shared" si="55"/>
        <v xml:space="preserve">Компания_                                                                                           </v>
      </c>
    </row>
    <row r="1723" spans="1:17" x14ac:dyDescent="0.25">
      <c r="A1723" t="s">
        <v>124</v>
      </c>
      <c r="B1723" t="s">
        <v>86</v>
      </c>
      <c r="C1723" t="s">
        <v>87</v>
      </c>
      <c r="D1723" t="s">
        <v>81</v>
      </c>
      <c r="E1723" t="s">
        <v>82</v>
      </c>
      <c r="F1723">
        <v>42056</v>
      </c>
      <c r="G1723" t="s">
        <v>90</v>
      </c>
      <c r="H1723">
        <v>2019</v>
      </c>
      <c r="I1723">
        <v>8</v>
      </c>
      <c r="J1723" s="85">
        <v>44152</v>
      </c>
      <c r="K1723" t="s">
        <v>122</v>
      </c>
      <c r="L1723" t="s">
        <v>84</v>
      </c>
      <c r="M1723" t="s">
        <v>85</v>
      </c>
      <c r="N17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23" s="16">
        <f t="shared" si="54"/>
        <v>42056</v>
      </c>
      <c r="P17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23" s="16" t="str">
        <f t="shared" si="55"/>
        <v xml:space="preserve">Компания_                                                                                           </v>
      </c>
    </row>
    <row r="1724" spans="1:17" x14ac:dyDescent="0.25">
      <c r="A1724" t="s">
        <v>124</v>
      </c>
      <c r="B1724" t="s">
        <v>86</v>
      </c>
      <c r="C1724" t="s">
        <v>87</v>
      </c>
      <c r="D1724" t="s">
        <v>81</v>
      </c>
      <c r="E1724" t="s">
        <v>82</v>
      </c>
      <c r="F1724">
        <v>48784</v>
      </c>
      <c r="G1724" t="s">
        <v>90</v>
      </c>
      <c r="H1724">
        <v>2019</v>
      </c>
      <c r="I1724">
        <v>9</v>
      </c>
      <c r="J1724" s="85">
        <v>44144</v>
      </c>
      <c r="K1724" t="s">
        <v>123</v>
      </c>
      <c r="L1724" t="s">
        <v>84</v>
      </c>
      <c r="M1724" t="s">
        <v>85</v>
      </c>
      <c r="N17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24" s="16">
        <f t="shared" si="54"/>
        <v>48784</v>
      </c>
      <c r="P17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24" s="16" t="str">
        <f t="shared" si="55"/>
        <v xml:space="preserve">Компания_                                                                                           </v>
      </c>
    </row>
    <row r="1725" spans="1:17" x14ac:dyDescent="0.25">
      <c r="A1725" t="s">
        <v>124</v>
      </c>
      <c r="B1725" t="s">
        <v>86</v>
      </c>
      <c r="C1725" t="s">
        <v>87</v>
      </c>
      <c r="D1725" t="s">
        <v>81</v>
      </c>
      <c r="E1725" t="s">
        <v>82</v>
      </c>
      <c r="F1725">
        <v>48784</v>
      </c>
      <c r="G1725" t="s">
        <v>90</v>
      </c>
      <c r="H1725">
        <v>2019</v>
      </c>
      <c r="I1725">
        <v>9</v>
      </c>
      <c r="J1725" s="85">
        <v>44152</v>
      </c>
      <c r="K1725" t="s">
        <v>122</v>
      </c>
      <c r="L1725" t="s">
        <v>84</v>
      </c>
      <c r="M1725" t="s">
        <v>85</v>
      </c>
      <c r="N17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25" s="16">
        <f t="shared" si="54"/>
        <v>48784</v>
      </c>
      <c r="P17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25" s="16" t="str">
        <f t="shared" si="55"/>
        <v xml:space="preserve">Компания_                                                                                           </v>
      </c>
    </row>
    <row r="1726" spans="1:17" x14ac:dyDescent="0.25">
      <c r="A1726" t="s">
        <v>124</v>
      </c>
      <c r="B1726" t="s">
        <v>86</v>
      </c>
      <c r="C1726" t="s">
        <v>87</v>
      </c>
      <c r="D1726" t="s">
        <v>81</v>
      </c>
      <c r="E1726" t="s">
        <v>82</v>
      </c>
      <c r="F1726">
        <v>49276</v>
      </c>
      <c r="G1726" t="s">
        <v>90</v>
      </c>
      <c r="H1726">
        <v>2019</v>
      </c>
      <c r="I1726">
        <v>10</v>
      </c>
      <c r="J1726" s="85">
        <v>44144</v>
      </c>
      <c r="K1726" t="s">
        <v>123</v>
      </c>
      <c r="L1726" t="s">
        <v>84</v>
      </c>
      <c r="M1726" t="s">
        <v>85</v>
      </c>
      <c r="N17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26" s="16">
        <f t="shared" si="54"/>
        <v>49276</v>
      </c>
      <c r="P17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26" s="16" t="str">
        <f t="shared" si="55"/>
        <v xml:space="preserve">Компания_                                                                                           </v>
      </c>
    </row>
    <row r="1727" spans="1:17" x14ac:dyDescent="0.25">
      <c r="A1727" t="s">
        <v>124</v>
      </c>
      <c r="B1727" t="s">
        <v>86</v>
      </c>
      <c r="C1727" t="s">
        <v>87</v>
      </c>
      <c r="D1727" t="s">
        <v>81</v>
      </c>
      <c r="E1727" t="s">
        <v>82</v>
      </c>
      <c r="F1727">
        <v>49276</v>
      </c>
      <c r="G1727" t="s">
        <v>90</v>
      </c>
      <c r="H1727">
        <v>2019</v>
      </c>
      <c r="I1727">
        <v>10</v>
      </c>
      <c r="J1727" s="85">
        <v>44152</v>
      </c>
      <c r="K1727" t="s">
        <v>122</v>
      </c>
      <c r="L1727" t="s">
        <v>84</v>
      </c>
      <c r="M1727" t="s">
        <v>85</v>
      </c>
      <c r="N17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27" s="16">
        <f t="shared" si="54"/>
        <v>49276</v>
      </c>
      <c r="P17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27" s="16" t="str">
        <f t="shared" si="55"/>
        <v xml:space="preserve">Компания_                                                                                           </v>
      </c>
    </row>
    <row r="1728" spans="1:17" x14ac:dyDescent="0.25">
      <c r="A1728" t="s">
        <v>124</v>
      </c>
      <c r="B1728" t="s">
        <v>86</v>
      </c>
      <c r="C1728" t="s">
        <v>87</v>
      </c>
      <c r="D1728" t="s">
        <v>81</v>
      </c>
      <c r="E1728" t="s">
        <v>82</v>
      </c>
      <c r="F1728">
        <v>74911</v>
      </c>
      <c r="G1728" t="s">
        <v>90</v>
      </c>
      <c r="H1728">
        <v>2019</v>
      </c>
      <c r="I1728">
        <v>11</v>
      </c>
      <c r="J1728" s="85">
        <v>44144</v>
      </c>
      <c r="K1728" t="s">
        <v>123</v>
      </c>
      <c r="L1728" t="s">
        <v>84</v>
      </c>
      <c r="M1728" t="s">
        <v>85</v>
      </c>
      <c r="N17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28" s="16">
        <f t="shared" si="54"/>
        <v>33709.950000000004</v>
      </c>
      <c r="P17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28" s="16" t="str">
        <f t="shared" si="55"/>
        <v xml:space="preserve">Компания_                                                                                           </v>
      </c>
    </row>
    <row r="1729" spans="1:17" x14ac:dyDescent="0.25">
      <c r="A1729" t="s">
        <v>124</v>
      </c>
      <c r="B1729" t="s">
        <v>86</v>
      </c>
      <c r="C1729" t="s">
        <v>87</v>
      </c>
      <c r="D1729" t="s">
        <v>81</v>
      </c>
      <c r="E1729" t="s">
        <v>82</v>
      </c>
      <c r="F1729">
        <v>74911</v>
      </c>
      <c r="G1729" t="s">
        <v>90</v>
      </c>
      <c r="H1729">
        <v>2019</v>
      </c>
      <c r="I1729">
        <v>11</v>
      </c>
      <c r="J1729" s="85">
        <v>44152</v>
      </c>
      <c r="K1729" t="s">
        <v>122</v>
      </c>
      <c r="L1729" t="s">
        <v>84</v>
      </c>
      <c r="M1729" t="s">
        <v>85</v>
      </c>
      <c r="N17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29" s="16">
        <f t="shared" si="54"/>
        <v>33709.950000000004</v>
      </c>
      <c r="P17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29" s="16" t="str">
        <f t="shared" si="55"/>
        <v xml:space="preserve">Компания_                                                                                           </v>
      </c>
    </row>
    <row r="1730" spans="1:17" x14ac:dyDescent="0.25">
      <c r="A1730" t="s">
        <v>124</v>
      </c>
      <c r="B1730" t="s">
        <v>86</v>
      </c>
      <c r="C1730" t="s">
        <v>87</v>
      </c>
      <c r="D1730" t="s">
        <v>81</v>
      </c>
      <c r="E1730" t="s">
        <v>82</v>
      </c>
      <c r="F1730">
        <v>44182</v>
      </c>
      <c r="G1730" t="s">
        <v>90</v>
      </c>
      <c r="H1730">
        <v>2019</v>
      </c>
      <c r="I1730">
        <v>12</v>
      </c>
      <c r="J1730" s="85">
        <v>44144</v>
      </c>
      <c r="K1730" t="s">
        <v>123</v>
      </c>
      <c r="L1730" t="s">
        <v>84</v>
      </c>
      <c r="M1730" t="s">
        <v>85</v>
      </c>
      <c r="N17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30" s="16">
        <f t="shared" si="54"/>
        <v>44182</v>
      </c>
      <c r="P17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30" s="16" t="str">
        <f t="shared" si="55"/>
        <v xml:space="preserve">Компания_                                                                                           </v>
      </c>
    </row>
    <row r="1731" spans="1:17" x14ac:dyDescent="0.25">
      <c r="A1731" t="s">
        <v>124</v>
      </c>
      <c r="B1731" t="s">
        <v>86</v>
      </c>
      <c r="C1731" t="s">
        <v>87</v>
      </c>
      <c r="D1731" t="s">
        <v>81</v>
      </c>
      <c r="E1731" t="s">
        <v>82</v>
      </c>
      <c r="F1731">
        <v>44182</v>
      </c>
      <c r="G1731" t="s">
        <v>90</v>
      </c>
      <c r="H1731">
        <v>2019</v>
      </c>
      <c r="I1731">
        <v>12</v>
      </c>
      <c r="J1731" s="85">
        <v>44152</v>
      </c>
      <c r="K1731" t="s">
        <v>122</v>
      </c>
      <c r="L1731" t="s">
        <v>84</v>
      </c>
      <c r="M1731" t="s">
        <v>85</v>
      </c>
      <c r="N17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31" s="16">
        <f t="shared" si="54"/>
        <v>44182</v>
      </c>
      <c r="P17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31" s="16" t="str">
        <f t="shared" si="55"/>
        <v xml:space="preserve">Компания_                                                                                           </v>
      </c>
    </row>
    <row r="1732" spans="1:17" x14ac:dyDescent="0.25">
      <c r="A1732" t="s">
        <v>124</v>
      </c>
      <c r="B1732" t="s">
        <v>86</v>
      </c>
      <c r="C1732" t="s">
        <v>87</v>
      </c>
      <c r="D1732" t="s">
        <v>81</v>
      </c>
      <c r="E1732" t="s">
        <v>82</v>
      </c>
      <c r="F1732">
        <v>122889</v>
      </c>
      <c r="G1732" t="s">
        <v>90</v>
      </c>
      <c r="H1732">
        <v>2020</v>
      </c>
      <c r="I1732">
        <v>1</v>
      </c>
      <c r="J1732" s="85">
        <v>44144</v>
      </c>
      <c r="K1732" t="s">
        <v>123</v>
      </c>
      <c r="L1732" t="s">
        <v>84</v>
      </c>
      <c r="M1732" t="s">
        <v>85</v>
      </c>
      <c r="N17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32" s="16">
        <f t="shared" si="54"/>
        <v>122889</v>
      </c>
      <c r="P17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32" s="16" t="str">
        <f t="shared" si="55"/>
        <v xml:space="preserve">Компания_                                                                                           </v>
      </c>
    </row>
    <row r="1733" spans="1:17" x14ac:dyDescent="0.25">
      <c r="A1733" t="s">
        <v>124</v>
      </c>
      <c r="B1733" t="s">
        <v>86</v>
      </c>
      <c r="C1733" t="s">
        <v>87</v>
      </c>
      <c r="D1733" t="s">
        <v>81</v>
      </c>
      <c r="E1733" t="s">
        <v>82</v>
      </c>
      <c r="F1733">
        <v>122889</v>
      </c>
      <c r="G1733" t="s">
        <v>90</v>
      </c>
      <c r="H1733">
        <v>2020</v>
      </c>
      <c r="I1733">
        <v>1</v>
      </c>
      <c r="J1733" s="85">
        <v>44152</v>
      </c>
      <c r="K1733" t="s">
        <v>122</v>
      </c>
      <c r="L1733" t="s">
        <v>84</v>
      </c>
      <c r="M1733" t="s">
        <v>85</v>
      </c>
      <c r="N17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33" s="16">
        <f t="shared" ref="O1733:O1796" si="56">IF(AND(H1733=2019,I1733=11,L1733="ММ               "),F1733/20*4,IF(AND(H1733=2019,I1733=11),F1733/20*9,F1733))</f>
        <v>122889</v>
      </c>
      <c r="P17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33" s="16" t="str">
        <f t="shared" ref="Q1733:Q1796" si="57">IF(E1733="FSK            ","",A1733)</f>
        <v xml:space="preserve">Компания_                                                                                           </v>
      </c>
    </row>
    <row r="1734" spans="1:17" x14ac:dyDescent="0.25">
      <c r="A1734" t="s">
        <v>124</v>
      </c>
      <c r="B1734" t="s">
        <v>86</v>
      </c>
      <c r="C1734" t="s">
        <v>87</v>
      </c>
      <c r="D1734" t="s">
        <v>81</v>
      </c>
      <c r="E1734" t="s">
        <v>82</v>
      </c>
      <c r="F1734">
        <v>115141</v>
      </c>
      <c r="G1734" t="s">
        <v>90</v>
      </c>
      <c r="H1734">
        <v>2020</v>
      </c>
      <c r="I1734">
        <v>2</v>
      </c>
      <c r="J1734" s="85">
        <v>44144</v>
      </c>
      <c r="K1734" t="s">
        <v>123</v>
      </c>
      <c r="L1734" t="s">
        <v>84</v>
      </c>
      <c r="M1734" t="s">
        <v>85</v>
      </c>
      <c r="N17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34" s="16">
        <f t="shared" si="56"/>
        <v>115141</v>
      </c>
      <c r="P17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34" s="16" t="str">
        <f t="shared" si="57"/>
        <v xml:space="preserve">Компания_                                                                                           </v>
      </c>
    </row>
    <row r="1735" spans="1:17" x14ac:dyDescent="0.25">
      <c r="A1735" t="s">
        <v>124</v>
      </c>
      <c r="B1735" t="s">
        <v>86</v>
      </c>
      <c r="C1735" t="s">
        <v>87</v>
      </c>
      <c r="D1735" t="s">
        <v>81</v>
      </c>
      <c r="E1735" t="s">
        <v>82</v>
      </c>
      <c r="F1735">
        <v>115141</v>
      </c>
      <c r="G1735" t="s">
        <v>90</v>
      </c>
      <c r="H1735">
        <v>2020</v>
      </c>
      <c r="I1735">
        <v>2</v>
      </c>
      <c r="J1735" s="85">
        <v>44152</v>
      </c>
      <c r="K1735" t="s">
        <v>122</v>
      </c>
      <c r="L1735" t="s">
        <v>84</v>
      </c>
      <c r="M1735" t="s">
        <v>85</v>
      </c>
      <c r="N17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35" s="16">
        <f t="shared" si="56"/>
        <v>115141</v>
      </c>
      <c r="P17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35" s="16" t="str">
        <f t="shared" si="57"/>
        <v xml:space="preserve">Компания_                                                                                           </v>
      </c>
    </row>
    <row r="1736" spans="1:17" x14ac:dyDescent="0.25">
      <c r="A1736" t="s">
        <v>124</v>
      </c>
      <c r="B1736" t="s">
        <v>86</v>
      </c>
      <c r="C1736" t="s">
        <v>87</v>
      </c>
      <c r="D1736" t="s">
        <v>81</v>
      </c>
      <c r="E1736" t="s">
        <v>82</v>
      </c>
      <c r="F1736">
        <v>239763</v>
      </c>
      <c r="G1736" t="s">
        <v>90</v>
      </c>
      <c r="H1736">
        <v>2020</v>
      </c>
      <c r="I1736">
        <v>3</v>
      </c>
      <c r="J1736" s="85">
        <v>44144</v>
      </c>
      <c r="K1736" t="s">
        <v>123</v>
      </c>
      <c r="L1736" t="s">
        <v>84</v>
      </c>
      <c r="M1736" t="s">
        <v>85</v>
      </c>
      <c r="N17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36" s="16">
        <f t="shared" si="56"/>
        <v>239763</v>
      </c>
      <c r="P17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36" s="16" t="str">
        <f t="shared" si="57"/>
        <v xml:space="preserve">Компания_                                                                                           </v>
      </c>
    </row>
    <row r="1737" spans="1:17" x14ac:dyDescent="0.25">
      <c r="A1737" t="s">
        <v>124</v>
      </c>
      <c r="B1737" t="s">
        <v>86</v>
      </c>
      <c r="C1737" t="s">
        <v>87</v>
      </c>
      <c r="D1737" t="s">
        <v>81</v>
      </c>
      <c r="E1737" t="s">
        <v>82</v>
      </c>
      <c r="F1737">
        <v>239763</v>
      </c>
      <c r="G1737" t="s">
        <v>90</v>
      </c>
      <c r="H1737">
        <v>2020</v>
      </c>
      <c r="I1737">
        <v>3</v>
      </c>
      <c r="J1737" s="85">
        <v>44152</v>
      </c>
      <c r="K1737" t="s">
        <v>122</v>
      </c>
      <c r="L1737" t="s">
        <v>84</v>
      </c>
      <c r="M1737" t="s">
        <v>85</v>
      </c>
      <c r="N17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37" s="16">
        <f t="shared" si="56"/>
        <v>239763</v>
      </c>
      <c r="P17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37" s="16" t="str">
        <f t="shared" si="57"/>
        <v xml:space="preserve">Компания_                                                                                           </v>
      </c>
    </row>
    <row r="1738" spans="1:17" x14ac:dyDescent="0.25">
      <c r="A1738" t="s">
        <v>124</v>
      </c>
      <c r="B1738" t="s">
        <v>86</v>
      </c>
      <c r="C1738" t="s">
        <v>87</v>
      </c>
      <c r="D1738" t="s">
        <v>81</v>
      </c>
      <c r="E1738" t="s">
        <v>82</v>
      </c>
      <c r="F1738">
        <v>311342</v>
      </c>
      <c r="G1738" t="s">
        <v>90</v>
      </c>
      <c r="H1738">
        <v>2020</v>
      </c>
      <c r="I1738">
        <v>4</v>
      </c>
      <c r="J1738" s="85">
        <v>44144</v>
      </c>
      <c r="K1738" t="s">
        <v>123</v>
      </c>
      <c r="L1738" t="s">
        <v>84</v>
      </c>
      <c r="M1738" t="s">
        <v>85</v>
      </c>
      <c r="N17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38" s="16">
        <f t="shared" si="56"/>
        <v>311342</v>
      </c>
      <c r="P17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38" s="16" t="str">
        <f t="shared" si="57"/>
        <v xml:space="preserve">Компания_                                                                                           </v>
      </c>
    </row>
    <row r="1739" spans="1:17" x14ac:dyDescent="0.25">
      <c r="A1739" t="s">
        <v>124</v>
      </c>
      <c r="B1739" t="s">
        <v>86</v>
      </c>
      <c r="C1739" t="s">
        <v>87</v>
      </c>
      <c r="D1739" t="s">
        <v>81</v>
      </c>
      <c r="E1739" t="s">
        <v>82</v>
      </c>
      <c r="F1739">
        <v>311342</v>
      </c>
      <c r="G1739" t="s">
        <v>90</v>
      </c>
      <c r="H1739">
        <v>2020</v>
      </c>
      <c r="I1739">
        <v>4</v>
      </c>
      <c r="J1739" s="85">
        <v>44152</v>
      </c>
      <c r="K1739" t="s">
        <v>122</v>
      </c>
      <c r="L1739" t="s">
        <v>84</v>
      </c>
      <c r="M1739" t="s">
        <v>85</v>
      </c>
      <c r="N17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39" s="16">
        <f t="shared" si="56"/>
        <v>311342</v>
      </c>
      <c r="P17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39" s="16" t="str">
        <f t="shared" si="57"/>
        <v xml:space="preserve">Компания_                                                                                           </v>
      </c>
    </row>
    <row r="1740" spans="1:17" x14ac:dyDescent="0.25">
      <c r="A1740" t="s">
        <v>124</v>
      </c>
      <c r="B1740" t="s">
        <v>86</v>
      </c>
      <c r="C1740" t="s">
        <v>87</v>
      </c>
      <c r="D1740" t="s">
        <v>81</v>
      </c>
      <c r="E1740" t="s">
        <v>82</v>
      </c>
      <c r="F1740">
        <v>185638</v>
      </c>
      <c r="G1740" t="s">
        <v>90</v>
      </c>
      <c r="H1740">
        <v>2020</v>
      </c>
      <c r="I1740">
        <v>5</v>
      </c>
      <c r="J1740" s="85">
        <v>44144</v>
      </c>
      <c r="K1740" t="s">
        <v>123</v>
      </c>
      <c r="L1740" t="s">
        <v>84</v>
      </c>
      <c r="M1740" t="s">
        <v>85</v>
      </c>
      <c r="N17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40" s="16">
        <f t="shared" si="56"/>
        <v>185638</v>
      </c>
      <c r="P17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40" s="16" t="str">
        <f t="shared" si="57"/>
        <v xml:space="preserve">Компания_                                                                                           </v>
      </c>
    </row>
    <row r="1741" spans="1:17" x14ac:dyDescent="0.25">
      <c r="A1741" t="s">
        <v>124</v>
      </c>
      <c r="B1741" t="s">
        <v>86</v>
      </c>
      <c r="C1741" t="s">
        <v>87</v>
      </c>
      <c r="D1741" t="s">
        <v>81</v>
      </c>
      <c r="E1741" t="s">
        <v>82</v>
      </c>
      <c r="F1741">
        <v>185638</v>
      </c>
      <c r="G1741" t="s">
        <v>90</v>
      </c>
      <c r="H1741">
        <v>2020</v>
      </c>
      <c r="I1741">
        <v>5</v>
      </c>
      <c r="J1741" s="85">
        <v>44152</v>
      </c>
      <c r="K1741" t="s">
        <v>122</v>
      </c>
      <c r="L1741" t="s">
        <v>84</v>
      </c>
      <c r="M1741" t="s">
        <v>85</v>
      </c>
      <c r="N17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41" s="16">
        <f t="shared" si="56"/>
        <v>185638</v>
      </c>
      <c r="P17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41" s="16" t="str">
        <f t="shared" si="57"/>
        <v xml:space="preserve">Компания_                                                                                           </v>
      </c>
    </row>
    <row r="1742" spans="1:17" x14ac:dyDescent="0.25">
      <c r="A1742" t="s">
        <v>124</v>
      </c>
      <c r="B1742" t="s">
        <v>86</v>
      </c>
      <c r="C1742" t="s">
        <v>87</v>
      </c>
      <c r="D1742" t="s">
        <v>81</v>
      </c>
      <c r="E1742" t="s">
        <v>82</v>
      </c>
      <c r="F1742">
        <v>236792</v>
      </c>
      <c r="G1742" t="s">
        <v>90</v>
      </c>
      <c r="H1742">
        <v>2020</v>
      </c>
      <c r="I1742">
        <v>6</v>
      </c>
      <c r="J1742" s="85">
        <v>44144</v>
      </c>
      <c r="K1742" t="s">
        <v>123</v>
      </c>
      <c r="L1742" t="s">
        <v>84</v>
      </c>
      <c r="M1742" t="s">
        <v>85</v>
      </c>
      <c r="N17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42" s="16">
        <f t="shared" si="56"/>
        <v>236792</v>
      </c>
      <c r="P17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42" s="16" t="str">
        <f t="shared" si="57"/>
        <v xml:space="preserve">Компания_                                                                                           </v>
      </c>
    </row>
    <row r="1743" spans="1:17" x14ac:dyDescent="0.25">
      <c r="A1743" t="s">
        <v>124</v>
      </c>
      <c r="B1743" t="s">
        <v>86</v>
      </c>
      <c r="C1743" t="s">
        <v>87</v>
      </c>
      <c r="D1743" t="s">
        <v>81</v>
      </c>
      <c r="E1743" t="s">
        <v>82</v>
      </c>
      <c r="F1743">
        <v>236792</v>
      </c>
      <c r="G1743" t="s">
        <v>90</v>
      </c>
      <c r="H1743">
        <v>2020</v>
      </c>
      <c r="I1743">
        <v>6</v>
      </c>
      <c r="J1743" s="85">
        <v>44152</v>
      </c>
      <c r="K1743" t="s">
        <v>122</v>
      </c>
      <c r="L1743" t="s">
        <v>84</v>
      </c>
      <c r="M1743" t="s">
        <v>85</v>
      </c>
      <c r="N17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43" s="16">
        <f t="shared" si="56"/>
        <v>236792</v>
      </c>
      <c r="P17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43" s="16" t="str">
        <f t="shared" si="57"/>
        <v xml:space="preserve">Компания_                                                                                           </v>
      </c>
    </row>
    <row r="1744" spans="1:17" x14ac:dyDescent="0.25">
      <c r="A1744" t="s">
        <v>124</v>
      </c>
      <c r="B1744" t="s">
        <v>86</v>
      </c>
      <c r="C1744" t="s">
        <v>87</v>
      </c>
      <c r="D1744" t="s">
        <v>81</v>
      </c>
      <c r="E1744" t="s">
        <v>82</v>
      </c>
      <c r="F1744">
        <v>254900</v>
      </c>
      <c r="G1744" t="s">
        <v>90</v>
      </c>
      <c r="H1744">
        <v>2020</v>
      </c>
      <c r="I1744">
        <v>7</v>
      </c>
      <c r="J1744" s="85">
        <v>44144</v>
      </c>
      <c r="K1744" t="s">
        <v>123</v>
      </c>
      <c r="L1744" t="s">
        <v>84</v>
      </c>
      <c r="M1744" t="s">
        <v>85</v>
      </c>
      <c r="N17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44" s="16">
        <f t="shared" si="56"/>
        <v>254900</v>
      </c>
      <c r="P17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44" s="16" t="str">
        <f t="shared" si="57"/>
        <v xml:space="preserve">Компания_                                                                                           </v>
      </c>
    </row>
    <row r="1745" spans="1:17" x14ac:dyDescent="0.25">
      <c r="A1745" t="s">
        <v>124</v>
      </c>
      <c r="B1745" t="s">
        <v>86</v>
      </c>
      <c r="C1745" t="s">
        <v>87</v>
      </c>
      <c r="D1745" t="s">
        <v>81</v>
      </c>
      <c r="E1745" t="s">
        <v>82</v>
      </c>
      <c r="F1745">
        <v>254900</v>
      </c>
      <c r="G1745" t="s">
        <v>90</v>
      </c>
      <c r="H1745">
        <v>2020</v>
      </c>
      <c r="I1745">
        <v>7</v>
      </c>
      <c r="J1745" s="85">
        <v>44152</v>
      </c>
      <c r="K1745" t="s">
        <v>122</v>
      </c>
      <c r="L1745" t="s">
        <v>84</v>
      </c>
      <c r="M1745" t="s">
        <v>85</v>
      </c>
      <c r="N17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45" s="16">
        <f t="shared" si="56"/>
        <v>254900</v>
      </c>
      <c r="P17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45" s="16" t="str">
        <f t="shared" si="57"/>
        <v xml:space="preserve">Компания_                                                                                           </v>
      </c>
    </row>
    <row r="1746" spans="1:17" x14ac:dyDescent="0.25">
      <c r="A1746" t="s">
        <v>124</v>
      </c>
      <c r="B1746" t="s">
        <v>86</v>
      </c>
      <c r="C1746" t="s">
        <v>87</v>
      </c>
      <c r="D1746" t="s">
        <v>81</v>
      </c>
      <c r="E1746" t="s">
        <v>82</v>
      </c>
      <c r="F1746">
        <v>180438</v>
      </c>
      <c r="G1746" t="s">
        <v>90</v>
      </c>
      <c r="H1746">
        <v>2020</v>
      </c>
      <c r="I1746">
        <v>8</v>
      </c>
      <c r="J1746" s="85">
        <v>44144</v>
      </c>
      <c r="K1746" t="s">
        <v>123</v>
      </c>
      <c r="L1746" t="s">
        <v>84</v>
      </c>
      <c r="M1746" t="s">
        <v>85</v>
      </c>
      <c r="N17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46" s="16">
        <f t="shared" si="56"/>
        <v>180438</v>
      </c>
      <c r="P17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46" s="16" t="str">
        <f t="shared" si="57"/>
        <v xml:space="preserve">Компания_                                                                                           </v>
      </c>
    </row>
    <row r="1747" spans="1:17" x14ac:dyDescent="0.25">
      <c r="A1747" t="s">
        <v>124</v>
      </c>
      <c r="B1747" t="s">
        <v>86</v>
      </c>
      <c r="C1747" t="s">
        <v>87</v>
      </c>
      <c r="D1747" t="s">
        <v>81</v>
      </c>
      <c r="E1747" t="s">
        <v>82</v>
      </c>
      <c r="F1747">
        <v>180438</v>
      </c>
      <c r="G1747" t="s">
        <v>90</v>
      </c>
      <c r="H1747">
        <v>2020</v>
      </c>
      <c r="I1747">
        <v>8</v>
      </c>
      <c r="J1747" s="85">
        <v>44152</v>
      </c>
      <c r="K1747" t="s">
        <v>122</v>
      </c>
      <c r="L1747" t="s">
        <v>84</v>
      </c>
      <c r="M1747" t="s">
        <v>85</v>
      </c>
      <c r="N17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47" s="16">
        <f t="shared" si="56"/>
        <v>180438</v>
      </c>
      <c r="P17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47" s="16" t="str">
        <f t="shared" si="57"/>
        <v xml:space="preserve">Компания_                                                                                           </v>
      </c>
    </row>
    <row r="1748" spans="1:17" x14ac:dyDescent="0.25">
      <c r="A1748" t="s">
        <v>124</v>
      </c>
      <c r="B1748" t="s">
        <v>86</v>
      </c>
      <c r="C1748" t="s">
        <v>87</v>
      </c>
      <c r="D1748" t="s">
        <v>81</v>
      </c>
      <c r="E1748" t="s">
        <v>82</v>
      </c>
      <c r="F1748">
        <v>156598</v>
      </c>
      <c r="G1748" t="s">
        <v>90</v>
      </c>
      <c r="H1748">
        <v>2020</v>
      </c>
      <c r="I1748">
        <v>9</v>
      </c>
      <c r="J1748" s="85">
        <v>44144</v>
      </c>
      <c r="K1748" t="s">
        <v>123</v>
      </c>
      <c r="L1748" t="s">
        <v>84</v>
      </c>
      <c r="M1748" t="s">
        <v>85</v>
      </c>
      <c r="N17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48" s="16">
        <f t="shared" si="56"/>
        <v>156598</v>
      </c>
      <c r="P17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48" s="16" t="str">
        <f t="shared" si="57"/>
        <v xml:space="preserve">Компания_                                                                                           </v>
      </c>
    </row>
    <row r="1749" spans="1:17" x14ac:dyDescent="0.25">
      <c r="A1749" t="s">
        <v>124</v>
      </c>
      <c r="B1749" t="s">
        <v>86</v>
      </c>
      <c r="C1749" t="s">
        <v>87</v>
      </c>
      <c r="D1749" t="s">
        <v>81</v>
      </c>
      <c r="E1749" t="s">
        <v>82</v>
      </c>
      <c r="F1749">
        <v>156598</v>
      </c>
      <c r="G1749" t="s">
        <v>90</v>
      </c>
      <c r="H1749">
        <v>2020</v>
      </c>
      <c r="I1749">
        <v>9</v>
      </c>
      <c r="J1749" s="85">
        <v>44152</v>
      </c>
      <c r="K1749" t="s">
        <v>122</v>
      </c>
      <c r="L1749" t="s">
        <v>84</v>
      </c>
      <c r="M1749" t="s">
        <v>85</v>
      </c>
      <c r="N17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49" s="16">
        <f t="shared" si="56"/>
        <v>156598</v>
      </c>
      <c r="P17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49" s="16" t="str">
        <f t="shared" si="57"/>
        <v xml:space="preserve">Компания_                                                                                           </v>
      </c>
    </row>
    <row r="1750" spans="1:17" x14ac:dyDescent="0.25">
      <c r="A1750" t="s">
        <v>124</v>
      </c>
      <c r="B1750" t="s">
        <v>86</v>
      </c>
      <c r="C1750" t="s">
        <v>87</v>
      </c>
      <c r="D1750" t="s">
        <v>81</v>
      </c>
      <c r="E1750" t="s">
        <v>82</v>
      </c>
      <c r="F1750">
        <v>358863</v>
      </c>
      <c r="G1750" t="s">
        <v>90</v>
      </c>
      <c r="H1750">
        <v>2020</v>
      </c>
      <c r="I1750">
        <v>10</v>
      </c>
      <c r="J1750" s="85">
        <v>44144</v>
      </c>
      <c r="K1750" t="s">
        <v>123</v>
      </c>
      <c r="L1750" t="s">
        <v>84</v>
      </c>
      <c r="M1750" t="s">
        <v>85</v>
      </c>
      <c r="N17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50" s="16">
        <f t="shared" si="56"/>
        <v>358863</v>
      </c>
      <c r="P17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50" s="16" t="str">
        <f t="shared" si="57"/>
        <v xml:space="preserve">Компания_                                                                                           </v>
      </c>
    </row>
    <row r="1751" spans="1:17" x14ac:dyDescent="0.25">
      <c r="A1751" t="s">
        <v>124</v>
      </c>
      <c r="B1751" t="s">
        <v>86</v>
      </c>
      <c r="C1751" t="s">
        <v>87</v>
      </c>
      <c r="D1751" t="s">
        <v>81</v>
      </c>
      <c r="E1751" t="s">
        <v>82</v>
      </c>
      <c r="F1751">
        <v>358863</v>
      </c>
      <c r="G1751" t="s">
        <v>90</v>
      </c>
      <c r="H1751">
        <v>2020</v>
      </c>
      <c r="I1751">
        <v>10</v>
      </c>
      <c r="J1751" s="85">
        <v>44152</v>
      </c>
      <c r="K1751" t="s">
        <v>122</v>
      </c>
      <c r="L1751" t="s">
        <v>84</v>
      </c>
      <c r="M1751" t="s">
        <v>85</v>
      </c>
      <c r="N17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51" s="16">
        <f t="shared" si="56"/>
        <v>358863</v>
      </c>
      <c r="P17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51" s="16" t="str">
        <f t="shared" si="57"/>
        <v xml:space="preserve">Компания_                                                                                           </v>
      </c>
    </row>
    <row r="1752" spans="1:17" x14ac:dyDescent="0.25">
      <c r="A1752" t="s">
        <v>124</v>
      </c>
      <c r="B1752" t="s">
        <v>86</v>
      </c>
      <c r="C1752" t="s">
        <v>87</v>
      </c>
      <c r="D1752" t="s">
        <v>81</v>
      </c>
      <c r="E1752" t="s">
        <v>82</v>
      </c>
      <c r="F1752">
        <v>98893</v>
      </c>
      <c r="G1752" t="s">
        <v>90</v>
      </c>
      <c r="H1752">
        <v>2020</v>
      </c>
      <c r="I1752">
        <v>11</v>
      </c>
      <c r="J1752" s="85">
        <v>44144</v>
      </c>
      <c r="K1752" t="s">
        <v>123</v>
      </c>
      <c r="L1752" t="s">
        <v>84</v>
      </c>
      <c r="M1752" t="s">
        <v>85</v>
      </c>
      <c r="N17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52" s="16">
        <f t="shared" si="56"/>
        <v>98893</v>
      </c>
      <c r="P17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52" s="16" t="str">
        <f t="shared" si="57"/>
        <v xml:space="preserve">Компания_                                                                                           </v>
      </c>
    </row>
    <row r="1753" spans="1:17" x14ac:dyDescent="0.25">
      <c r="A1753" t="s">
        <v>124</v>
      </c>
      <c r="B1753" t="s">
        <v>86</v>
      </c>
      <c r="C1753" t="s">
        <v>87</v>
      </c>
      <c r="D1753" t="s">
        <v>81</v>
      </c>
      <c r="E1753" t="s">
        <v>82</v>
      </c>
      <c r="F1753">
        <v>226493</v>
      </c>
      <c r="G1753" t="s">
        <v>90</v>
      </c>
      <c r="H1753">
        <v>2020</v>
      </c>
      <c r="I1753">
        <v>11</v>
      </c>
      <c r="J1753" s="85">
        <v>44152</v>
      </c>
      <c r="K1753" t="s">
        <v>122</v>
      </c>
      <c r="L1753" t="s">
        <v>84</v>
      </c>
      <c r="M1753" t="s">
        <v>85</v>
      </c>
      <c r="N17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53" s="16">
        <f t="shared" si="56"/>
        <v>226493</v>
      </c>
      <c r="P17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ВПФО                                              </v>
      </c>
      <c r="Q1753" s="16" t="str">
        <f t="shared" si="57"/>
        <v xml:space="preserve">Компания_                                                                                           </v>
      </c>
    </row>
    <row r="1754" spans="1:17" x14ac:dyDescent="0.25">
      <c r="A1754" t="s">
        <v>124</v>
      </c>
      <c r="B1754" t="s">
        <v>86</v>
      </c>
      <c r="C1754" t="s">
        <v>87</v>
      </c>
      <c r="D1754" t="s">
        <v>98</v>
      </c>
      <c r="E1754" t="s">
        <v>89</v>
      </c>
      <c r="F1754">
        <v>28248</v>
      </c>
      <c r="G1754" t="s">
        <v>90</v>
      </c>
      <c r="H1754">
        <v>2019</v>
      </c>
      <c r="I1754">
        <v>1</v>
      </c>
      <c r="J1754" s="85">
        <v>44144</v>
      </c>
      <c r="K1754" t="s">
        <v>123</v>
      </c>
      <c r="L1754" t="s">
        <v>84</v>
      </c>
      <c r="M1754" t="s">
        <v>85</v>
      </c>
      <c r="N17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54" s="16">
        <f t="shared" si="56"/>
        <v>28248</v>
      </c>
      <c r="P17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54" s="16" t="str">
        <f t="shared" si="57"/>
        <v xml:space="preserve">Компания_                                                                                           </v>
      </c>
    </row>
    <row r="1755" spans="1:17" x14ac:dyDescent="0.25">
      <c r="A1755" t="s">
        <v>124</v>
      </c>
      <c r="B1755" t="s">
        <v>86</v>
      </c>
      <c r="C1755" t="s">
        <v>87</v>
      </c>
      <c r="D1755" t="s">
        <v>98</v>
      </c>
      <c r="E1755" t="s">
        <v>89</v>
      </c>
      <c r="F1755">
        <v>28248</v>
      </c>
      <c r="G1755" t="s">
        <v>90</v>
      </c>
      <c r="H1755">
        <v>2019</v>
      </c>
      <c r="I1755">
        <v>1</v>
      </c>
      <c r="J1755" s="85">
        <v>44152</v>
      </c>
      <c r="K1755" t="s">
        <v>122</v>
      </c>
      <c r="L1755" t="s">
        <v>84</v>
      </c>
      <c r="M1755" t="s">
        <v>85</v>
      </c>
      <c r="N17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55" s="16">
        <f t="shared" si="56"/>
        <v>28248</v>
      </c>
      <c r="P17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55" s="16" t="str">
        <f t="shared" si="57"/>
        <v xml:space="preserve">Компания_                                                                                           </v>
      </c>
    </row>
    <row r="1756" spans="1:17" x14ac:dyDescent="0.25">
      <c r="A1756" t="s">
        <v>124</v>
      </c>
      <c r="B1756" t="s">
        <v>86</v>
      </c>
      <c r="C1756" t="s">
        <v>87</v>
      </c>
      <c r="D1756" t="s">
        <v>98</v>
      </c>
      <c r="E1756" t="s">
        <v>89</v>
      </c>
      <c r="F1756">
        <v>11640</v>
      </c>
      <c r="G1756" t="s">
        <v>90</v>
      </c>
      <c r="H1756">
        <v>2019</v>
      </c>
      <c r="I1756">
        <v>2</v>
      </c>
      <c r="J1756" s="85">
        <v>44144</v>
      </c>
      <c r="K1756" t="s">
        <v>123</v>
      </c>
      <c r="L1756" t="s">
        <v>84</v>
      </c>
      <c r="M1756" t="s">
        <v>85</v>
      </c>
      <c r="N17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56" s="16">
        <f t="shared" si="56"/>
        <v>11640</v>
      </c>
      <c r="P17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56" s="16" t="str">
        <f t="shared" si="57"/>
        <v xml:space="preserve">Компания_                                                                                           </v>
      </c>
    </row>
    <row r="1757" spans="1:17" x14ac:dyDescent="0.25">
      <c r="A1757" t="s">
        <v>124</v>
      </c>
      <c r="B1757" t="s">
        <v>86</v>
      </c>
      <c r="C1757" t="s">
        <v>87</v>
      </c>
      <c r="D1757" t="s">
        <v>98</v>
      </c>
      <c r="E1757" t="s">
        <v>89</v>
      </c>
      <c r="F1757">
        <v>11640</v>
      </c>
      <c r="G1757" t="s">
        <v>90</v>
      </c>
      <c r="H1757">
        <v>2019</v>
      </c>
      <c r="I1757">
        <v>2</v>
      </c>
      <c r="J1757" s="85">
        <v>44152</v>
      </c>
      <c r="K1757" t="s">
        <v>122</v>
      </c>
      <c r="L1757" t="s">
        <v>84</v>
      </c>
      <c r="M1757" t="s">
        <v>85</v>
      </c>
      <c r="N17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57" s="16">
        <f t="shared" si="56"/>
        <v>11640</v>
      </c>
      <c r="P17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57" s="16" t="str">
        <f t="shared" si="57"/>
        <v xml:space="preserve">Компания_                                                                                           </v>
      </c>
    </row>
    <row r="1758" spans="1:17" x14ac:dyDescent="0.25">
      <c r="A1758" t="s">
        <v>124</v>
      </c>
      <c r="B1758" t="s">
        <v>86</v>
      </c>
      <c r="C1758" t="s">
        <v>87</v>
      </c>
      <c r="D1758" t="s">
        <v>98</v>
      </c>
      <c r="E1758" t="s">
        <v>89</v>
      </c>
      <c r="F1758">
        <v>40130</v>
      </c>
      <c r="G1758" t="s">
        <v>90</v>
      </c>
      <c r="H1758">
        <v>2019</v>
      </c>
      <c r="I1758">
        <v>3</v>
      </c>
      <c r="J1758" s="85">
        <v>44144</v>
      </c>
      <c r="K1758" t="s">
        <v>123</v>
      </c>
      <c r="L1758" t="s">
        <v>84</v>
      </c>
      <c r="M1758" t="s">
        <v>85</v>
      </c>
      <c r="N17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58" s="16">
        <f t="shared" si="56"/>
        <v>40130</v>
      </c>
      <c r="P17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58" s="16" t="str">
        <f t="shared" si="57"/>
        <v xml:space="preserve">Компания_                                                                                           </v>
      </c>
    </row>
    <row r="1759" spans="1:17" x14ac:dyDescent="0.25">
      <c r="A1759" t="s">
        <v>124</v>
      </c>
      <c r="B1759" t="s">
        <v>86</v>
      </c>
      <c r="C1759" t="s">
        <v>87</v>
      </c>
      <c r="D1759" t="s">
        <v>98</v>
      </c>
      <c r="E1759" t="s">
        <v>89</v>
      </c>
      <c r="F1759">
        <v>40130</v>
      </c>
      <c r="G1759" t="s">
        <v>90</v>
      </c>
      <c r="H1759">
        <v>2019</v>
      </c>
      <c r="I1759">
        <v>3</v>
      </c>
      <c r="J1759" s="85">
        <v>44152</v>
      </c>
      <c r="K1759" t="s">
        <v>122</v>
      </c>
      <c r="L1759" t="s">
        <v>84</v>
      </c>
      <c r="M1759" t="s">
        <v>85</v>
      </c>
      <c r="N17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59" s="16">
        <f t="shared" si="56"/>
        <v>40130</v>
      </c>
      <c r="P17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59" s="16" t="str">
        <f t="shared" si="57"/>
        <v xml:space="preserve">Компания_                                                                                           </v>
      </c>
    </row>
    <row r="1760" spans="1:17" x14ac:dyDescent="0.25">
      <c r="A1760" t="s">
        <v>124</v>
      </c>
      <c r="B1760" t="s">
        <v>86</v>
      </c>
      <c r="C1760" t="s">
        <v>87</v>
      </c>
      <c r="D1760" t="s">
        <v>98</v>
      </c>
      <c r="E1760" t="s">
        <v>89</v>
      </c>
      <c r="F1760">
        <v>30693</v>
      </c>
      <c r="G1760" t="s">
        <v>90</v>
      </c>
      <c r="H1760">
        <v>2019</v>
      </c>
      <c r="I1760">
        <v>4</v>
      </c>
      <c r="J1760" s="85">
        <v>44144</v>
      </c>
      <c r="K1760" t="s">
        <v>123</v>
      </c>
      <c r="L1760" t="s">
        <v>84</v>
      </c>
      <c r="M1760" t="s">
        <v>85</v>
      </c>
      <c r="N17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60" s="16">
        <f t="shared" si="56"/>
        <v>30693</v>
      </c>
      <c r="P17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60" s="16" t="str">
        <f t="shared" si="57"/>
        <v xml:space="preserve">Компания_                                                                                           </v>
      </c>
    </row>
    <row r="1761" spans="1:17" x14ac:dyDescent="0.25">
      <c r="A1761" t="s">
        <v>124</v>
      </c>
      <c r="B1761" t="s">
        <v>86</v>
      </c>
      <c r="C1761" t="s">
        <v>87</v>
      </c>
      <c r="D1761" t="s">
        <v>98</v>
      </c>
      <c r="E1761" t="s">
        <v>89</v>
      </c>
      <c r="F1761">
        <v>30693</v>
      </c>
      <c r="G1761" t="s">
        <v>90</v>
      </c>
      <c r="H1761">
        <v>2019</v>
      </c>
      <c r="I1761">
        <v>4</v>
      </c>
      <c r="J1761" s="85">
        <v>44152</v>
      </c>
      <c r="K1761" t="s">
        <v>122</v>
      </c>
      <c r="L1761" t="s">
        <v>84</v>
      </c>
      <c r="M1761" t="s">
        <v>85</v>
      </c>
      <c r="N17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61" s="16">
        <f t="shared" si="56"/>
        <v>30693</v>
      </c>
      <c r="P17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61" s="16" t="str">
        <f t="shared" si="57"/>
        <v xml:space="preserve">Компания_                                                                                           </v>
      </c>
    </row>
    <row r="1762" spans="1:17" x14ac:dyDescent="0.25">
      <c r="A1762" t="s">
        <v>124</v>
      </c>
      <c r="B1762" t="s">
        <v>86</v>
      </c>
      <c r="C1762" t="s">
        <v>87</v>
      </c>
      <c r="D1762" t="s">
        <v>98</v>
      </c>
      <c r="E1762" t="s">
        <v>89</v>
      </c>
      <c r="F1762">
        <v>29846</v>
      </c>
      <c r="G1762" t="s">
        <v>90</v>
      </c>
      <c r="H1762">
        <v>2019</v>
      </c>
      <c r="I1762">
        <v>5</v>
      </c>
      <c r="J1762" s="85">
        <v>44144</v>
      </c>
      <c r="K1762" t="s">
        <v>123</v>
      </c>
      <c r="L1762" t="s">
        <v>84</v>
      </c>
      <c r="M1762" t="s">
        <v>85</v>
      </c>
      <c r="N17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62" s="16">
        <f t="shared" si="56"/>
        <v>29846</v>
      </c>
      <c r="P17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62" s="16" t="str">
        <f t="shared" si="57"/>
        <v xml:space="preserve">Компания_                                                                                           </v>
      </c>
    </row>
    <row r="1763" spans="1:17" x14ac:dyDescent="0.25">
      <c r="A1763" t="s">
        <v>124</v>
      </c>
      <c r="B1763" t="s">
        <v>86</v>
      </c>
      <c r="C1763" t="s">
        <v>87</v>
      </c>
      <c r="D1763" t="s">
        <v>98</v>
      </c>
      <c r="E1763" t="s">
        <v>89</v>
      </c>
      <c r="F1763">
        <v>29846</v>
      </c>
      <c r="G1763" t="s">
        <v>90</v>
      </c>
      <c r="H1763">
        <v>2019</v>
      </c>
      <c r="I1763">
        <v>5</v>
      </c>
      <c r="J1763" s="85">
        <v>44152</v>
      </c>
      <c r="K1763" t="s">
        <v>122</v>
      </c>
      <c r="L1763" t="s">
        <v>84</v>
      </c>
      <c r="M1763" t="s">
        <v>85</v>
      </c>
      <c r="N17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63" s="16">
        <f t="shared" si="56"/>
        <v>29846</v>
      </c>
      <c r="P17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63" s="16" t="str">
        <f t="shared" si="57"/>
        <v xml:space="preserve">Компания_                                                                                           </v>
      </c>
    </row>
    <row r="1764" spans="1:17" x14ac:dyDescent="0.25">
      <c r="A1764" t="s">
        <v>124</v>
      </c>
      <c r="B1764" t="s">
        <v>86</v>
      </c>
      <c r="C1764" t="s">
        <v>87</v>
      </c>
      <c r="D1764" t="s">
        <v>98</v>
      </c>
      <c r="E1764" t="s">
        <v>89</v>
      </c>
      <c r="F1764">
        <v>33436</v>
      </c>
      <c r="G1764" t="s">
        <v>90</v>
      </c>
      <c r="H1764">
        <v>2019</v>
      </c>
      <c r="I1764">
        <v>6</v>
      </c>
      <c r="J1764" s="85">
        <v>44144</v>
      </c>
      <c r="K1764" t="s">
        <v>123</v>
      </c>
      <c r="L1764" t="s">
        <v>84</v>
      </c>
      <c r="M1764" t="s">
        <v>85</v>
      </c>
      <c r="N17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64" s="16">
        <f t="shared" si="56"/>
        <v>33436</v>
      </c>
      <c r="P17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64" s="16" t="str">
        <f t="shared" si="57"/>
        <v xml:space="preserve">Компания_                                                                                           </v>
      </c>
    </row>
    <row r="1765" spans="1:17" x14ac:dyDescent="0.25">
      <c r="A1765" t="s">
        <v>124</v>
      </c>
      <c r="B1765" t="s">
        <v>86</v>
      </c>
      <c r="C1765" t="s">
        <v>87</v>
      </c>
      <c r="D1765" t="s">
        <v>98</v>
      </c>
      <c r="E1765" t="s">
        <v>89</v>
      </c>
      <c r="F1765">
        <v>33436</v>
      </c>
      <c r="G1765" t="s">
        <v>90</v>
      </c>
      <c r="H1765">
        <v>2019</v>
      </c>
      <c r="I1765">
        <v>6</v>
      </c>
      <c r="J1765" s="85">
        <v>44152</v>
      </c>
      <c r="K1765" t="s">
        <v>122</v>
      </c>
      <c r="L1765" t="s">
        <v>84</v>
      </c>
      <c r="M1765" t="s">
        <v>85</v>
      </c>
      <c r="N17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65" s="16">
        <f t="shared" si="56"/>
        <v>33436</v>
      </c>
      <c r="P17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65" s="16" t="str">
        <f t="shared" si="57"/>
        <v xml:space="preserve">Компания_                                                                                           </v>
      </c>
    </row>
    <row r="1766" spans="1:17" x14ac:dyDescent="0.25">
      <c r="A1766" t="s">
        <v>124</v>
      </c>
      <c r="B1766" t="s">
        <v>86</v>
      </c>
      <c r="C1766" t="s">
        <v>87</v>
      </c>
      <c r="D1766" t="s">
        <v>98</v>
      </c>
      <c r="E1766" t="s">
        <v>89</v>
      </c>
      <c r="F1766">
        <v>12072</v>
      </c>
      <c r="G1766" t="s">
        <v>90</v>
      </c>
      <c r="H1766">
        <v>2019</v>
      </c>
      <c r="I1766">
        <v>7</v>
      </c>
      <c r="J1766" s="85">
        <v>44144</v>
      </c>
      <c r="K1766" t="s">
        <v>123</v>
      </c>
      <c r="L1766" t="s">
        <v>84</v>
      </c>
      <c r="M1766" t="s">
        <v>85</v>
      </c>
      <c r="N17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66" s="16">
        <f t="shared" si="56"/>
        <v>12072</v>
      </c>
      <c r="P17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66" s="16" t="str">
        <f t="shared" si="57"/>
        <v xml:space="preserve">Компания_                                                                                           </v>
      </c>
    </row>
    <row r="1767" spans="1:17" x14ac:dyDescent="0.25">
      <c r="A1767" t="s">
        <v>124</v>
      </c>
      <c r="B1767" t="s">
        <v>86</v>
      </c>
      <c r="C1767" t="s">
        <v>87</v>
      </c>
      <c r="D1767" t="s">
        <v>98</v>
      </c>
      <c r="E1767" t="s">
        <v>89</v>
      </c>
      <c r="F1767">
        <v>12072</v>
      </c>
      <c r="G1767" t="s">
        <v>90</v>
      </c>
      <c r="H1767">
        <v>2019</v>
      </c>
      <c r="I1767">
        <v>7</v>
      </c>
      <c r="J1767" s="85">
        <v>44152</v>
      </c>
      <c r="K1767" t="s">
        <v>122</v>
      </c>
      <c r="L1767" t="s">
        <v>84</v>
      </c>
      <c r="M1767" t="s">
        <v>85</v>
      </c>
      <c r="N17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67" s="16">
        <f t="shared" si="56"/>
        <v>12072</v>
      </c>
      <c r="P17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67" s="16" t="str">
        <f t="shared" si="57"/>
        <v xml:space="preserve">Компания_                                                                                           </v>
      </c>
    </row>
    <row r="1768" spans="1:17" x14ac:dyDescent="0.25">
      <c r="A1768" t="s">
        <v>124</v>
      </c>
      <c r="B1768" t="s">
        <v>86</v>
      </c>
      <c r="C1768" t="s">
        <v>87</v>
      </c>
      <c r="D1768" t="s">
        <v>98</v>
      </c>
      <c r="E1768" t="s">
        <v>89</v>
      </c>
      <c r="F1768">
        <v>18124</v>
      </c>
      <c r="G1768" t="s">
        <v>90</v>
      </c>
      <c r="H1768">
        <v>2019</v>
      </c>
      <c r="I1768">
        <v>8</v>
      </c>
      <c r="J1768" s="85">
        <v>44144</v>
      </c>
      <c r="K1768" t="s">
        <v>123</v>
      </c>
      <c r="L1768" t="s">
        <v>84</v>
      </c>
      <c r="M1768" t="s">
        <v>85</v>
      </c>
      <c r="N17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68" s="16">
        <f t="shared" si="56"/>
        <v>18124</v>
      </c>
      <c r="P17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68" s="16" t="str">
        <f t="shared" si="57"/>
        <v xml:space="preserve">Компания_                                                                                           </v>
      </c>
    </row>
    <row r="1769" spans="1:17" x14ac:dyDescent="0.25">
      <c r="A1769" t="s">
        <v>124</v>
      </c>
      <c r="B1769" t="s">
        <v>86</v>
      </c>
      <c r="C1769" t="s">
        <v>87</v>
      </c>
      <c r="D1769" t="s">
        <v>98</v>
      </c>
      <c r="E1769" t="s">
        <v>89</v>
      </c>
      <c r="F1769">
        <v>18124</v>
      </c>
      <c r="G1769" t="s">
        <v>90</v>
      </c>
      <c r="H1769">
        <v>2019</v>
      </c>
      <c r="I1769">
        <v>8</v>
      </c>
      <c r="J1769" s="85">
        <v>44152</v>
      </c>
      <c r="K1769" t="s">
        <v>122</v>
      </c>
      <c r="L1769" t="s">
        <v>84</v>
      </c>
      <c r="M1769" t="s">
        <v>85</v>
      </c>
      <c r="N17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69" s="16">
        <f t="shared" si="56"/>
        <v>18124</v>
      </c>
      <c r="P17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69" s="16" t="str">
        <f t="shared" si="57"/>
        <v xml:space="preserve">Компания_                                                                                           </v>
      </c>
    </row>
    <row r="1770" spans="1:17" x14ac:dyDescent="0.25">
      <c r="A1770" t="s">
        <v>124</v>
      </c>
      <c r="B1770" t="s">
        <v>86</v>
      </c>
      <c r="C1770" t="s">
        <v>87</v>
      </c>
      <c r="D1770" t="s">
        <v>98</v>
      </c>
      <c r="E1770" t="s">
        <v>89</v>
      </c>
      <c r="F1770">
        <v>27999</v>
      </c>
      <c r="G1770" t="s">
        <v>90</v>
      </c>
      <c r="H1770">
        <v>2019</v>
      </c>
      <c r="I1770">
        <v>9</v>
      </c>
      <c r="J1770" s="85">
        <v>44144</v>
      </c>
      <c r="K1770" t="s">
        <v>123</v>
      </c>
      <c r="L1770" t="s">
        <v>84</v>
      </c>
      <c r="M1770" t="s">
        <v>85</v>
      </c>
      <c r="N17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70" s="16">
        <f t="shared" si="56"/>
        <v>27999</v>
      </c>
      <c r="P17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70" s="16" t="str">
        <f t="shared" si="57"/>
        <v xml:space="preserve">Компания_                                                                                           </v>
      </c>
    </row>
    <row r="1771" spans="1:17" x14ac:dyDescent="0.25">
      <c r="A1771" t="s">
        <v>124</v>
      </c>
      <c r="B1771" t="s">
        <v>86</v>
      </c>
      <c r="C1771" t="s">
        <v>87</v>
      </c>
      <c r="D1771" t="s">
        <v>98</v>
      </c>
      <c r="E1771" t="s">
        <v>89</v>
      </c>
      <c r="F1771">
        <v>27999</v>
      </c>
      <c r="G1771" t="s">
        <v>90</v>
      </c>
      <c r="H1771">
        <v>2019</v>
      </c>
      <c r="I1771">
        <v>9</v>
      </c>
      <c r="J1771" s="85">
        <v>44152</v>
      </c>
      <c r="K1771" t="s">
        <v>122</v>
      </c>
      <c r="L1771" t="s">
        <v>84</v>
      </c>
      <c r="M1771" t="s">
        <v>85</v>
      </c>
      <c r="N17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71" s="16">
        <f t="shared" si="56"/>
        <v>27999</v>
      </c>
      <c r="P17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71" s="16" t="str">
        <f t="shared" si="57"/>
        <v xml:space="preserve">Компания_                                                                                           </v>
      </c>
    </row>
    <row r="1772" spans="1:17" x14ac:dyDescent="0.25">
      <c r="A1772" t="s">
        <v>124</v>
      </c>
      <c r="B1772" t="s">
        <v>86</v>
      </c>
      <c r="C1772" t="s">
        <v>87</v>
      </c>
      <c r="D1772" t="s">
        <v>98</v>
      </c>
      <c r="E1772" t="s">
        <v>89</v>
      </c>
      <c r="F1772">
        <v>28897</v>
      </c>
      <c r="G1772" t="s">
        <v>90</v>
      </c>
      <c r="H1772">
        <v>2019</v>
      </c>
      <c r="I1772">
        <v>10</v>
      </c>
      <c r="J1772" s="85">
        <v>44144</v>
      </c>
      <c r="K1772" t="s">
        <v>123</v>
      </c>
      <c r="L1772" t="s">
        <v>84</v>
      </c>
      <c r="M1772" t="s">
        <v>85</v>
      </c>
      <c r="N17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72" s="16">
        <f t="shared" si="56"/>
        <v>28897</v>
      </c>
      <c r="P17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72" s="16" t="str">
        <f t="shared" si="57"/>
        <v xml:space="preserve">Компания_                                                                                           </v>
      </c>
    </row>
    <row r="1773" spans="1:17" x14ac:dyDescent="0.25">
      <c r="A1773" t="s">
        <v>124</v>
      </c>
      <c r="B1773" t="s">
        <v>86</v>
      </c>
      <c r="C1773" t="s">
        <v>87</v>
      </c>
      <c r="D1773" t="s">
        <v>98</v>
      </c>
      <c r="E1773" t="s">
        <v>89</v>
      </c>
      <c r="F1773">
        <v>28897</v>
      </c>
      <c r="G1773" t="s">
        <v>90</v>
      </c>
      <c r="H1773">
        <v>2019</v>
      </c>
      <c r="I1773">
        <v>10</v>
      </c>
      <c r="J1773" s="85">
        <v>44152</v>
      </c>
      <c r="K1773" t="s">
        <v>122</v>
      </c>
      <c r="L1773" t="s">
        <v>84</v>
      </c>
      <c r="M1773" t="s">
        <v>85</v>
      </c>
      <c r="N17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73" s="16">
        <f t="shared" si="56"/>
        <v>28897</v>
      </c>
      <c r="P17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73" s="16" t="str">
        <f t="shared" si="57"/>
        <v xml:space="preserve">Компания_                                                                                           </v>
      </c>
    </row>
    <row r="1774" spans="1:17" x14ac:dyDescent="0.25">
      <c r="A1774" t="s">
        <v>124</v>
      </c>
      <c r="B1774" t="s">
        <v>86</v>
      </c>
      <c r="C1774" t="s">
        <v>87</v>
      </c>
      <c r="D1774" t="s">
        <v>98</v>
      </c>
      <c r="E1774" t="s">
        <v>89</v>
      </c>
      <c r="F1774">
        <v>43810</v>
      </c>
      <c r="G1774" t="s">
        <v>90</v>
      </c>
      <c r="H1774">
        <v>2019</v>
      </c>
      <c r="I1774">
        <v>11</v>
      </c>
      <c r="J1774" s="85">
        <v>44144</v>
      </c>
      <c r="K1774" t="s">
        <v>123</v>
      </c>
      <c r="L1774" t="s">
        <v>84</v>
      </c>
      <c r="M1774" t="s">
        <v>85</v>
      </c>
      <c r="N17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74" s="16">
        <f t="shared" si="56"/>
        <v>19714.5</v>
      </c>
      <c r="P17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74" s="16" t="str">
        <f t="shared" si="57"/>
        <v xml:space="preserve">Компания_                                                                                           </v>
      </c>
    </row>
    <row r="1775" spans="1:17" x14ac:dyDescent="0.25">
      <c r="A1775" t="s">
        <v>124</v>
      </c>
      <c r="B1775" t="s">
        <v>86</v>
      </c>
      <c r="C1775" t="s">
        <v>87</v>
      </c>
      <c r="D1775" t="s">
        <v>98</v>
      </c>
      <c r="E1775" t="s">
        <v>89</v>
      </c>
      <c r="F1775">
        <v>43810</v>
      </c>
      <c r="G1775" t="s">
        <v>90</v>
      </c>
      <c r="H1775">
        <v>2019</v>
      </c>
      <c r="I1775">
        <v>11</v>
      </c>
      <c r="J1775" s="85">
        <v>44152</v>
      </c>
      <c r="K1775" t="s">
        <v>122</v>
      </c>
      <c r="L1775" t="s">
        <v>84</v>
      </c>
      <c r="M1775" t="s">
        <v>85</v>
      </c>
      <c r="N17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75" s="16">
        <f t="shared" si="56"/>
        <v>19714.5</v>
      </c>
      <c r="P17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75" s="16" t="str">
        <f t="shared" si="57"/>
        <v xml:space="preserve">Компания_                                                                                           </v>
      </c>
    </row>
    <row r="1776" spans="1:17" x14ac:dyDescent="0.25">
      <c r="A1776" t="s">
        <v>124</v>
      </c>
      <c r="B1776" t="s">
        <v>86</v>
      </c>
      <c r="C1776" t="s">
        <v>87</v>
      </c>
      <c r="D1776" t="s">
        <v>98</v>
      </c>
      <c r="E1776" t="s">
        <v>89</v>
      </c>
      <c r="F1776">
        <v>8442</v>
      </c>
      <c r="G1776" t="s">
        <v>90</v>
      </c>
      <c r="H1776">
        <v>2019</v>
      </c>
      <c r="I1776">
        <v>12</v>
      </c>
      <c r="J1776" s="85">
        <v>44144</v>
      </c>
      <c r="K1776" t="s">
        <v>123</v>
      </c>
      <c r="L1776" t="s">
        <v>84</v>
      </c>
      <c r="M1776" t="s">
        <v>85</v>
      </c>
      <c r="N17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76" s="16">
        <f t="shared" si="56"/>
        <v>8442</v>
      </c>
      <c r="P17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76" s="16" t="str">
        <f t="shared" si="57"/>
        <v xml:space="preserve">Компания_                                                                                           </v>
      </c>
    </row>
    <row r="1777" spans="1:17" x14ac:dyDescent="0.25">
      <c r="A1777" t="s">
        <v>124</v>
      </c>
      <c r="B1777" t="s">
        <v>86</v>
      </c>
      <c r="C1777" t="s">
        <v>87</v>
      </c>
      <c r="D1777" t="s">
        <v>98</v>
      </c>
      <c r="E1777" t="s">
        <v>89</v>
      </c>
      <c r="F1777">
        <v>8442</v>
      </c>
      <c r="G1777" t="s">
        <v>90</v>
      </c>
      <c r="H1777">
        <v>2019</v>
      </c>
      <c r="I1777">
        <v>12</v>
      </c>
      <c r="J1777" s="85">
        <v>44152</v>
      </c>
      <c r="K1777" t="s">
        <v>122</v>
      </c>
      <c r="L1777" t="s">
        <v>84</v>
      </c>
      <c r="M1777" t="s">
        <v>85</v>
      </c>
      <c r="N17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77" s="16">
        <f t="shared" si="56"/>
        <v>8442</v>
      </c>
      <c r="P17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77" s="16" t="str">
        <f t="shared" si="57"/>
        <v xml:space="preserve">Компания_                                                                                           </v>
      </c>
    </row>
    <row r="1778" spans="1:17" x14ac:dyDescent="0.25">
      <c r="A1778" t="s">
        <v>124</v>
      </c>
      <c r="B1778" t="s">
        <v>86</v>
      </c>
      <c r="C1778" t="s">
        <v>87</v>
      </c>
      <c r="D1778" t="s">
        <v>98</v>
      </c>
      <c r="E1778" t="s">
        <v>89</v>
      </c>
      <c r="F1778">
        <v>80196</v>
      </c>
      <c r="G1778" t="s">
        <v>90</v>
      </c>
      <c r="H1778">
        <v>2020</v>
      </c>
      <c r="I1778">
        <v>1</v>
      </c>
      <c r="J1778" s="85">
        <v>44144</v>
      </c>
      <c r="K1778" t="s">
        <v>123</v>
      </c>
      <c r="L1778" t="s">
        <v>84</v>
      </c>
      <c r="M1778" t="s">
        <v>85</v>
      </c>
      <c r="N17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78" s="16">
        <f t="shared" si="56"/>
        <v>80196</v>
      </c>
      <c r="P17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78" s="16" t="str">
        <f t="shared" si="57"/>
        <v xml:space="preserve">Компания_                                                                                           </v>
      </c>
    </row>
    <row r="1779" spans="1:17" x14ac:dyDescent="0.25">
      <c r="A1779" t="s">
        <v>124</v>
      </c>
      <c r="B1779" t="s">
        <v>86</v>
      </c>
      <c r="C1779" t="s">
        <v>87</v>
      </c>
      <c r="D1779" t="s">
        <v>98</v>
      </c>
      <c r="E1779" t="s">
        <v>89</v>
      </c>
      <c r="F1779">
        <v>80196</v>
      </c>
      <c r="G1779" t="s">
        <v>90</v>
      </c>
      <c r="H1779">
        <v>2020</v>
      </c>
      <c r="I1779">
        <v>1</v>
      </c>
      <c r="J1779" s="85">
        <v>44152</v>
      </c>
      <c r="K1779" t="s">
        <v>122</v>
      </c>
      <c r="L1779" t="s">
        <v>84</v>
      </c>
      <c r="M1779" t="s">
        <v>85</v>
      </c>
      <c r="N17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79" s="16">
        <f t="shared" si="56"/>
        <v>80196</v>
      </c>
      <c r="P17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79" s="16" t="str">
        <f t="shared" si="57"/>
        <v xml:space="preserve">Компания_                                                                                           </v>
      </c>
    </row>
    <row r="1780" spans="1:17" x14ac:dyDescent="0.25">
      <c r="A1780" t="s">
        <v>124</v>
      </c>
      <c r="B1780" t="s">
        <v>86</v>
      </c>
      <c r="C1780" t="s">
        <v>87</v>
      </c>
      <c r="D1780" t="s">
        <v>98</v>
      </c>
      <c r="E1780" t="s">
        <v>89</v>
      </c>
      <c r="F1780">
        <v>86063</v>
      </c>
      <c r="G1780" t="s">
        <v>90</v>
      </c>
      <c r="H1780">
        <v>2020</v>
      </c>
      <c r="I1780">
        <v>2</v>
      </c>
      <c r="J1780" s="85">
        <v>44144</v>
      </c>
      <c r="K1780" t="s">
        <v>123</v>
      </c>
      <c r="L1780" t="s">
        <v>84</v>
      </c>
      <c r="M1780" t="s">
        <v>85</v>
      </c>
      <c r="N17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80" s="16">
        <f t="shared" si="56"/>
        <v>86063</v>
      </c>
      <c r="P17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80" s="16" t="str">
        <f t="shared" si="57"/>
        <v xml:space="preserve">Компания_                                                                                           </v>
      </c>
    </row>
    <row r="1781" spans="1:17" x14ac:dyDescent="0.25">
      <c r="A1781" t="s">
        <v>124</v>
      </c>
      <c r="B1781" t="s">
        <v>86</v>
      </c>
      <c r="C1781" t="s">
        <v>87</v>
      </c>
      <c r="D1781" t="s">
        <v>98</v>
      </c>
      <c r="E1781" t="s">
        <v>89</v>
      </c>
      <c r="F1781">
        <v>86063</v>
      </c>
      <c r="G1781" t="s">
        <v>90</v>
      </c>
      <c r="H1781">
        <v>2020</v>
      </c>
      <c r="I1781">
        <v>2</v>
      </c>
      <c r="J1781" s="85">
        <v>44152</v>
      </c>
      <c r="K1781" t="s">
        <v>122</v>
      </c>
      <c r="L1781" t="s">
        <v>84</v>
      </c>
      <c r="M1781" t="s">
        <v>85</v>
      </c>
      <c r="N17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81" s="16">
        <f t="shared" si="56"/>
        <v>86063</v>
      </c>
      <c r="P17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81" s="16" t="str">
        <f t="shared" si="57"/>
        <v xml:space="preserve">Компания_                                                                                           </v>
      </c>
    </row>
    <row r="1782" spans="1:17" x14ac:dyDescent="0.25">
      <c r="A1782" t="s">
        <v>124</v>
      </c>
      <c r="B1782" t="s">
        <v>86</v>
      </c>
      <c r="C1782" t="s">
        <v>87</v>
      </c>
      <c r="D1782" t="s">
        <v>98</v>
      </c>
      <c r="E1782" t="s">
        <v>89</v>
      </c>
      <c r="F1782">
        <v>107837</v>
      </c>
      <c r="G1782" t="s">
        <v>90</v>
      </c>
      <c r="H1782">
        <v>2020</v>
      </c>
      <c r="I1782">
        <v>3</v>
      </c>
      <c r="J1782" s="85">
        <v>44144</v>
      </c>
      <c r="K1782" t="s">
        <v>123</v>
      </c>
      <c r="L1782" t="s">
        <v>84</v>
      </c>
      <c r="M1782" t="s">
        <v>85</v>
      </c>
      <c r="N17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82" s="16">
        <f t="shared" si="56"/>
        <v>107837</v>
      </c>
      <c r="P17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82" s="16" t="str">
        <f t="shared" si="57"/>
        <v xml:space="preserve">Компания_                                                                                           </v>
      </c>
    </row>
    <row r="1783" spans="1:17" x14ac:dyDescent="0.25">
      <c r="A1783" t="s">
        <v>124</v>
      </c>
      <c r="B1783" t="s">
        <v>86</v>
      </c>
      <c r="C1783" t="s">
        <v>87</v>
      </c>
      <c r="D1783" t="s">
        <v>98</v>
      </c>
      <c r="E1783" t="s">
        <v>89</v>
      </c>
      <c r="F1783">
        <v>107837</v>
      </c>
      <c r="G1783" t="s">
        <v>90</v>
      </c>
      <c r="H1783">
        <v>2020</v>
      </c>
      <c r="I1783">
        <v>3</v>
      </c>
      <c r="J1783" s="85">
        <v>44152</v>
      </c>
      <c r="K1783" t="s">
        <v>122</v>
      </c>
      <c r="L1783" t="s">
        <v>84</v>
      </c>
      <c r="M1783" t="s">
        <v>85</v>
      </c>
      <c r="N17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83" s="16">
        <f t="shared" si="56"/>
        <v>107837</v>
      </c>
      <c r="P17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83" s="16" t="str">
        <f t="shared" si="57"/>
        <v xml:space="preserve">Компания_                                                                                           </v>
      </c>
    </row>
    <row r="1784" spans="1:17" x14ac:dyDescent="0.25">
      <c r="A1784" t="s">
        <v>124</v>
      </c>
      <c r="B1784" t="s">
        <v>86</v>
      </c>
      <c r="C1784" t="s">
        <v>87</v>
      </c>
      <c r="D1784" t="s">
        <v>98</v>
      </c>
      <c r="E1784" t="s">
        <v>89</v>
      </c>
      <c r="F1784">
        <v>107429</v>
      </c>
      <c r="G1784" t="s">
        <v>90</v>
      </c>
      <c r="H1784">
        <v>2020</v>
      </c>
      <c r="I1784">
        <v>4</v>
      </c>
      <c r="J1784" s="85">
        <v>44144</v>
      </c>
      <c r="K1784" t="s">
        <v>123</v>
      </c>
      <c r="L1784" t="s">
        <v>84</v>
      </c>
      <c r="M1784" t="s">
        <v>85</v>
      </c>
      <c r="N17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84" s="16">
        <f t="shared" si="56"/>
        <v>107429</v>
      </c>
      <c r="P17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84" s="16" t="str">
        <f t="shared" si="57"/>
        <v xml:space="preserve">Компания_                                                                                           </v>
      </c>
    </row>
    <row r="1785" spans="1:17" x14ac:dyDescent="0.25">
      <c r="A1785" t="s">
        <v>124</v>
      </c>
      <c r="B1785" t="s">
        <v>86</v>
      </c>
      <c r="C1785" t="s">
        <v>87</v>
      </c>
      <c r="D1785" t="s">
        <v>98</v>
      </c>
      <c r="E1785" t="s">
        <v>89</v>
      </c>
      <c r="F1785">
        <v>107429</v>
      </c>
      <c r="G1785" t="s">
        <v>90</v>
      </c>
      <c r="H1785">
        <v>2020</v>
      </c>
      <c r="I1785">
        <v>4</v>
      </c>
      <c r="J1785" s="85">
        <v>44152</v>
      </c>
      <c r="K1785" t="s">
        <v>122</v>
      </c>
      <c r="L1785" t="s">
        <v>84</v>
      </c>
      <c r="M1785" t="s">
        <v>85</v>
      </c>
      <c r="N17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85" s="16">
        <f t="shared" si="56"/>
        <v>107429</v>
      </c>
      <c r="P17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85" s="16" t="str">
        <f t="shared" si="57"/>
        <v xml:space="preserve">Компания_                                                                                           </v>
      </c>
    </row>
    <row r="1786" spans="1:17" x14ac:dyDescent="0.25">
      <c r="A1786" t="s">
        <v>124</v>
      </c>
      <c r="B1786" t="s">
        <v>86</v>
      </c>
      <c r="C1786" t="s">
        <v>87</v>
      </c>
      <c r="D1786" t="s">
        <v>98</v>
      </c>
      <c r="E1786" t="s">
        <v>89</v>
      </c>
      <c r="F1786">
        <v>132749</v>
      </c>
      <c r="G1786" t="s">
        <v>90</v>
      </c>
      <c r="H1786">
        <v>2020</v>
      </c>
      <c r="I1786">
        <v>5</v>
      </c>
      <c r="J1786" s="85">
        <v>44144</v>
      </c>
      <c r="K1786" t="s">
        <v>123</v>
      </c>
      <c r="L1786" t="s">
        <v>84</v>
      </c>
      <c r="M1786" t="s">
        <v>85</v>
      </c>
      <c r="N17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86" s="16">
        <f t="shared" si="56"/>
        <v>132749</v>
      </c>
      <c r="P17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86" s="16" t="str">
        <f t="shared" si="57"/>
        <v xml:space="preserve">Компания_                                                                                           </v>
      </c>
    </row>
    <row r="1787" spans="1:17" x14ac:dyDescent="0.25">
      <c r="A1787" t="s">
        <v>124</v>
      </c>
      <c r="B1787" t="s">
        <v>86</v>
      </c>
      <c r="C1787" t="s">
        <v>87</v>
      </c>
      <c r="D1787" t="s">
        <v>98</v>
      </c>
      <c r="E1787" t="s">
        <v>89</v>
      </c>
      <c r="F1787">
        <v>132749</v>
      </c>
      <c r="G1787" t="s">
        <v>90</v>
      </c>
      <c r="H1787">
        <v>2020</v>
      </c>
      <c r="I1787">
        <v>5</v>
      </c>
      <c r="J1787" s="85">
        <v>44152</v>
      </c>
      <c r="K1787" t="s">
        <v>122</v>
      </c>
      <c r="L1787" t="s">
        <v>84</v>
      </c>
      <c r="M1787" t="s">
        <v>85</v>
      </c>
      <c r="N17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87" s="16">
        <f t="shared" si="56"/>
        <v>132749</v>
      </c>
      <c r="P17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87" s="16" t="str">
        <f t="shared" si="57"/>
        <v xml:space="preserve">Компания_                                                                                           </v>
      </c>
    </row>
    <row r="1788" spans="1:17" x14ac:dyDescent="0.25">
      <c r="A1788" t="s">
        <v>124</v>
      </c>
      <c r="B1788" t="s">
        <v>86</v>
      </c>
      <c r="C1788" t="s">
        <v>87</v>
      </c>
      <c r="D1788" t="s">
        <v>98</v>
      </c>
      <c r="E1788" t="s">
        <v>89</v>
      </c>
      <c r="F1788">
        <v>171021</v>
      </c>
      <c r="G1788" t="s">
        <v>90</v>
      </c>
      <c r="H1788">
        <v>2020</v>
      </c>
      <c r="I1788">
        <v>6</v>
      </c>
      <c r="J1788" s="85">
        <v>44144</v>
      </c>
      <c r="K1788" t="s">
        <v>123</v>
      </c>
      <c r="L1788" t="s">
        <v>84</v>
      </c>
      <c r="M1788" t="s">
        <v>85</v>
      </c>
      <c r="N17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88" s="16">
        <f t="shared" si="56"/>
        <v>171021</v>
      </c>
      <c r="P17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88" s="16" t="str">
        <f t="shared" si="57"/>
        <v xml:space="preserve">Компания_                                                                                           </v>
      </c>
    </row>
    <row r="1789" spans="1:17" x14ac:dyDescent="0.25">
      <c r="A1789" t="s">
        <v>124</v>
      </c>
      <c r="B1789" t="s">
        <v>86</v>
      </c>
      <c r="C1789" t="s">
        <v>87</v>
      </c>
      <c r="D1789" t="s">
        <v>98</v>
      </c>
      <c r="E1789" t="s">
        <v>89</v>
      </c>
      <c r="F1789">
        <v>171021</v>
      </c>
      <c r="G1789" t="s">
        <v>90</v>
      </c>
      <c r="H1789">
        <v>2020</v>
      </c>
      <c r="I1789">
        <v>6</v>
      </c>
      <c r="J1789" s="85">
        <v>44152</v>
      </c>
      <c r="K1789" t="s">
        <v>122</v>
      </c>
      <c r="L1789" t="s">
        <v>84</v>
      </c>
      <c r="M1789" t="s">
        <v>85</v>
      </c>
      <c r="N17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89" s="16">
        <f t="shared" si="56"/>
        <v>171021</v>
      </c>
      <c r="P17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89" s="16" t="str">
        <f t="shared" si="57"/>
        <v xml:space="preserve">Компания_                                                                                           </v>
      </c>
    </row>
    <row r="1790" spans="1:17" x14ac:dyDescent="0.25">
      <c r="A1790" t="s">
        <v>124</v>
      </c>
      <c r="B1790" t="s">
        <v>86</v>
      </c>
      <c r="C1790" t="s">
        <v>87</v>
      </c>
      <c r="D1790" t="s">
        <v>98</v>
      </c>
      <c r="E1790" t="s">
        <v>89</v>
      </c>
      <c r="F1790">
        <v>220253</v>
      </c>
      <c r="G1790" t="s">
        <v>90</v>
      </c>
      <c r="H1790">
        <v>2020</v>
      </c>
      <c r="I1790">
        <v>7</v>
      </c>
      <c r="J1790" s="85">
        <v>44144</v>
      </c>
      <c r="K1790" t="s">
        <v>123</v>
      </c>
      <c r="L1790" t="s">
        <v>84</v>
      </c>
      <c r="M1790" t="s">
        <v>85</v>
      </c>
      <c r="N17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90" s="16">
        <f t="shared" si="56"/>
        <v>220253</v>
      </c>
      <c r="P17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90" s="16" t="str">
        <f t="shared" si="57"/>
        <v xml:space="preserve">Компания_                                                                                           </v>
      </c>
    </row>
    <row r="1791" spans="1:17" x14ac:dyDescent="0.25">
      <c r="A1791" t="s">
        <v>124</v>
      </c>
      <c r="B1791" t="s">
        <v>86</v>
      </c>
      <c r="C1791" t="s">
        <v>87</v>
      </c>
      <c r="D1791" t="s">
        <v>98</v>
      </c>
      <c r="E1791" t="s">
        <v>89</v>
      </c>
      <c r="F1791">
        <v>220253</v>
      </c>
      <c r="G1791" t="s">
        <v>90</v>
      </c>
      <c r="H1791">
        <v>2020</v>
      </c>
      <c r="I1791">
        <v>7</v>
      </c>
      <c r="J1791" s="85">
        <v>44152</v>
      </c>
      <c r="K1791" t="s">
        <v>122</v>
      </c>
      <c r="L1791" t="s">
        <v>84</v>
      </c>
      <c r="M1791" t="s">
        <v>85</v>
      </c>
      <c r="N17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91" s="16">
        <f t="shared" si="56"/>
        <v>220253</v>
      </c>
      <c r="P17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91" s="16" t="str">
        <f t="shared" si="57"/>
        <v xml:space="preserve">Компания_                                                                                           </v>
      </c>
    </row>
    <row r="1792" spans="1:17" x14ac:dyDescent="0.25">
      <c r="A1792" t="s">
        <v>124</v>
      </c>
      <c r="B1792" t="s">
        <v>86</v>
      </c>
      <c r="C1792" t="s">
        <v>87</v>
      </c>
      <c r="D1792" t="s">
        <v>98</v>
      </c>
      <c r="E1792" t="s">
        <v>89</v>
      </c>
      <c r="F1792">
        <v>84765</v>
      </c>
      <c r="G1792" t="s">
        <v>90</v>
      </c>
      <c r="H1792">
        <v>2020</v>
      </c>
      <c r="I1792">
        <v>8</v>
      </c>
      <c r="J1792" s="85">
        <v>44144</v>
      </c>
      <c r="K1792" t="s">
        <v>123</v>
      </c>
      <c r="L1792" t="s">
        <v>84</v>
      </c>
      <c r="M1792" t="s">
        <v>85</v>
      </c>
      <c r="N17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92" s="16">
        <f t="shared" si="56"/>
        <v>84765</v>
      </c>
      <c r="P17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92" s="16" t="str">
        <f t="shared" si="57"/>
        <v xml:space="preserve">Компания_                                                                                           </v>
      </c>
    </row>
    <row r="1793" spans="1:17" x14ac:dyDescent="0.25">
      <c r="A1793" t="s">
        <v>124</v>
      </c>
      <c r="B1793" t="s">
        <v>86</v>
      </c>
      <c r="C1793" t="s">
        <v>87</v>
      </c>
      <c r="D1793" t="s">
        <v>98</v>
      </c>
      <c r="E1793" t="s">
        <v>89</v>
      </c>
      <c r="F1793">
        <v>84765</v>
      </c>
      <c r="G1793" t="s">
        <v>90</v>
      </c>
      <c r="H1793">
        <v>2020</v>
      </c>
      <c r="I1793">
        <v>8</v>
      </c>
      <c r="J1793" s="85">
        <v>44152</v>
      </c>
      <c r="K1793" t="s">
        <v>122</v>
      </c>
      <c r="L1793" t="s">
        <v>84</v>
      </c>
      <c r="M1793" t="s">
        <v>85</v>
      </c>
      <c r="N17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93" s="16">
        <f t="shared" si="56"/>
        <v>84765</v>
      </c>
      <c r="P17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93" s="16" t="str">
        <f t="shared" si="57"/>
        <v xml:space="preserve">Компания_                                                                                           </v>
      </c>
    </row>
    <row r="1794" spans="1:17" x14ac:dyDescent="0.25">
      <c r="A1794" t="s">
        <v>124</v>
      </c>
      <c r="B1794" t="s">
        <v>86</v>
      </c>
      <c r="C1794" t="s">
        <v>87</v>
      </c>
      <c r="D1794" t="s">
        <v>98</v>
      </c>
      <c r="E1794" t="s">
        <v>89</v>
      </c>
      <c r="F1794">
        <v>248779</v>
      </c>
      <c r="G1794" t="s">
        <v>90</v>
      </c>
      <c r="H1794">
        <v>2020</v>
      </c>
      <c r="I1794">
        <v>9</v>
      </c>
      <c r="J1794" s="85">
        <v>44144</v>
      </c>
      <c r="K1794" t="s">
        <v>123</v>
      </c>
      <c r="L1794" t="s">
        <v>84</v>
      </c>
      <c r="M1794" t="s">
        <v>85</v>
      </c>
      <c r="N17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94" s="16">
        <f t="shared" si="56"/>
        <v>248779</v>
      </c>
      <c r="P17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94" s="16" t="str">
        <f t="shared" si="57"/>
        <v xml:space="preserve">Компания_                                                                                           </v>
      </c>
    </row>
    <row r="1795" spans="1:17" x14ac:dyDescent="0.25">
      <c r="A1795" t="s">
        <v>124</v>
      </c>
      <c r="B1795" t="s">
        <v>86</v>
      </c>
      <c r="C1795" t="s">
        <v>87</v>
      </c>
      <c r="D1795" t="s">
        <v>98</v>
      </c>
      <c r="E1795" t="s">
        <v>89</v>
      </c>
      <c r="F1795">
        <v>248779</v>
      </c>
      <c r="G1795" t="s">
        <v>90</v>
      </c>
      <c r="H1795">
        <v>2020</v>
      </c>
      <c r="I1795">
        <v>9</v>
      </c>
      <c r="J1795" s="85">
        <v>44152</v>
      </c>
      <c r="K1795" t="s">
        <v>122</v>
      </c>
      <c r="L1795" t="s">
        <v>84</v>
      </c>
      <c r="M1795" t="s">
        <v>85</v>
      </c>
      <c r="N17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95" s="16">
        <f t="shared" si="56"/>
        <v>248779</v>
      </c>
      <c r="P17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95" s="16" t="str">
        <f t="shared" si="57"/>
        <v xml:space="preserve">Компания_                                                                                           </v>
      </c>
    </row>
    <row r="1796" spans="1:17" x14ac:dyDescent="0.25">
      <c r="A1796" t="s">
        <v>124</v>
      </c>
      <c r="B1796" t="s">
        <v>86</v>
      </c>
      <c r="C1796" t="s">
        <v>87</v>
      </c>
      <c r="D1796" t="s">
        <v>98</v>
      </c>
      <c r="E1796" t="s">
        <v>89</v>
      </c>
      <c r="F1796">
        <v>267659</v>
      </c>
      <c r="G1796" t="s">
        <v>90</v>
      </c>
      <c r="H1796">
        <v>2020</v>
      </c>
      <c r="I1796">
        <v>10</v>
      </c>
      <c r="J1796" s="85">
        <v>44144</v>
      </c>
      <c r="K1796" t="s">
        <v>123</v>
      </c>
      <c r="L1796" t="s">
        <v>84</v>
      </c>
      <c r="M1796" t="s">
        <v>85</v>
      </c>
      <c r="N17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96" s="16">
        <f t="shared" si="56"/>
        <v>267659</v>
      </c>
      <c r="P17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96" s="16" t="str">
        <f t="shared" si="57"/>
        <v xml:space="preserve">Компания_                                                                                           </v>
      </c>
    </row>
    <row r="1797" spans="1:17" x14ac:dyDescent="0.25">
      <c r="A1797" t="s">
        <v>124</v>
      </c>
      <c r="B1797" t="s">
        <v>86</v>
      </c>
      <c r="C1797" t="s">
        <v>87</v>
      </c>
      <c r="D1797" t="s">
        <v>98</v>
      </c>
      <c r="E1797" t="s">
        <v>89</v>
      </c>
      <c r="F1797">
        <v>267659</v>
      </c>
      <c r="G1797" t="s">
        <v>90</v>
      </c>
      <c r="H1797">
        <v>2020</v>
      </c>
      <c r="I1797">
        <v>10</v>
      </c>
      <c r="J1797" s="85">
        <v>44152</v>
      </c>
      <c r="K1797" t="s">
        <v>122</v>
      </c>
      <c r="L1797" t="s">
        <v>84</v>
      </c>
      <c r="M1797" t="s">
        <v>85</v>
      </c>
      <c r="N17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97" s="16">
        <f t="shared" ref="O1797:O1860" si="58">IF(AND(H1797=2019,I1797=11,L1797="ММ               "),F1797/20*4,IF(AND(H1797=2019,I1797=11),F1797/20*9,F1797))</f>
        <v>267659</v>
      </c>
      <c r="P17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97" s="16" t="str">
        <f t="shared" ref="Q1797:Q1860" si="59">IF(E1797="FSK            ","",A1797)</f>
        <v xml:space="preserve">Компания_                                                                                           </v>
      </c>
    </row>
    <row r="1798" spans="1:17" x14ac:dyDescent="0.25">
      <c r="A1798" t="s">
        <v>124</v>
      </c>
      <c r="B1798" t="s">
        <v>86</v>
      </c>
      <c r="C1798" t="s">
        <v>87</v>
      </c>
      <c r="D1798" t="s">
        <v>98</v>
      </c>
      <c r="E1798" t="s">
        <v>89</v>
      </c>
      <c r="F1798">
        <v>36025</v>
      </c>
      <c r="G1798" t="s">
        <v>90</v>
      </c>
      <c r="H1798">
        <v>2020</v>
      </c>
      <c r="I1798">
        <v>11</v>
      </c>
      <c r="J1798" s="85">
        <v>44144</v>
      </c>
      <c r="K1798" t="s">
        <v>123</v>
      </c>
      <c r="L1798" t="s">
        <v>84</v>
      </c>
      <c r="M1798" t="s">
        <v>85</v>
      </c>
      <c r="N17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98" s="16">
        <f t="shared" si="58"/>
        <v>36025</v>
      </c>
      <c r="P17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98" s="16" t="str">
        <f t="shared" si="59"/>
        <v xml:space="preserve">Компания_                                                                                           </v>
      </c>
    </row>
    <row r="1799" spans="1:17" x14ac:dyDescent="0.25">
      <c r="A1799" t="s">
        <v>124</v>
      </c>
      <c r="B1799" t="s">
        <v>86</v>
      </c>
      <c r="C1799" t="s">
        <v>87</v>
      </c>
      <c r="D1799" t="s">
        <v>98</v>
      </c>
      <c r="E1799" t="s">
        <v>89</v>
      </c>
      <c r="F1799">
        <v>64586</v>
      </c>
      <c r="G1799" t="s">
        <v>90</v>
      </c>
      <c r="H1799">
        <v>2020</v>
      </c>
      <c r="I1799">
        <v>11</v>
      </c>
      <c r="J1799" s="85">
        <v>44152</v>
      </c>
      <c r="K1799" t="s">
        <v>122</v>
      </c>
      <c r="L1799" t="s">
        <v>84</v>
      </c>
      <c r="M1799" t="s">
        <v>85</v>
      </c>
      <c r="N17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799" s="16">
        <f t="shared" si="58"/>
        <v>64586</v>
      </c>
      <c r="P17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ЮФО                                               </v>
      </c>
      <c r="Q1799" s="16" t="str">
        <f t="shared" si="59"/>
        <v xml:space="preserve">Компания_                                                                                           </v>
      </c>
    </row>
    <row r="1800" spans="1:17" x14ac:dyDescent="0.25">
      <c r="A1800" t="s">
        <v>124</v>
      </c>
      <c r="B1800" t="s">
        <v>86</v>
      </c>
      <c r="C1800" t="s">
        <v>87</v>
      </c>
      <c r="D1800" t="s">
        <v>100</v>
      </c>
      <c r="E1800" t="s">
        <v>82</v>
      </c>
      <c r="F1800">
        <v>1321</v>
      </c>
      <c r="G1800" t="s">
        <v>90</v>
      </c>
      <c r="H1800">
        <v>2019</v>
      </c>
      <c r="I1800">
        <v>1</v>
      </c>
      <c r="J1800" s="85">
        <v>44144</v>
      </c>
      <c r="K1800" t="s">
        <v>123</v>
      </c>
      <c r="L1800" t="s">
        <v>84</v>
      </c>
      <c r="M1800" t="s">
        <v>85</v>
      </c>
      <c r="N18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00" s="16">
        <f t="shared" si="58"/>
        <v>1321</v>
      </c>
      <c r="P18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00" s="16" t="str">
        <f t="shared" si="59"/>
        <v xml:space="preserve">Компания_                                                                                           </v>
      </c>
    </row>
    <row r="1801" spans="1:17" x14ac:dyDescent="0.25">
      <c r="A1801" t="s">
        <v>124</v>
      </c>
      <c r="B1801" t="s">
        <v>86</v>
      </c>
      <c r="C1801" t="s">
        <v>87</v>
      </c>
      <c r="D1801" t="s">
        <v>100</v>
      </c>
      <c r="E1801" t="s">
        <v>82</v>
      </c>
      <c r="F1801">
        <v>1321</v>
      </c>
      <c r="G1801" t="s">
        <v>90</v>
      </c>
      <c r="H1801">
        <v>2019</v>
      </c>
      <c r="I1801">
        <v>1</v>
      </c>
      <c r="J1801" s="85">
        <v>44152</v>
      </c>
      <c r="K1801" t="s">
        <v>122</v>
      </c>
      <c r="L1801" t="s">
        <v>84</v>
      </c>
      <c r="M1801" t="s">
        <v>85</v>
      </c>
      <c r="N18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01" s="16">
        <f t="shared" si="58"/>
        <v>1321</v>
      </c>
      <c r="P18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01" s="16" t="str">
        <f t="shared" si="59"/>
        <v xml:space="preserve">Компания_                                                                                           </v>
      </c>
    </row>
    <row r="1802" spans="1:17" x14ac:dyDescent="0.25">
      <c r="A1802" t="s">
        <v>124</v>
      </c>
      <c r="B1802" t="s">
        <v>86</v>
      </c>
      <c r="C1802" t="s">
        <v>87</v>
      </c>
      <c r="D1802" t="s">
        <v>100</v>
      </c>
      <c r="E1802" t="s">
        <v>82</v>
      </c>
      <c r="F1802">
        <v>5997</v>
      </c>
      <c r="G1802" t="s">
        <v>90</v>
      </c>
      <c r="H1802">
        <v>2019</v>
      </c>
      <c r="I1802">
        <v>2</v>
      </c>
      <c r="J1802" s="85">
        <v>44144</v>
      </c>
      <c r="K1802" t="s">
        <v>123</v>
      </c>
      <c r="L1802" t="s">
        <v>84</v>
      </c>
      <c r="M1802" t="s">
        <v>85</v>
      </c>
      <c r="N18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02" s="16">
        <f t="shared" si="58"/>
        <v>5997</v>
      </c>
      <c r="P18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02" s="16" t="str">
        <f t="shared" si="59"/>
        <v xml:space="preserve">Компания_                                                                                           </v>
      </c>
    </row>
    <row r="1803" spans="1:17" x14ac:dyDescent="0.25">
      <c r="A1803" t="s">
        <v>124</v>
      </c>
      <c r="B1803" t="s">
        <v>86</v>
      </c>
      <c r="C1803" t="s">
        <v>87</v>
      </c>
      <c r="D1803" t="s">
        <v>100</v>
      </c>
      <c r="E1803" t="s">
        <v>82</v>
      </c>
      <c r="F1803">
        <v>5997</v>
      </c>
      <c r="G1803" t="s">
        <v>90</v>
      </c>
      <c r="H1803">
        <v>2019</v>
      </c>
      <c r="I1803">
        <v>2</v>
      </c>
      <c r="J1803" s="85">
        <v>44152</v>
      </c>
      <c r="K1803" t="s">
        <v>122</v>
      </c>
      <c r="L1803" t="s">
        <v>84</v>
      </c>
      <c r="M1803" t="s">
        <v>85</v>
      </c>
      <c r="N18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03" s="16">
        <f t="shared" si="58"/>
        <v>5997</v>
      </c>
      <c r="P18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03" s="16" t="str">
        <f t="shared" si="59"/>
        <v xml:space="preserve">Компания_                                                                                           </v>
      </c>
    </row>
    <row r="1804" spans="1:17" x14ac:dyDescent="0.25">
      <c r="A1804" t="s">
        <v>124</v>
      </c>
      <c r="B1804" t="s">
        <v>86</v>
      </c>
      <c r="C1804" t="s">
        <v>87</v>
      </c>
      <c r="D1804" t="s">
        <v>100</v>
      </c>
      <c r="E1804" t="s">
        <v>82</v>
      </c>
      <c r="F1804">
        <v>4261</v>
      </c>
      <c r="G1804" t="s">
        <v>90</v>
      </c>
      <c r="H1804">
        <v>2019</v>
      </c>
      <c r="I1804">
        <v>3</v>
      </c>
      <c r="J1804" s="85">
        <v>44144</v>
      </c>
      <c r="K1804" t="s">
        <v>123</v>
      </c>
      <c r="L1804" t="s">
        <v>84</v>
      </c>
      <c r="M1804" t="s">
        <v>85</v>
      </c>
      <c r="N18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04" s="16">
        <f t="shared" si="58"/>
        <v>4261</v>
      </c>
      <c r="P18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04" s="16" t="str">
        <f t="shared" si="59"/>
        <v xml:space="preserve">Компания_                                                                                           </v>
      </c>
    </row>
    <row r="1805" spans="1:17" x14ac:dyDescent="0.25">
      <c r="A1805" t="s">
        <v>124</v>
      </c>
      <c r="B1805" t="s">
        <v>86</v>
      </c>
      <c r="C1805" t="s">
        <v>87</v>
      </c>
      <c r="D1805" t="s">
        <v>100</v>
      </c>
      <c r="E1805" t="s">
        <v>82</v>
      </c>
      <c r="F1805">
        <v>4261</v>
      </c>
      <c r="G1805" t="s">
        <v>90</v>
      </c>
      <c r="H1805">
        <v>2019</v>
      </c>
      <c r="I1805">
        <v>3</v>
      </c>
      <c r="J1805" s="85">
        <v>44152</v>
      </c>
      <c r="K1805" t="s">
        <v>122</v>
      </c>
      <c r="L1805" t="s">
        <v>84</v>
      </c>
      <c r="M1805" t="s">
        <v>85</v>
      </c>
      <c r="N18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05" s="16">
        <f t="shared" si="58"/>
        <v>4261</v>
      </c>
      <c r="P18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05" s="16" t="str">
        <f t="shared" si="59"/>
        <v xml:space="preserve">Компания_                                                                                           </v>
      </c>
    </row>
    <row r="1806" spans="1:17" x14ac:dyDescent="0.25">
      <c r="A1806" t="s">
        <v>124</v>
      </c>
      <c r="B1806" t="s">
        <v>86</v>
      </c>
      <c r="C1806" t="s">
        <v>87</v>
      </c>
      <c r="D1806" t="s">
        <v>100</v>
      </c>
      <c r="E1806" t="s">
        <v>82</v>
      </c>
      <c r="F1806">
        <v>1337</v>
      </c>
      <c r="G1806" t="s">
        <v>90</v>
      </c>
      <c r="H1806">
        <v>2019</v>
      </c>
      <c r="I1806">
        <v>4</v>
      </c>
      <c r="J1806" s="85">
        <v>44144</v>
      </c>
      <c r="K1806" t="s">
        <v>123</v>
      </c>
      <c r="L1806" t="s">
        <v>84</v>
      </c>
      <c r="M1806" t="s">
        <v>85</v>
      </c>
      <c r="N18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06" s="16">
        <f t="shared" si="58"/>
        <v>1337</v>
      </c>
      <c r="P18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06" s="16" t="str">
        <f t="shared" si="59"/>
        <v xml:space="preserve">Компания_                                                                                           </v>
      </c>
    </row>
    <row r="1807" spans="1:17" x14ac:dyDescent="0.25">
      <c r="A1807" t="s">
        <v>124</v>
      </c>
      <c r="B1807" t="s">
        <v>86</v>
      </c>
      <c r="C1807" t="s">
        <v>87</v>
      </c>
      <c r="D1807" t="s">
        <v>100</v>
      </c>
      <c r="E1807" t="s">
        <v>82</v>
      </c>
      <c r="F1807">
        <v>1337</v>
      </c>
      <c r="G1807" t="s">
        <v>90</v>
      </c>
      <c r="H1807">
        <v>2019</v>
      </c>
      <c r="I1807">
        <v>4</v>
      </c>
      <c r="J1807" s="85">
        <v>44152</v>
      </c>
      <c r="K1807" t="s">
        <v>122</v>
      </c>
      <c r="L1807" t="s">
        <v>84</v>
      </c>
      <c r="M1807" t="s">
        <v>85</v>
      </c>
      <c r="N18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07" s="16">
        <f t="shared" si="58"/>
        <v>1337</v>
      </c>
      <c r="P18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07" s="16" t="str">
        <f t="shared" si="59"/>
        <v xml:space="preserve">Компания_                                                                                           </v>
      </c>
    </row>
    <row r="1808" spans="1:17" x14ac:dyDescent="0.25">
      <c r="A1808" t="s">
        <v>124</v>
      </c>
      <c r="B1808" t="s">
        <v>86</v>
      </c>
      <c r="C1808" t="s">
        <v>87</v>
      </c>
      <c r="D1808" t="s">
        <v>100</v>
      </c>
      <c r="E1808" t="s">
        <v>82</v>
      </c>
      <c r="F1808">
        <v>89815</v>
      </c>
      <c r="G1808" t="s">
        <v>90</v>
      </c>
      <c r="H1808">
        <v>2019</v>
      </c>
      <c r="I1808">
        <v>5</v>
      </c>
      <c r="J1808" s="85">
        <v>44144</v>
      </c>
      <c r="K1808" t="s">
        <v>123</v>
      </c>
      <c r="L1808" t="s">
        <v>84</v>
      </c>
      <c r="M1808" t="s">
        <v>85</v>
      </c>
      <c r="N18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08" s="16">
        <f t="shared" si="58"/>
        <v>89815</v>
      </c>
      <c r="P18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08" s="16" t="str">
        <f t="shared" si="59"/>
        <v xml:space="preserve">Компания_                                                                                           </v>
      </c>
    </row>
    <row r="1809" spans="1:17" x14ac:dyDescent="0.25">
      <c r="A1809" t="s">
        <v>124</v>
      </c>
      <c r="B1809" t="s">
        <v>86</v>
      </c>
      <c r="C1809" t="s">
        <v>87</v>
      </c>
      <c r="D1809" t="s">
        <v>100</v>
      </c>
      <c r="E1809" t="s">
        <v>82</v>
      </c>
      <c r="F1809">
        <v>89815</v>
      </c>
      <c r="G1809" t="s">
        <v>90</v>
      </c>
      <c r="H1809">
        <v>2019</v>
      </c>
      <c r="I1809">
        <v>5</v>
      </c>
      <c r="J1809" s="85">
        <v>44152</v>
      </c>
      <c r="K1809" t="s">
        <v>122</v>
      </c>
      <c r="L1809" t="s">
        <v>84</v>
      </c>
      <c r="M1809" t="s">
        <v>85</v>
      </c>
      <c r="N18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09" s="16">
        <f t="shared" si="58"/>
        <v>89815</v>
      </c>
      <c r="P18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09" s="16" t="str">
        <f t="shared" si="59"/>
        <v xml:space="preserve">Компания_                                                                                           </v>
      </c>
    </row>
    <row r="1810" spans="1:17" x14ac:dyDescent="0.25">
      <c r="A1810" t="s">
        <v>124</v>
      </c>
      <c r="B1810" t="s">
        <v>86</v>
      </c>
      <c r="C1810" t="s">
        <v>87</v>
      </c>
      <c r="D1810" t="s">
        <v>100</v>
      </c>
      <c r="E1810" t="s">
        <v>82</v>
      </c>
      <c r="F1810">
        <v>4548</v>
      </c>
      <c r="G1810" t="s">
        <v>90</v>
      </c>
      <c r="H1810">
        <v>2019</v>
      </c>
      <c r="I1810">
        <v>6</v>
      </c>
      <c r="J1810" s="85">
        <v>44144</v>
      </c>
      <c r="K1810" t="s">
        <v>123</v>
      </c>
      <c r="L1810" t="s">
        <v>84</v>
      </c>
      <c r="M1810" t="s">
        <v>85</v>
      </c>
      <c r="N18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10" s="16">
        <f t="shared" si="58"/>
        <v>4548</v>
      </c>
      <c r="P18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10" s="16" t="str">
        <f t="shared" si="59"/>
        <v xml:space="preserve">Компания_                                                                                           </v>
      </c>
    </row>
    <row r="1811" spans="1:17" x14ac:dyDescent="0.25">
      <c r="A1811" t="s">
        <v>124</v>
      </c>
      <c r="B1811" t="s">
        <v>86</v>
      </c>
      <c r="C1811" t="s">
        <v>87</v>
      </c>
      <c r="D1811" t="s">
        <v>100</v>
      </c>
      <c r="E1811" t="s">
        <v>82</v>
      </c>
      <c r="F1811">
        <v>4548</v>
      </c>
      <c r="G1811" t="s">
        <v>90</v>
      </c>
      <c r="H1811">
        <v>2019</v>
      </c>
      <c r="I1811">
        <v>6</v>
      </c>
      <c r="J1811" s="85">
        <v>44152</v>
      </c>
      <c r="K1811" t="s">
        <v>122</v>
      </c>
      <c r="L1811" t="s">
        <v>84</v>
      </c>
      <c r="M1811" t="s">
        <v>85</v>
      </c>
      <c r="N18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11" s="16">
        <f t="shared" si="58"/>
        <v>4548</v>
      </c>
      <c r="P18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11" s="16" t="str">
        <f t="shared" si="59"/>
        <v xml:space="preserve">Компания_                                                                                           </v>
      </c>
    </row>
    <row r="1812" spans="1:17" x14ac:dyDescent="0.25">
      <c r="A1812" t="s">
        <v>124</v>
      </c>
      <c r="B1812" t="s">
        <v>86</v>
      </c>
      <c r="C1812" t="s">
        <v>87</v>
      </c>
      <c r="D1812" t="s">
        <v>100</v>
      </c>
      <c r="E1812" t="s">
        <v>82</v>
      </c>
      <c r="F1812">
        <v>12015</v>
      </c>
      <c r="G1812" t="s">
        <v>90</v>
      </c>
      <c r="H1812">
        <v>2019</v>
      </c>
      <c r="I1812">
        <v>7</v>
      </c>
      <c r="J1812" s="85">
        <v>44144</v>
      </c>
      <c r="K1812" t="s">
        <v>123</v>
      </c>
      <c r="L1812" t="s">
        <v>84</v>
      </c>
      <c r="M1812" t="s">
        <v>85</v>
      </c>
      <c r="N18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12" s="16">
        <f t="shared" si="58"/>
        <v>12015</v>
      </c>
      <c r="P18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12" s="16" t="str">
        <f t="shared" si="59"/>
        <v xml:space="preserve">Компания_                                                                                           </v>
      </c>
    </row>
    <row r="1813" spans="1:17" x14ac:dyDescent="0.25">
      <c r="A1813" t="s">
        <v>124</v>
      </c>
      <c r="B1813" t="s">
        <v>86</v>
      </c>
      <c r="C1813" t="s">
        <v>87</v>
      </c>
      <c r="D1813" t="s">
        <v>100</v>
      </c>
      <c r="E1813" t="s">
        <v>82</v>
      </c>
      <c r="F1813">
        <v>12015</v>
      </c>
      <c r="G1813" t="s">
        <v>90</v>
      </c>
      <c r="H1813">
        <v>2019</v>
      </c>
      <c r="I1813">
        <v>7</v>
      </c>
      <c r="J1813" s="85">
        <v>44152</v>
      </c>
      <c r="K1813" t="s">
        <v>122</v>
      </c>
      <c r="L1813" t="s">
        <v>84</v>
      </c>
      <c r="M1813" t="s">
        <v>85</v>
      </c>
      <c r="N18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13" s="16">
        <f t="shared" si="58"/>
        <v>12015</v>
      </c>
      <c r="P18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13" s="16" t="str">
        <f t="shared" si="59"/>
        <v xml:space="preserve">Компания_                                                                                           </v>
      </c>
    </row>
    <row r="1814" spans="1:17" x14ac:dyDescent="0.25">
      <c r="A1814" t="s">
        <v>124</v>
      </c>
      <c r="B1814" t="s">
        <v>86</v>
      </c>
      <c r="C1814" t="s">
        <v>87</v>
      </c>
      <c r="D1814" t="s">
        <v>100</v>
      </c>
      <c r="E1814" t="s">
        <v>82</v>
      </c>
      <c r="F1814">
        <v>22670</v>
      </c>
      <c r="G1814" t="s">
        <v>90</v>
      </c>
      <c r="H1814">
        <v>2019</v>
      </c>
      <c r="I1814">
        <v>8</v>
      </c>
      <c r="J1814" s="85">
        <v>44144</v>
      </c>
      <c r="K1814" t="s">
        <v>123</v>
      </c>
      <c r="L1814" t="s">
        <v>84</v>
      </c>
      <c r="M1814" t="s">
        <v>85</v>
      </c>
      <c r="N18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14" s="16">
        <f t="shared" si="58"/>
        <v>22670</v>
      </c>
      <c r="P18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14" s="16" t="str">
        <f t="shared" si="59"/>
        <v xml:space="preserve">Компания_                                                                                           </v>
      </c>
    </row>
    <row r="1815" spans="1:17" x14ac:dyDescent="0.25">
      <c r="A1815" t="s">
        <v>124</v>
      </c>
      <c r="B1815" t="s">
        <v>86</v>
      </c>
      <c r="C1815" t="s">
        <v>87</v>
      </c>
      <c r="D1815" t="s">
        <v>100</v>
      </c>
      <c r="E1815" t="s">
        <v>82</v>
      </c>
      <c r="F1815">
        <v>22670</v>
      </c>
      <c r="G1815" t="s">
        <v>90</v>
      </c>
      <c r="H1815">
        <v>2019</v>
      </c>
      <c r="I1815">
        <v>8</v>
      </c>
      <c r="J1815" s="85">
        <v>44152</v>
      </c>
      <c r="K1815" t="s">
        <v>122</v>
      </c>
      <c r="L1815" t="s">
        <v>84</v>
      </c>
      <c r="M1815" t="s">
        <v>85</v>
      </c>
      <c r="N18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15" s="16">
        <f t="shared" si="58"/>
        <v>22670</v>
      </c>
      <c r="P18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15" s="16" t="str">
        <f t="shared" si="59"/>
        <v xml:space="preserve">Компания_                                                                                           </v>
      </c>
    </row>
    <row r="1816" spans="1:17" x14ac:dyDescent="0.25">
      <c r="A1816" t="s">
        <v>124</v>
      </c>
      <c r="B1816" t="s">
        <v>86</v>
      </c>
      <c r="C1816" t="s">
        <v>87</v>
      </c>
      <c r="D1816" t="s">
        <v>100</v>
      </c>
      <c r="E1816" t="s">
        <v>82</v>
      </c>
      <c r="F1816">
        <v>20505</v>
      </c>
      <c r="G1816" t="s">
        <v>90</v>
      </c>
      <c r="H1816">
        <v>2019</v>
      </c>
      <c r="I1816">
        <v>9</v>
      </c>
      <c r="J1816" s="85">
        <v>44144</v>
      </c>
      <c r="K1816" t="s">
        <v>123</v>
      </c>
      <c r="L1816" t="s">
        <v>84</v>
      </c>
      <c r="M1816" t="s">
        <v>85</v>
      </c>
      <c r="N18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16" s="16">
        <f t="shared" si="58"/>
        <v>20505</v>
      </c>
      <c r="P18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16" s="16" t="str">
        <f t="shared" si="59"/>
        <v xml:space="preserve">Компания_                                                                                           </v>
      </c>
    </row>
    <row r="1817" spans="1:17" x14ac:dyDescent="0.25">
      <c r="A1817" t="s">
        <v>124</v>
      </c>
      <c r="B1817" t="s">
        <v>86</v>
      </c>
      <c r="C1817" t="s">
        <v>87</v>
      </c>
      <c r="D1817" t="s">
        <v>100</v>
      </c>
      <c r="E1817" t="s">
        <v>82</v>
      </c>
      <c r="F1817">
        <v>20505</v>
      </c>
      <c r="G1817" t="s">
        <v>90</v>
      </c>
      <c r="H1817">
        <v>2019</v>
      </c>
      <c r="I1817">
        <v>9</v>
      </c>
      <c r="J1817" s="85">
        <v>44152</v>
      </c>
      <c r="K1817" t="s">
        <v>122</v>
      </c>
      <c r="L1817" t="s">
        <v>84</v>
      </c>
      <c r="M1817" t="s">
        <v>85</v>
      </c>
      <c r="N18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17" s="16">
        <f t="shared" si="58"/>
        <v>20505</v>
      </c>
      <c r="P18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17" s="16" t="str">
        <f t="shared" si="59"/>
        <v xml:space="preserve">Компания_                                                                                           </v>
      </c>
    </row>
    <row r="1818" spans="1:17" x14ac:dyDescent="0.25">
      <c r="A1818" t="s">
        <v>124</v>
      </c>
      <c r="B1818" t="s">
        <v>86</v>
      </c>
      <c r="C1818" t="s">
        <v>87</v>
      </c>
      <c r="D1818" t="s">
        <v>100</v>
      </c>
      <c r="E1818" t="s">
        <v>82</v>
      </c>
      <c r="F1818">
        <v>27370</v>
      </c>
      <c r="G1818" t="s">
        <v>90</v>
      </c>
      <c r="H1818">
        <v>2019</v>
      </c>
      <c r="I1818">
        <v>10</v>
      </c>
      <c r="J1818" s="85">
        <v>44144</v>
      </c>
      <c r="K1818" t="s">
        <v>123</v>
      </c>
      <c r="L1818" t="s">
        <v>84</v>
      </c>
      <c r="M1818" t="s">
        <v>85</v>
      </c>
      <c r="N18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18" s="16">
        <f t="shared" si="58"/>
        <v>27370</v>
      </c>
      <c r="P18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18" s="16" t="str">
        <f t="shared" si="59"/>
        <v xml:space="preserve">Компания_                                                                                           </v>
      </c>
    </row>
    <row r="1819" spans="1:17" x14ac:dyDescent="0.25">
      <c r="A1819" t="s">
        <v>124</v>
      </c>
      <c r="B1819" t="s">
        <v>86</v>
      </c>
      <c r="C1819" t="s">
        <v>87</v>
      </c>
      <c r="D1819" t="s">
        <v>100</v>
      </c>
      <c r="E1819" t="s">
        <v>82</v>
      </c>
      <c r="F1819">
        <v>27370</v>
      </c>
      <c r="G1819" t="s">
        <v>90</v>
      </c>
      <c r="H1819">
        <v>2019</v>
      </c>
      <c r="I1819">
        <v>10</v>
      </c>
      <c r="J1819" s="85">
        <v>44152</v>
      </c>
      <c r="K1819" t="s">
        <v>122</v>
      </c>
      <c r="L1819" t="s">
        <v>84</v>
      </c>
      <c r="M1819" t="s">
        <v>85</v>
      </c>
      <c r="N18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19" s="16">
        <f t="shared" si="58"/>
        <v>27370</v>
      </c>
      <c r="P18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19" s="16" t="str">
        <f t="shared" si="59"/>
        <v xml:space="preserve">Компания_                                                                                           </v>
      </c>
    </row>
    <row r="1820" spans="1:17" x14ac:dyDescent="0.25">
      <c r="A1820" t="s">
        <v>124</v>
      </c>
      <c r="B1820" t="s">
        <v>86</v>
      </c>
      <c r="C1820" t="s">
        <v>87</v>
      </c>
      <c r="D1820" t="s">
        <v>100</v>
      </c>
      <c r="E1820" t="s">
        <v>82</v>
      </c>
      <c r="F1820">
        <v>13490</v>
      </c>
      <c r="G1820" t="s">
        <v>90</v>
      </c>
      <c r="H1820">
        <v>2019</v>
      </c>
      <c r="I1820">
        <v>11</v>
      </c>
      <c r="J1820" s="85">
        <v>44144</v>
      </c>
      <c r="K1820" t="s">
        <v>123</v>
      </c>
      <c r="L1820" t="s">
        <v>84</v>
      </c>
      <c r="M1820" t="s">
        <v>85</v>
      </c>
      <c r="N18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20" s="16">
        <f t="shared" si="58"/>
        <v>6070.5</v>
      </c>
      <c r="P18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20" s="16" t="str">
        <f t="shared" si="59"/>
        <v xml:space="preserve">Компания_                                                                                           </v>
      </c>
    </row>
    <row r="1821" spans="1:17" x14ac:dyDescent="0.25">
      <c r="A1821" t="s">
        <v>124</v>
      </c>
      <c r="B1821" t="s">
        <v>86</v>
      </c>
      <c r="C1821" t="s">
        <v>87</v>
      </c>
      <c r="D1821" t="s">
        <v>100</v>
      </c>
      <c r="E1821" t="s">
        <v>82</v>
      </c>
      <c r="F1821">
        <v>13490</v>
      </c>
      <c r="G1821" t="s">
        <v>90</v>
      </c>
      <c r="H1821">
        <v>2019</v>
      </c>
      <c r="I1821">
        <v>11</v>
      </c>
      <c r="J1821" s="85">
        <v>44152</v>
      </c>
      <c r="K1821" t="s">
        <v>122</v>
      </c>
      <c r="L1821" t="s">
        <v>84</v>
      </c>
      <c r="M1821" t="s">
        <v>85</v>
      </c>
      <c r="N18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21" s="16">
        <f t="shared" si="58"/>
        <v>6070.5</v>
      </c>
      <c r="P18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21" s="16" t="str">
        <f t="shared" si="59"/>
        <v xml:space="preserve">Компания_                                                                                           </v>
      </c>
    </row>
    <row r="1822" spans="1:17" x14ac:dyDescent="0.25">
      <c r="A1822" t="s">
        <v>124</v>
      </c>
      <c r="B1822" t="s">
        <v>86</v>
      </c>
      <c r="C1822" t="s">
        <v>87</v>
      </c>
      <c r="D1822" t="s">
        <v>100</v>
      </c>
      <c r="E1822" t="s">
        <v>82</v>
      </c>
      <c r="F1822">
        <v>7891</v>
      </c>
      <c r="G1822" t="s">
        <v>90</v>
      </c>
      <c r="H1822">
        <v>2019</v>
      </c>
      <c r="I1822">
        <v>12</v>
      </c>
      <c r="J1822" s="85">
        <v>44144</v>
      </c>
      <c r="K1822" t="s">
        <v>123</v>
      </c>
      <c r="L1822" t="s">
        <v>84</v>
      </c>
      <c r="M1822" t="s">
        <v>85</v>
      </c>
      <c r="N18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22" s="16">
        <f t="shared" si="58"/>
        <v>7891</v>
      </c>
      <c r="P18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22" s="16" t="str">
        <f t="shared" si="59"/>
        <v xml:space="preserve">Компания_                                                                                           </v>
      </c>
    </row>
    <row r="1823" spans="1:17" x14ac:dyDescent="0.25">
      <c r="A1823" t="s">
        <v>124</v>
      </c>
      <c r="B1823" t="s">
        <v>86</v>
      </c>
      <c r="C1823" t="s">
        <v>87</v>
      </c>
      <c r="D1823" t="s">
        <v>100</v>
      </c>
      <c r="E1823" t="s">
        <v>82</v>
      </c>
      <c r="F1823">
        <v>7891</v>
      </c>
      <c r="G1823" t="s">
        <v>90</v>
      </c>
      <c r="H1823">
        <v>2019</v>
      </c>
      <c r="I1823">
        <v>12</v>
      </c>
      <c r="J1823" s="85">
        <v>44152</v>
      </c>
      <c r="K1823" t="s">
        <v>122</v>
      </c>
      <c r="L1823" t="s">
        <v>84</v>
      </c>
      <c r="M1823" t="s">
        <v>85</v>
      </c>
      <c r="N18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23" s="16">
        <f t="shared" si="58"/>
        <v>7891</v>
      </c>
      <c r="P18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23" s="16" t="str">
        <f t="shared" si="59"/>
        <v xml:space="preserve">Компания_                                                                                           </v>
      </c>
    </row>
    <row r="1824" spans="1:17" x14ac:dyDescent="0.25">
      <c r="A1824" t="s">
        <v>124</v>
      </c>
      <c r="B1824" t="s">
        <v>86</v>
      </c>
      <c r="C1824" t="s">
        <v>87</v>
      </c>
      <c r="D1824" t="s">
        <v>100</v>
      </c>
      <c r="E1824" t="s">
        <v>82</v>
      </c>
      <c r="F1824">
        <v>31609</v>
      </c>
      <c r="G1824" t="s">
        <v>90</v>
      </c>
      <c r="H1824">
        <v>2020</v>
      </c>
      <c r="I1824">
        <v>1</v>
      </c>
      <c r="J1824" s="85">
        <v>44144</v>
      </c>
      <c r="K1824" t="s">
        <v>123</v>
      </c>
      <c r="L1824" t="s">
        <v>84</v>
      </c>
      <c r="M1824" t="s">
        <v>85</v>
      </c>
      <c r="N18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24" s="16">
        <f t="shared" si="58"/>
        <v>31609</v>
      </c>
      <c r="P18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24" s="16" t="str">
        <f t="shared" si="59"/>
        <v xml:space="preserve">Компания_                                                                                           </v>
      </c>
    </row>
    <row r="1825" spans="1:17" x14ac:dyDescent="0.25">
      <c r="A1825" t="s">
        <v>124</v>
      </c>
      <c r="B1825" t="s">
        <v>86</v>
      </c>
      <c r="C1825" t="s">
        <v>87</v>
      </c>
      <c r="D1825" t="s">
        <v>100</v>
      </c>
      <c r="E1825" t="s">
        <v>82</v>
      </c>
      <c r="F1825">
        <v>31609</v>
      </c>
      <c r="G1825" t="s">
        <v>90</v>
      </c>
      <c r="H1825">
        <v>2020</v>
      </c>
      <c r="I1825">
        <v>1</v>
      </c>
      <c r="J1825" s="85">
        <v>44152</v>
      </c>
      <c r="K1825" t="s">
        <v>122</v>
      </c>
      <c r="L1825" t="s">
        <v>84</v>
      </c>
      <c r="M1825" t="s">
        <v>85</v>
      </c>
      <c r="N18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25" s="16">
        <f t="shared" si="58"/>
        <v>31609</v>
      </c>
      <c r="P18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25" s="16" t="str">
        <f t="shared" si="59"/>
        <v xml:space="preserve">Компания_                                                                                           </v>
      </c>
    </row>
    <row r="1826" spans="1:17" x14ac:dyDescent="0.25">
      <c r="A1826" t="s">
        <v>124</v>
      </c>
      <c r="B1826" t="s">
        <v>86</v>
      </c>
      <c r="C1826" t="s">
        <v>87</v>
      </c>
      <c r="D1826" t="s">
        <v>100</v>
      </c>
      <c r="E1826" t="s">
        <v>82</v>
      </c>
      <c r="F1826">
        <v>34534</v>
      </c>
      <c r="G1826" t="s">
        <v>90</v>
      </c>
      <c r="H1826">
        <v>2020</v>
      </c>
      <c r="I1826">
        <v>2</v>
      </c>
      <c r="J1826" s="85">
        <v>44144</v>
      </c>
      <c r="K1826" t="s">
        <v>123</v>
      </c>
      <c r="L1826" t="s">
        <v>84</v>
      </c>
      <c r="M1826" t="s">
        <v>85</v>
      </c>
      <c r="N18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26" s="16">
        <f t="shared" si="58"/>
        <v>34534</v>
      </c>
      <c r="P18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26" s="16" t="str">
        <f t="shared" si="59"/>
        <v xml:space="preserve">Компания_                                                                                           </v>
      </c>
    </row>
    <row r="1827" spans="1:17" x14ac:dyDescent="0.25">
      <c r="A1827" t="s">
        <v>124</v>
      </c>
      <c r="B1827" t="s">
        <v>86</v>
      </c>
      <c r="C1827" t="s">
        <v>87</v>
      </c>
      <c r="D1827" t="s">
        <v>100</v>
      </c>
      <c r="E1827" t="s">
        <v>82</v>
      </c>
      <c r="F1827">
        <v>34534</v>
      </c>
      <c r="G1827" t="s">
        <v>90</v>
      </c>
      <c r="H1827">
        <v>2020</v>
      </c>
      <c r="I1827">
        <v>2</v>
      </c>
      <c r="J1827" s="85">
        <v>44152</v>
      </c>
      <c r="K1827" t="s">
        <v>122</v>
      </c>
      <c r="L1827" t="s">
        <v>84</v>
      </c>
      <c r="M1827" t="s">
        <v>85</v>
      </c>
      <c r="N18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27" s="16">
        <f t="shared" si="58"/>
        <v>34534</v>
      </c>
      <c r="P18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27" s="16" t="str">
        <f t="shared" si="59"/>
        <v xml:space="preserve">Компания_                                                                                           </v>
      </c>
    </row>
    <row r="1828" spans="1:17" x14ac:dyDescent="0.25">
      <c r="A1828" t="s">
        <v>124</v>
      </c>
      <c r="B1828" t="s">
        <v>86</v>
      </c>
      <c r="C1828" t="s">
        <v>87</v>
      </c>
      <c r="D1828" t="s">
        <v>100</v>
      </c>
      <c r="E1828" t="s">
        <v>82</v>
      </c>
      <c r="F1828">
        <v>65373</v>
      </c>
      <c r="G1828" t="s">
        <v>90</v>
      </c>
      <c r="H1828">
        <v>2020</v>
      </c>
      <c r="I1828">
        <v>3</v>
      </c>
      <c r="J1828" s="85">
        <v>44144</v>
      </c>
      <c r="K1828" t="s">
        <v>123</v>
      </c>
      <c r="L1828" t="s">
        <v>84</v>
      </c>
      <c r="M1828" t="s">
        <v>85</v>
      </c>
      <c r="N18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28" s="16">
        <f t="shared" si="58"/>
        <v>65373</v>
      </c>
      <c r="P18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28" s="16" t="str">
        <f t="shared" si="59"/>
        <v xml:space="preserve">Компания_                                                                                           </v>
      </c>
    </row>
    <row r="1829" spans="1:17" x14ac:dyDescent="0.25">
      <c r="A1829" t="s">
        <v>124</v>
      </c>
      <c r="B1829" t="s">
        <v>86</v>
      </c>
      <c r="C1829" t="s">
        <v>87</v>
      </c>
      <c r="D1829" t="s">
        <v>100</v>
      </c>
      <c r="E1829" t="s">
        <v>82</v>
      </c>
      <c r="F1829">
        <v>65373</v>
      </c>
      <c r="G1829" t="s">
        <v>90</v>
      </c>
      <c r="H1829">
        <v>2020</v>
      </c>
      <c r="I1829">
        <v>3</v>
      </c>
      <c r="J1829" s="85">
        <v>44152</v>
      </c>
      <c r="K1829" t="s">
        <v>122</v>
      </c>
      <c r="L1829" t="s">
        <v>84</v>
      </c>
      <c r="M1829" t="s">
        <v>85</v>
      </c>
      <c r="N18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29" s="16">
        <f t="shared" si="58"/>
        <v>65373</v>
      </c>
      <c r="P18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29" s="16" t="str">
        <f t="shared" si="59"/>
        <v xml:space="preserve">Компания_                                                                                           </v>
      </c>
    </row>
    <row r="1830" spans="1:17" x14ac:dyDescent="0.25">
      <c r="A1830" t="s">
        <v>124</v>
      </c>
      <c r="B1830" t="s">
        <v>86</v>
      </c>
      <c r="C1830" t="s">
        <v>87</v>
      </c>
      <c r="D1830" t="s">
        <v>100</v>
      </c>
      <c r="E1830" t="s">
        <v>82</v>
      </c>
      <c r="F1830">
        <v>27072</v>
      </c>
      <c r="G1830" t="s">
        <v>90</v>
      </c>
      <c r="H1830">
        <v>2020</v>
      </c>
      <c r="I1830">
        <v>4</v>
      </c>
      <c r="J1830" s="85">
        <v>44144</v>
      </c>
      <c r="K1830" t="s">
        <v>123</v>
      </c>
      <c r="L1830" t="s">
        <v>84</v>
      </c>
      <c r="M1830" t="s">
        <v>85</v>
      </c>
      <c r="N18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30" s="16">
        <f t="shared" si="58"/>
        <v>27072</v>
      </c>
      <c r="P18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30" s="16" t="str">
        <f t="shared" si="59"/>
        <v xml:space="preserve">Компания_                                                                                           </v>
      </c>
    </row>
    <row r="1831" spans="1:17" x14ac:dyDescent="0.25">
      <c r="A1831" t="s">
        <v>124</v>
      </c>
      <c r="B1831" t="s">
        <v>86</v>
      </c>
      <c r="C1831" t="s">
        <v>87</v>
      </c>
      <c r="D1831" t="s">
        <v>100</v>
      </c>
      <c r="E1831" t="s">
        <v>82</v>
      </c>
      <c r="F1831">
        <v>27072</v>
      </c>
      <c r="G1831" t="s">
        <v>90</v>
      </c>
      <c r="H1831">
        <v>2020</v>
      </c>
      <c r="I1831">
        <v>4</v>
      </c>
      <c r="J1831" s="85">
        <v>44152</v>
      </c>
      <c r="K1831" t="s">
        <v>122</v>
      </c>
      <c r="L1831" t="s">
        <v>84</v>
      </c>
      <c r="M1831" t="s">
        <v>85</v>
      </c>
      <c r="N18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31" s="16">
        <f t="shared" si="58"/>
        <v>27072</v>
      </c>
      <c r="P18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31" s="16" t="str">
        <f t="shared" si="59"/>
        <v xml:space="preserve">Компания_                                                                                           </v>
      </c>
    </row>
    <row r="1832" spans="1:17" x14ac:dyDescent="0.25">
      <c r="A1832" t="s">
        <v>124</v>
      </c>
      <c r="B1832" t="s">
        <v>86</v>
      </c>
      <c r="C1832" t="s">
        <v>87</v>
      </c>
      <c r="D1832" t="s">
        <v>100</v>
      </c>
      <c r="E1832" t="s">
        <v>82</v>
      </c>
      <c r="F1832">
        <v>30097</v>
      </c>
      <c r="G1832" t="s">
        <v>90</v>
      </c>
      <c r="H1832">
        <v>2020</v>
      </c>
      <c r="I1832">
        <v>5</v>
      </c>
      <c r="J1832" s="85">
        <v>44144</v>
      </c>
      <c r="K1832" t="s">
        <v>123</v>
      </c>
      <c r="L1832" t="s">
        <v>84</v>
      </c>
      <c r="M1832" t="s">
        <v>85</v>
      </c>
      <c r="N18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32" s="16">
        <f t="shared" si="58"/>
        <v>30097</v>
      </c>
      <c r="P18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32" s="16" t="str">
        <f t="shared" si="59"/>
        <v xml:space="preserve">Компания_                                                                                           </v>
      </c>
    </row>
    <row r="1833" spans="1:17" x14ac:dyDescent="0.25">
      <c r="A1833" t="s">
        <v>124</v>
      </c>
      <c r="B1833" t="s">
        <v>86</v>
      </c>
      <c r="C1833" t="s">
        <v>87</v>
      </c>
      <c r="D1833" t="s">
        <v>100</v>
      </c>
      <c r="E1833" t="s">
        <v>82</v>
      </c>
      <c r="F1833">
        <v>30097</v>
      </c>
      <c r="G1833" t="s">
        <v>90</v>
      </c>
      <c r="H1833">
        <v>2020</v>
      </c>
      <c r="I1833">
        <v>5</v>
      </c>
      <c r="J1833" s="85">
        <v>44152</v>
      </c>
      <c r="K1833" t="s">
        <v>122</v>
      </c>
      <c r="L1833" t="s">
        <v>84</v>
      </c>
      <c r="M1833" t="s">
        <v>85</v>
      </c>
      <c r="N18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33" s="16">
        <f t="shared" si="58"/>
        <v>30097</v>
      </c>
      <c r="P18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33" s="16" t="str">
        <f t="shared" si="59"/>
        <v xml:space="preserve">Компания_                                                                                           </v>
      </c>
    </row>
    <row r="1834" spans="1:17" x14ac:dyDescent="0.25">
      <c r="A1834" t="s">
        <v>124</v>
      </c>
      <c r="B1834" t="s">
        <v>86</v>
      </c>
      <c r="C1834" t="s">
        <v>87</v>
      </c>
      <c r="D1834" t="s">
        <v>100</v>
      </c>
      <c r="E1834" t="s">
        <v>82</v>
      </c>
      <c r="F1834">
        <v>47395</v>
      </c>
      <c r="G1834" t="s">
        <v>90</v>
      </c>
      <c r="H1834">
        <v>2020</v>
      </c>
      <c r="I1834">
        <v>6</v>
      </c>
      <c r="J1834" s="85">
        <v>44144</v>
      </c>
      <c r="K1834" t="s">
        <v>123</v>
      </c>
      <c r="L1834" t="s">
        <v>84</v>
      </c>
      <c r="M1834" t="s">
        <v>85</v>
      </c>
      <c r="N18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34" s="16">
        <f t="shared" si="58"/>
        <v>47395</v>
      </c>
      <c r="P18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34" s="16" t="str">
        <f t="shared" si="59"/>
        <v xml:space="preserve">Компания_                                                                                           </v>
      </c>
    </row>
    <row r="1835" spans="1:17" x14ac:dyDescent="0.25">
      <c r="A1835" t="s">
        <v>124</v>
      </c>
      <c r="B1835" t="s">
        <v>86</v>
      </c>
      <c r="C1835" t="s">
        <v>87</v>
      </c>
      <c r="D1835" t="s">
        <v>100</v>
      </c>
      <c r="E1835" t="s">
        <v>82</v>
      </c>
      <c r="F1835">
        <v>47395</v>
      </c>
      <c r="G1835" t="s">
        <v>90</v>
      </c>
      <c r="H1835">
        <v>2020</v>
      </c>
      <c r="I1835">
        <v>6</v>
      </c>
      <c r="J1835" s="85">
        <v>44152</v>
      </c>
      <c r="K1835" t="s">
        <v>122</v>
      </c>
      <c r="L1835" t="s">
        <v>84</v>
      </c>
      <c r="M1835" t="s">
        <v>85</v>
      </c>
      <c r="N18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35" s="16">
        <f t="shared" si="58"/>
        <v>47395</v>
      </c>
      <c r="P18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35" s="16" t="str">
        <f t="shared" si="59"/>
        <v xml:space="preserve">Компания_                                                                                           </v>
      </c>
    </row>
    <row r="1836" spans="1:17" x14ac:dyDescent="0.25">
      <c r="A1836" t="s">
        <v>124</v>
      </c>
      <c r="B1836" t="s">
        <v>86</v>
      </c>
      <c r="C1836" t="s">
        <v>87</v>
      </c>
      <c r="D1836" t="s">
        <v>100</v>
      </c>
      <c r="E1836" t="s">
        <v>82</v>
      </c>
      <c r="F1836">
        <v>28591</v>
      </c>
      <c r="G1836" t="s">
        <v>90</v>
      </c>
      <c r="H1836">
        <v>2020</v>
      </c>
      <c r="I1836">
        <v>7</v>
      </c>
      <c r="J1836" s="85">
        <v>44144</v>
      </c>
      <c r="K1836" t="s">
        <v>123</v>
      </c>
      <c r="L1836" t="s">
        <v>84</v>
      </c>
      <c r="M1836" t="s">
        <v>85</v>
      </c>
      <c r="N18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36" s="16">
        <f t="shared" si="58"/>
        <v>28591</v>
      </c>
      <c r="P18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36" s="16" t="str">
        <f t="shared" si="59"/>
        <v xml:space="preserve">Компания_                                                                                           </v>
      </c>
    </row>
    <row r="1837" spans="1:17" x14ac:dyDescent="0.25">
      <c r="A1837" t="s">
        <v>124</v>
      </c>
      <c r="B1837" t="s">
        <v>86</v>
      </c>
      <c r="C1837" t="s">
        <v>87</v>
      </c>
      <c r="D1837" t="s">
        <v>100</v>
      </c>
      <c r="E1837" t="s">
        <v>82</v>
      </c>
      <c r="F1837">
        <v>28591</v>
      </c>
      <c r="G1837" t="s">
        <v>90</v>
      </c>
      <c r="H1837">
        <v>2020</v>
      </c>
      <c r="I1837">
        <v>7</v>
      </c>
      <c r="J1837" s="85">
        <v>44152</v>
      </c>
      <c r="K1837" t="s">
        <v>122</v>
      </c>
      <c r="L1837" t="s">
        <v>84</v>
      </c>
      <c r="M1837" t="s">
        <v>85</v>
      </c>
      <c r="N18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37" s="16">
        <f t="shared" si="58"/>
        <v>28591</v>
      </c>
      <c r="P18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37" s="16" t="str">
        <f t="shared" si="59"/>
        <v xml:space="preserve">Компания_                                                                                           </v>
      </c>
    </row>
    <row r="1838" spans="1:17" x14ac:dyDescent="0.25">
      <c r="A1838" t="s">
        <v>124</v>
      </c>
      <c r="B1838" t="s">
        <v>86</v>
      </c>
      <c r="C1838" t="s">
        <v>87</v>
      </c>
      <c r="D1838" t="s">
        <v>100</v>
      </c>
      <c r="E1838" t="s">
        <v>82</v>
      </c>
      <c r="F1838">
        <v>33219</v>
      </c>
      <c r="G1838" t="s">
        <v>90</v>
      </c>
      <c r="H1838">
        <v>2020</v>
      </c>
      <c r="I1838">
        <v>8</v>
      </c>
      <c r="J1838" s="85">
        <v>44144</v>
      </c>
      <c r="K1838" t="s">
        <v>123</v>
      </c>
      <c r="L1838" t="s">
        <v>84</v>
      </c>
      <c r="M1838" t="s">
        <v>85</v>
      </c>
      <c r="N18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38" s="16">
        <f t="shared" si="58"/>
        <v>33219</v>
      </c>
      <c r="P18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38" s="16" t="str">
        <f t="shared" si="59"/>
        <v xml:space="preserve">Компания_                                                                                           </v>
      </c>
    </row>
    <row r="1839" spans="1:17" x14ac:dyDescent="0.25">
      <c r="A1839" t="s">
        <v>124</v>
      </c>
      <c r="B1839" t="s">
        <v>86</v>
      </c>
      <c r="C1839" t="s">
        <v>87</v>
      </c>
      <c r="D1839" t="s">
        <v>100</v>
      </c>
      <c r="E1839" t="s">
        <v>82</v>
      </c>
      <c r="F1839">
        <v>33219</v>
      </c>
      <c r="G1839" t="s">
        <v>90</v>
      </c>
      <c r="H1839">
        <v>2020</v>
      </c>
      <c r="I1839">
        <v>8</v>
      </c>
      <c r="J1839" s="85">
        <v>44152</v>
      </c>
      <c r="K1839" t="s">
        <v>122</v>
      </c>
      <c r="L1839" t="s">
        <v>84</v>
      </c>
      <c r="M1839" t="s">
        <v>85</v>
      </c>
      <c r="N18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39" s="16">
        <f t="shared" si="58"/>
        <v>33219</v>
      </c>
      <c r="P18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39" s="16" t="str">
        <f t="shared" si="59"/>
        <v xml:space="preserve">Компания_                                                                                           </v>
      </c>
    </row>
    <row r="1840" spans="1:17" x14ac:dyDescent="0.25">
      <c r="A1840" t="s">
        <v>124</v>
      </c>
      <c r="B1840" t="s">
        <v>86</v>
      </c>
      <c r="C1840" t="s">
        <v>87</v>
      </c>
      <c r="D1840" t="s">
        <v>100</v>
      </c>
      <c r="E1840" t="s">
        <v>82</v>
      </c>
      <c r="F1840">
        <v>56506</v>
      </c>
      <c r="G1840" t="s">
        <v>90</v>
      </c>
      <c r="H1840">
        <v>2020</v>
      </c>
      <c r="I1840">
        <v>9</v>
      </c>
      <c r="J1840" s="85">
        <v>44144</v>
      </c>
      <c r="K1840" t="s">
        <v>123</v>
      </c>
      <c r="L1840" t="s">
        <v>84</v>
      </c>
      <c r="M1840" t="s">
        <v>85</v>
      </c>
      <c r="N18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40" s="16">
        <f t="shared" si="58"/>
        <v>56506</v>
      </c>
      <c r="P18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40" s="16" t="str">
        <f t="shared" si="59"/>
        <v xml:space="preserve">Компания_                                                                                           </v>
      </c>
    </row>
    <row r="1841" spans="1:17" x14ac:dyDescent="0.25">
      <c r="A1841" t="s">
        <v>124</v>
      </c>
      <c r="B1841" t="s">
        <v>86</v>
      </c>
      <c r="C1841" t="s">
        <v>87</v>
      </c>
      <c r="D1841" t="s">
        <v>100</v>
      </c>
      <c r="E1841" t="s">
        <v>82</v>
      </c>
      <c r="F1841">
        <v>56506</v>
      </c>
      <c r="G1841" t="s">
        <v>90</v>
      </c>
      <c r="H1841">
        <v>2020</v>
      </c>
      <c r="I1841">
        <v>9</v>
      </c>
      <c r="J1841" s="85">
        <v>44152</v>
      </c>
      <c r="K1841" t="s">
        <v>122</v>
      </c>
      <c r="L1841" t="s">
        <v>84</v>
      </c>
      <c r="M1841" t="s">
        <v>85</v>
      </c>
      <c r="N18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41" s="16">
        <f t="shared" si="58"/>
        <v>56506</v>
      </c>
      <c r="P18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41" s="16" t="str">
        <f t="shared" si="59"/>
        <v xml:space="preserve">Компания_                                                                                           </v>
      </c>
    </row>
    <row r="1842" spans="1:17" x14ac:dyDescent="0.25">
      <c r="A1842" t="s">
        <v>124</v>
      </c>
      <c r="B1842" t="s">
        <v>86</v>
      </c>
      <c r="C1842" t="s">
        <v>87</v>
      </c>
      <c r="D1842" t="s">
        <v>100</v>
      </c>
      <c r="E1842" t="s">
        <v>82</v>
      </c>
      <c r="F1842">
        <v>100080</v>
      </c>
      <c r="G1842" t="s">
        <v>90</v>
      </c>
      <c r="H1842">
        <v>2020</v>
      </c>
      <c r="I1842">
        <v>10</v>
      </c>
      <c r="J1842" s="85">
        <v>44144</v>
      </c>
      <c r="K1842" t="s">
        <v>123</v>
      </c>
      <c r="L1842" t="s">
        <v>84</v>
      </c>
      <c r="M1842" t="s">
        <v>85</v>
      </c>
      <c r="N18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42" s="16">
        <f t="shared" si="58"/>
        <v>100080</v>
      </c>
      <c r="P18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42" s="16" t="str">
        <f t="shared" si="59"/>
        <v xml:space="preserve">Компания_                                                                                           </v>
      </c>
    </row>
    <row r="1843" spans="1:17" x14ac:dyDescent="0.25">
      <c r="A1843" t="s">
        <v>124</v>
      </c>
      <c r="B1843" t="s">
        <v>86</v>
      </c>
      <c r="C1843" t="s">
        <v>87</v>
      </c>
      <c r="D1843" t="s">
        <v>100</v>
      </c>
      <c r="E1843" t="s">
        <v>82</v>
      </c>
      <c r="F1843">
        <v>100080</v>
      </c>
      <c r="G1843" t="s">
        <v>90</v>
      </c>
      <c r="H1843">
        <v>2020</v>
      </c>
      <c r="I1843">
        <v>10</v>
      </c>
      <c r="J1843" s="85">
        <v>44152</v>
      </c>
      <c r="K1843" t="s">
        <v>122</v>
      </c>
      <c r="L1843" t="s">
        <v>84</v>
      </c>
      <c r="M1843" t="s">
        <v>85</v>
      </c>
      <c r="N18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43" s="16">
        <f t="shared" si="58"/>
        <v>100080</v>
      </c>
      <c r="P18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43" s="16" t="str">
        <f t="shared" si="59"/>
        <v xml:space="preserve">Компания_                                                                                           </v>
      </c>
    </row>
    <row r="1844" spans="1:17" x14ac:dyDescent="0.25">
      <c r="A1844" t="s">
        <v>124</v>
      </c>
      <c r="B1844" t="s">
        <v>86</v>
      </c>
      <c r="C1844" t="s">
        <v>87</v>
      </c>
      <c r="D1844" t="s">
        <v>100</v>
      </c>
      <c r="E1844" t="s">
        <v>82</v>
      </c>
      <c r="F1844">
        <v>10804</v>
      </c>
      <c r="G1844" t="s">
        <v>90</v>
      </c>
      <c r="H1844">
        <v>2020</v>
      </c>
      <c r="I1844">
        <v>11</v>
      </c>
      <c r="J1844" s="85">
        <v>44144</v>
      </c>
      <c r="K1844" t="s">
        <v>123</v>
      </c>
      <c r="L1844" t="s">
        <v>84</v>
      </c>
      <c r="M1844" t="s">
        <v>85</v>
      </c>
      <c r="N18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44" s="16">
        <f t="shared" si="58"/>
        <v>10804</v>
      </c>
      <c r="P18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44" s="16" t="str">
        <f t="shared" si="59"/>
        <v xml:space="preserve">Компания_                                                                                           </v>
      </c>
    </row>
    <row r="1845" spans="1:17" x14ac:dyDescent="0.25">
      <c r="A1845" t="s">
        <v>124</v>
      </c>
      <c r="B1845" t="s">
        <v>86</v>
      </c>
      <c r="C1845" t="s">
        <v>87</v>
      </c>
      <c r="D1845" t="s">
        <v>100</v>
      </c>
      <c r="E1845" t="s">
        <v>82</v>
      </c>
      <c r="F1845">
        <v>16877</v>
      </c>
      <c r="G1845" t="s">
        <v>90</v>
      </c>
      <c r="H1845">
        <v>2020</v>
      </c>
      <c r="I1845">
        <v>11</v>
      </c>
      <c r="J1845" s="85">
        <v>44152</v>
      </c>
      <c r="K1845" t="s">
        <v>122</v>
      </c>
      <c r="L1845" t="s">
        <v>84</v>
      </c>
      <c r="M1845" t="s">
        <v>85</v>
      </c>
      <c r="N18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Регионы</v>
      </c>
      <c r="O1845" s="16">
        <f t="shared" si="58"/>
        <v>16877</v>
      </c>
      <c r="P18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ДФО                                               </v>
      </c>
      <c r="Q1845" s="16" t="str">
        <f t="shared" si="59"/>
        <v xml:space="preserve">Компания_                                                                                           </v>
      </c>
    </row>
    <row r="1846" spans="1:17" x14ac:dyDescent="0.25">
      <c r="A1846" t="s">
        <v>114</v>
      </c>
      <c r="B1846" t="s">
        <v>92</v>
      </c>
      <c r="C1846" t="s">
        <v>92</v>
      </c>
      <c r="D1846" t="s">
        <v>88</v>
      </c>
      <c r="E1846" t="s">
        <v>119</v>
      </c>
      <c r="F1846">
        <v>1314810</v>
      </c>
      <c r="G1846" t="s">
        <v>83</v>
      </c>
      <c r="H1846">
        <v>2019</v>
      </c>
      <c r="I1846">
        <v>1</v>
      </c>
      <c r="J1846" s="85">
        <v>44144</v>
      </c>
      <c r="K1846" t="s">
        <v>123</v>
      </c>
      <c r="L1846" t="s">
        <v>115</v>
      </c>
      <c r="M1846" t="s">
        <v>85</v>
      </c>
      <c r="N18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46" s="16">
        <f t="shared" si="58"/>
        <v>1314810</v>
      </c>
      <c r="P18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46" s="16" t="str">
        <f t="shared" si="59"/>
        <v/>
      </c>
    </row>
    <row r="1847" spans="1:17" x14ac:dyDescent="0.25">
      <c r="A1847" t="s">
        <v>114</v>
      </c>
      <c r="B1847" t="s">
        <v>92</v>
      </c>
      <c r="C1847" t="s">
        <v>92</v>
      </c>
      <c r="D1847" t="s">
        <v>88</v>
      </c>
      <c r="E1847" t="s">
        <v>119</v>
      </c>
      <c r="F1847">
        <v>1314810</v>
      </c>
      <c r="G1847" t="s">
        <v>83</v>
      </c>
      <c r="H1847">
        <v>2019</v>
      </c>
      <c r="I1847">
        <v>1</v>
      </c>
      <c r="J1847" s="85">
        <v>44152</v>
      </c>
      <c r="K1847" t="s">
        <v>122</v>
      </c>
      <c r="L1847" t="s">
        <v>115</v>
      </c>
      <c r="M1847" t="s">
        <v>85</v>
      </c>
      <c r="N18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47" s="16">
        <f t="shared" si="58"/>
        <v>1314810</v>
      </c>
      <c r="P18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47" s="16" t="str">
        <f t="shared" si="59"/>
        <v/>
      </c>
    </row>
    <row r="1848" spans="1:17" x14ac:dyDescent="0.25">
      <c r="A1848" t="s">
        <v>114</v>
      </c>
      <c r="B1848" t="s">
        <v>92</v>
      </c>
      <c r="C1848" t="s">
        <v>92</v>
      </c>
      <c r="D1848" t="s">
        <v>88</v>
      </c>
      <c r="E1848" t="s">
        <v>119</v>
      </c>
      <c r="F1848">
        <v>1496868</v>
      </c>
      <c r="G1848" t="s">
        <v>83</v>
      </c>
      <c r="H1848">
        <v>2019</v>
      </c>
      <c r="I1848">
        <v>2</v>
      </c>
      <c r="J1848" s="85">
        <v>44144</v>
      </c>
      <c r="K1848" t="s">
        <v>123</v>
      </c>
      <c r="L1848" t="s">
        <v>115</v>
      </c>
      <c r="M1848" t="s">
        <v>85</v>
      </c>
      <c r="N18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48" s="16">
        <f t="shared" si="58"/>
        <v>1496868</v>
      </c>
      <c r="P18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48" s="16" t="str">
        <f t="shared" si="59"/>
        <v/>
      </c>
    </row>
    <row r="1849" spans="1:17" x14ac:dyDescent="0.25">
      <c r="A1849" t="s">
        <v>114</v>
      </c>
      <c r="B1849" t="s">
        <v>92</v>
      </c>
      <c r="C1849" t="s">
        <v>92</v>
      </c>
      <c r="D1849" t="s">
        <v>88</v>
      </c>
      <c r="E1849" t="s">
        <v>119</v>
      </c>
      <c r="F1849">
        <v>1496868</v>
      </c>
      <c r="G1849" t="s">
        <v>83</v>
      </c>
      <c r="H1849">
        <v>2019</v>
      </c>
      <c r="I1849">
        <v>2</v>
      </c>
      <c r="J1849" s="85">
        <v>44152</v>
      </c>
      <c r="K1849" t="s">
        <v>122</v>
      </c>
      <c r="L1849" t="s">
        <v>115</v>
      </c>
      <c r="M1849" t="s">
        <v>85</v>
      </c>
      <c r="N18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49" s="16">
        <f t="shared" si="58"/>
        <v>1496868</v>
      </c>
      <c r="P18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49" s="16" t="str">
        <f t="shared" si="59"/>
        <v/>
      </c>
    </row>
    <row r="1850" spans="1:17" x14ac:dyDescent="0.25">
      <c r="A1850" t="s">
        <v>114</v>
      </c>
      <c r="B1850" t="s">
        <v>92</v>
      </c>
      <c r="C1850" t="s">
        <v>92</v>
      </c>
      <c r="D1850" t="s">
        <v>88</v>
      </c>
      <c r="E1850" t="s">
        <v>119</v>
      </c>
      <c r="F1850">
        <v>2019032</v>
      </c>
      <c r="G1850" t="s">
        <v>83</v>
      </c>
      <c r="H1850">
        <v>2019</v>
      </c>
      <c r="I1850">
        <v>3</v>
      </c>
      <c r="J1850" s="85">
        <v>44144</v>
      </c>
      <c r="K1850" t="s">
        <v>123</v>
      </c>
      <c r="L1850" t="s">
        <v>115</v>
      </c>
      <c r="M1850" t="s">
        <v>85</v>
      </c>
      <c r="N18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0" s="16">
        <f t="shared" si="58"/>
        <v>2019032</v>
      </c>
      <c r="P18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50" s="16" t="str">
        <f t="shared" si="59"/>
        <v/>
      </c>
    </row>
    <row r="1851" spans="1:17" x14ac:dyDescent="0.25">
      <c r="A1851" t="s">
        <v>114</v>
      </c>
      <c r="B1851" t="s">
        <v>92</v>
      </c>
      <c r="C1851" t="s">
        <v>92</v>
      </c>
      <c r="D1851" t="s">
        <v>88</v>
      </c>
      <c r="E1851" t="s">
        <v>119</v>
      </c>
      <c r="F1851">
        <v>2019032</v>
      </c>
      <c r="G1851" t="s">
        <v>83</v>
      </c>
      <c r="H1851">
        <v>2019</v>
      </c>
      <c r="I1851">
        <v>3</v>
      </c>
      <c r="J1851" s="85">
        <v>44152</v>
      </c>
      <c r="K1851" t="s">
        <v>122</v>
      </c>
      <c r="L1851" t="s">
        <v>115</v>
      </c>
      <c r="M1851" t="s">
        <v>85</v>
      </c>
      <c r="N18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1" s="16">
        <f t="shared" si="58"/>
        <v>2019032</v>
      </c>
      <c r="P18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51" s="16" t="str">
        <f t="shared" si="59"/>
        <v/>
      </c>
    </row>
    <row r="1852" spans="1:17" x14ac:dyDescent="0.25">
      <c r="A1852" t="s">
        <v>114</v>
      </c>
      <c r="B1852" t="s">
        <v>92</v>
      </c>
      <c r="C1852" t="s">
        <v>92</v>
      </c>
      <c r="D1852" t="s">
        <v>88</v>
      </c>
      <c r="E1852" t="s">
        <v>119</v>
      </c>
      <c r="F1852">
        <v>1855253</v>
      </c>
      <c r="G1852" t="s">
        <v>83</v>
      </c>
      <c r="H1852">
        <v>2019</v>
      </c>
      <c r="I1852">
        <v>4</v>
      </c>
      <c r="J1852" s="85">
        <v>44144</v>
      </c>
      <c r="K1852" t="s">
        <v>123</v>
      </c>
      <c r="L1852" t="s">
        <v>115</v>
      </c>
      <c r="M1852" t="s">
        <v>85</v>
      </c>
      <c r="N18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2" s="16">
        <f t="shared" si="58"/>
        <v>1855253</v>
      </c>
      <c r="P18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52" s="16" t="str">
        <f t="shared" si="59"/>
        <v/>
      </c>
    </row>
    <row r="1853" spans="1:17" x14ac:dyDescent="0.25">
      <c r="A1853" t="s">
        <v>114</v>
      </c>
      <c r="B1853" t="s">
        <v>92</v>
      </c>
      <c r="C1853" t="s">
        <v>92</v>
      </c>
      <c r="D1853" t="s">
        <v>88</v>
      </c>
      <c r="E1853" t="s">
        <v>119</v>
      </c>
      <c r="F1853">
        <v>1855253</v>
      </c>
      <c r="G1853" t="s">
        <v>83</v>
      </c>
      <c r="H1853">
        <v>2019</v>
      </c>
      <c r="I1853">
        <v>4</v>
      </c>
      <c r="J1853" s="85">
        <v>44152</v>
      </c>
      <c r="K1853" t="s">
        <v>122</v>
      </c>
      <c r="L1853" t="s">
        <v>115</v>
      </c>
      <c r="M1853" t="s">
        <v>85</v>
      </c>
      <c r="N18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3" s="16">
        <f t="shared" si="58"/>
        <v>1855253</v>
      </c>
      <c r="P18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53" s="16" t="str">
        <f t="shared" si="59"/>
        <v/>
      </c>
    </row>
    <row r="1854" spans="1:17" x14ac:dyDescent="0.25">
      <c r="A1854" t="s">
        <v>114</v>
      </c>
      <c r="B1854" t="s">
        <v>92</v>
      </c>
      <c r="C1854" t="s">
        <v>92</v>
      </c>
      <c r="D1854" t="s">
        <v>88</v>
      </c>
      <c r="E1854" t="s">
        <v>119</v>
      </c>
      <c r="F1854">
        <v>1788080</v>
      </c>
      <c r="G1854" t="s">
        <v>83</v>
      </c>
      <c r="H1854">
        <v>2019</v>
      </c>
      <c r="I1854">
        <v>5</v>
      </c>
      <c r="J1854" s="85">
        <v>44144</v>
      </c>
      <c r="K1854" t="s">
        <v>123</v>
      </c>
      <c r="L1854" t="s">
        <v>115</v>
      </c>
      <c r="M1854" t="s">
        <v>85</v>
      </c>
      <c r="N18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4" s="16">
        <f t="shared" si="58"/>
        <v>1788080</v>
      </c>
      <c r="P18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54" s="16" t="str">
        <f t="shared" si="59"/>
        <v/>
      </c>
    </row>
    <row r="1855" spans="1:17" x14ac:dyDescent="0.25">
      <c r="A1855" t="s">
        <v>114</v>
      </c>
      <c r="B1855" t="s">
        <v>92</v>
      </c>
      <c r="C1855" t="s">
        <v>92</v>
      </c>
      <c r="D1855" t="s">
        <v>88</v>
      </c>
      <c r="E1855" t="s">
        <v>119</v>
      </c>
      <c r="F1855">
        <v>1788080</v>
      </c>
      <c r="G1855" t="s">
        <v>83</v>
      </c>
      <c r="H1855">
        <v>2019</v>
      </c>
      <c r="I1855">
        <v>5</v>
      </c>
      <c r="J1855" s="85">
        <v>44152</v>
      </c>
      <c r="K1855" t="s">
        <v>122</v>
      </c>
      <c r="L1855" t="s">
        <v>115</v>
      </c>
      <c r="M1855" t="s">
        <v>85</v>
      </c>
      <c r="N18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5" s="16">
        <f t="shared" si="58"/>
        <v>1788080</v>
      </c>
      <c r="P18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55" s="16" t="str">
        <f t="shared" si="59"/>
        <v/>
      </c>
    </row>
    <row r="1856" spans="1:17" x14ac:dyDescent="0.25">
      <c r="A1856" t="s">
        <v>114</v>
      </c>
      <c r="B1856" t="s">
        <v>92</v>
      </c>
      <c r="C1856" t="s">
        <v>92</v>
      </c>
      <c r="D1856" t="s">
        <v>88</v>
      </c>
      <c r="E1856" t="s">
        <v>119</v>
      </c>
      <c r="F1856">
        <v>1873464</v>
      </c>
      <c r="G1856" t="s">
        <v>83</v>
      </c>
      <c r="H1856">
        <v>2019</v>
      </c>
      <c r="I1856">
        <v>6</v>
      </c>
      <c r="J1856" s="85">
        <v>44144</v>
      </c>
      <c r="K1856" t="s">
        <v>123</v>
      </c>
      <c r="L1856" t="s">
        <v>115</v>
      </c>
      <c r="M1856" t="s">
        <v>85</v>
      </c>
      <c r="N18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6" s="16">
        <f t="shared" si="58"/>
        <v>1873464</v>
      </c>
      <c r="P18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56" s="16" t="str">
        <f t="shared" si="59"/>
        <v/>
      </c>
    </row>
    <row r="1857" spans="1:17" x14ac:dyDescent="0.25">
      <c r="A1857" t="s">
        <v>114</v>
      </c>
      <c r="B1857" t="s">
        <v>92</v>
      </c>
      <c r="C1857" t="s">
        <v>92</v>
      </c>
      <c r="D1857" t="s">
        <v>88</v>
      </c>
      <c r="E1857" t="s">
        <v>119</v>
      </c>
      <c r="F1857">
        <v>1873464</v>
      </c>
      <c r="G1857" t="s">
        <v>83</v>
      </c>
      <c r="H1857">
        <v>2019</v>
      </c>
      <c r="I1857">
        <v>6</v>
      </c>
      <c r="J1857" s="85">
        <v>44152</v>
      </c>
      <c r="K1857" t="s">
        <v>122</v>
      </c>
      <c r="L1857" t="s">
        <v>115</v>
      </c>
      <c r="M1857" t="s">
        <v>85</v>
      </c>
      <c r="N18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7" s="16">
        <f t="shared" si="58"/>
        <v>1873464</v>
      </c>
      <c r="P18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57" s="16" t="str">
        <f t="shared" si="59"/>
        <v/>
      </c>
    </row>
    <row r="1858" spans="1:17" x14ac:dyDescent="0.25">
      <c r="A1858" t="s">
        <v>114</v>
      </c>
      <c r="B1858" t="s">
        <v>92</v>
      </c>
      <c r="C1858" t="s">
        <v>92</v>
      </c>
      <c r="D1858" t="s">
        <v>88</v>
      </c>
      <c r="E1858" t="s">
        <v>119</v>
      </c>
      <c r="F1858">
        <v>2275701</v>
      </c>
      <c r="G1858" t="s">
        <v>83</v>
      </c>
      <c r="H1858">
        <v>2019</v>
      </c>
      <c r="I1858">
        <v>7</v>
      </c>
      <c r="J1858" s="85">
        <v>44144</v>
      </c>
      <c r="K1858" t="s">
        <v>123</v>
      </c>
      <c r="L1858" t="s">
        <v>115</v>
      </c>
      <c r="M1858" t="s">
        <v>85</v>
      </c>
      <c r="N18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8" s="16">
        <f t="shared" si="58"/>
        <v>2275701</v>
      </c>
      <c r="P18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58" s="16" t="str">
        <f t="shared" si="59"/>
        <v/>
      </c>
    </row>
    <row r="1859" spans="1:17" x14ac:dyDescent="0.25">
      <c r="A1859" t="s">
        <v>114</v>
      </c>
      <c r="B1859" t="s">
        <v>92</v>
      </c>
      <c r="C1859" t="s">
        <v>92</v>
      </c>
      <c r="D1859" t="s">
        <v>88</v>
      </c>
      <c r="E1859" t="s">
        <v>119</v>
      </c>
      <c r="F1859">
        <v>2275701</v>
      </c>
      <c r="G1859" t="s">
        <v>83</v>
      </c>
      <c r="H1859">
        <v>2019</v>
      </c>
      <c r="I1859">
        <v>7</v>
      </c>
      <c r="J1859" s="85">
        <v>44152</v>
      </c>
      <c r="K1859" t="s">
        <v>122</v>
      </c>
      <c r="L1859" t="s">
        <v>115</v>
      </c>
      <c r="M1859" t="s">
        <v>85</v>
      </c>
      <c r="N18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59" s="16">
        <f t="shared" si="58"/>
        <v>2275701</v>
      </c>
      <c r="P18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59" s="16" t="str">
        <f t="shared" si="59"/>
        <v/>
      </c>
    </row>
    <row r="1860" spans="1:17" x14ac:dyDescent="0.25">
      <c r="A1860" t="s">
        <v>114</v>
      </c>
      <c r="B1860" t="s">
        <v>92</v>
      </c>
      <c r="C1860" t="s">
        <v>92</v>
      </c>
      <c r="D1860" t="s">
        <v>88</v>
      </c>
      <c r="E1860" t="s">
        <v>119</v>
      </c>
      <c r="F1860">
        <v>2072772</v>
      </c>
      <c r="G1860" t="s">
        <v>83</v>
      </c>
      <c r="H1860">
        <v>2019</v>
      </c>
      <c r="I1860">
        <v>8</v>
      </c>
      <c r="J1860" s="85">
        <v>44144</v>
      </c>
      <c r="K1860" t="s">
        <v>123</v>
      </c>
      <c r="L1860" t="s">
        <v>115</v>
      </c>
      <c r="M1860" t="s">
        <v>85</v>
      </c>
      <c r="N18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0" s="16">
        <f t="shared" si="58"/>
        <v>2072772</v>
      </c>
      <c r="P18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60" s="16" t="str">
        <f t="shared" si="59"/>
        <v/>
      </c>
    </row>
    <row r="1861" spans="1:17" x14ac:dyDescent="0.25">
      <c r="A1861" t="s">
        <v>114</v>
      </c>
      <c r="B1861" t="s">
        <v>92</v>
      </c>
      <c r="C1861" t="s">
        <v>92</v>
      </c>
      <c r="D1861" t="s">
        <v>88</v>
      </c>
      <c r="E1861" t="s">
        <v>119</v>
      </c>
      <c r="F1861">
        <v>2072772</v>
      </c>
      <c r="G1861" t="s">
        <v>83</v>
      </c>
      <c r="H1861">
        <v>2019</v>
      </c>
      <c r="I1861">
        <v>8</v>
      </c>
      <c r="J1861" s="85">
        <v>44152</v>
      </c>
      <c r="K1861" t="s">
        <v>122</v>
      </c>
      <c r="L1861" t="s">
        <v>115</v>
      </c>
      <c r="M1861" t="s">
        <v>85</v>
      </c>
      <c r="N18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1" s="16">
        <f t="shared" ref="O1861:O1924" si="60">IF(AND(H1861=2019,I1861=11,L1861="ММ               "),F1861/20*4,IF(AND(H1861=2019,I1861=11),F1861/20*9,F1861))</f>
        <v>2072772</v>
      </c>
      <c r="P18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61" s="16" t="str">
        <f t="shared" ref="Q1861:Q1924" si="61">IF(E1861="FSK            ","",A1861)</f>
        <v/>
      </c>
    </row>
    <row r="1862" spans="1:17" x14ac:dyDescent="0.25">
      <c r="A1862" t="s">
        <v>114</v>
      </c>
      <c r="B1862" t="s">
        <v>92</v>
      </c>
      <c r="C1862" t="s">
        <v>92</v>
      </c>
      <c r="D1862" t="s">
        <v>88</v>
      </c>
      <c r="E1862" t="s">
        <v>119</v>
      </c>
      <c r="F1862">
        <v>2107904</v>
      </c>
      <c r="G1862" t="s">
        <v>83</v>
      </c>
      <c r="H1862">
        <v>2019</v>
      </c>
      <c r="I1862">
        <v>9</v>
      </c>
      <c r="J1862" s="85">
        <v>44144</v>
      </c>
      <c r="K1862" t="s">
        <v>123</v>
      </c>
      <c r="L1862" t="s">
        <v>115</v>
      </c>
      <c r="M1862" t="s">
        <v>85</v>
      </c>
      <c r="N18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2" s="16">
        <f t="shared" si="60"/>
        <v>2107904</v>
      </c>
      <c r="P18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62" s="16" t="str">
        <f t="shared" si="61"/>
        <v/>
      </c>
    </row>
    <row r="1863" spans="1:17" x14ac:dyDescent="0.25">
      <c r="A1863" t="s">
        <v>114</v>
      </c>
      <c r="B1863" t="s">
        <v>92</v>
      </c>
      <c r="C1863" t="s">
        <v>92</v>
      </c>
      <c r="D1863" t="s">
        <v>88</v>
      </c>
      <c r="E1863" t="s">
        <v>119</v>
      </c>
      <c r="F1863">
        <v>2107904</v>
      </c>
      <c r="G1863" t="s">
        <v>83</v>
      </c>
      <c r="H1863">
        <v>2019</v>
      </c>
      <c r="I1863">
        <v>9</v>
      </c>
      <c r="J1863" s="85">
        <v>44152</v>
      </c>
      <c r="K1863" t="s">
        <v>122</v>
      </c>
      <c r="L1863" t="s">
        <v>115</v>
      </c>
      <c r="M1863" t="s">
        <v>85</v>
      </c>
      <c r="N18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3" s="16">
        <f t="shared" si="60"/>
        <v>2107904</v>
      </c>
      <c r="P18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63" s="16" t="str">
        <f t="shared" si="61"/>
        <v/>
      </c>
    </row>
    <row r="1864" spans="1:17" x14ac:dyDescent="0.25">
      <c r="A1864" t="s">
        <v>114</v>
      </c>
      <c r="B1864" t="s">
        <v>92</v>
      </c>
      <c r="C1864" t="s">
        <v>92</v>
      </c>
      <c r="D1864" t="s">
        <v>88</v>
      </c>
      <c r="E1864" t="s">
        <v>119</v>
      </c>
      <c r="F1864">
        <v>2636839</v>
      </c>
      <c r="G1864" t="s">
        <v>83</v>
      </c>
      <c r="H1864">
        <v>2019</v>
      </c>
      <c r="I1864">
        <v>10</v>
      </c>
      <c r="J1864" s="85">
        <v>44144</v>
      </c>
      <c r="K1864" t="s">
        <v>123</v>
      </c>
      <c r="L1864" t="s">
        <v>115</v>
      </c>
      <c r="M1864" t="s">
        <v>85</v>
      </c>
      <c r="N18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4" s="16">
        <f t="shared" si="60"/>
        <v>2636839</v>
      </c>
      <c r="P18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64" s="16" t="str">
        <f t="shared" si="61"/>
        <v/>
      </c>
    </row>
    <row r="1865" spans="1:17" x14ac:dyDescent="0.25">
      <c r="A1865" t="s">
        <v>114</v>
      </c>
      <c r="B1865" t="s">
        <v>92</v>
      </c>
      <c r="C1865" t="s">
        <v>92</v>
      </c>
      <c r="D1865" t="s">
        <v>88</v>
      </c>
      <c r="E1865" t="s">
        <v>119</v>
      </c>
      <c r="F1865">
        <v>2636839</v>
      </c>
      <c r="G1865" t="s">
        <v>83</v>
      </c>
      <c r="H1865">
        <v>2019</v>
      </c>
      <c r="I1865">
        <v>10</v>
      </c>
      <c r="J1865" s="85">
        <v>44152</v>
      </c>
      <c r="K1865" t="s">
        <v>122</v>
      </c>
      <c r="L1865" t="s">
        <v>115</v>
      </c>
      <c r="M1865" t="s">
        <v>85</v>
      </c>
      <c r="N18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5" s="16">
        <f t="shared" si="60"/>
        <v>2636839</v>
      </c>
      <c r="P18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65" s="16" t="str">
        <f t="shared" si="61"/>
        <v/>
      </c>
    </row>
    <row r="1866" spans="1:17" x14ac:dyDescent="0.25">
      <c r="A1866" t="s">
        <v>114</v>
      </c>
      <c r="B1866" t="s">
        <v>92</v>
      </c>
      <c r="C1866" t="s">
        <v>92</v>
      </c>
      <c r="D1866" t="s">
        <v>88</v>
      </c>
      <c r="E1866" t="s">
        <v>119</v>
      </c>
      <c r="F1866">
        <v>1986169</v>
      </c>
      <c r="G1866" t="s">
        <v>83</v>
      </c>
      <c r="H1866">
        <v>2019</v>
      </c>
      <c r="I1866">
        <v>11</v>
      </c>
      <c r="J1866" s="85">
        <v>44144</v>
      </c>
      <c r="K1866" t="s">
        <v>123</v>
      </c>
      <c r="L1866" t="s">
        <v>115</v>
      </c>
      <c r="M1866" t="s">
        <v>85</v>
      </c>
      <c r="N18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6" s="16">
        <f t="shared" si="60"/>
        <v>397233.8</v>
      </c>
      <c r="P18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66" s="16" t="str">
        <f t="shared" si="61"/>
        <v/>
      </c>
    </row>
    <row r="1867" spans="1:17" x14ac:dyDescent="0.25">
      <c r="A1867" t="s">
        <v>114</v>
      </c>
      <c r="B1867" t="s">
        <v>92</v>
      </c>
      <c r="C1867" t="s">
        <v>92</v>
      </c>
      <c r="D1867" t="s">
        <v>88</v>
      </c>
      <c r="E1867" t="s">
        <v>119</v>
      </c>
      <c r="F1867">
        <v>1986169</v>
      </c>
      <c r="G1867" t="s">
        <v>83</v>
      </c>
      <c r="H1867">
        <v>2019</v>
      </c>
      <c r="I1867">
        <v>11</v>
      </c>
      <c r="J1867" s="85">
        <v>44152</v>
      </c>
      <c r="K1867" t="s">
        <v>122</v>
      </c>
      <c r="L1867" t="s">
        <v>115</v>
      </c>
      <c r="M1867" t="s">
        <v>85</v>
      </c>
      <c r="N18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7" s="16">
        <f t="shared" si="60"/>
        <v>397233.8</v>
      </c>
      <c r="P18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67" s="16" t="str">
        <f t="shared" si="61"/>
        <v/>
      </c>
    </row>
    <row r="1868" spans="1:17" x14ac:dyDescent="0.25">
      <c r="A1868" t="s">
        <v>114</v>
      </c>
      <c r="B1868" t="s">
        <v>92</v>
      </c>
      <c r="C1868" t="s">
        <v>92</v>
      </c>
      <c r="D1868" t="s">
        <v>88</v>
      </c>
      <c r="E1868" t="s">
        <v>119</v>
      </c>
      <c r="F1868">
        <v>2130738</v>
      </c>
      <c r="G1868" t="s">
        <v>83</v>
      </c>
      <c r="H1868">
        <v>2019</v>
      </c>
      <c r="I1868">
        <v>12</v>
      </c>
      <c r="J1868" s="85">
        <v>44144</v>
      </c>
      <c r="K1868" t="s">
        <v>123</v>
      </c>
      <c r="L1868" t="s">
        <v>115</v>
      </c>
      <c r="M1868" t="s">
        <v>85</v>
      </c>
      <c r="N18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8" s="16">
        <f t="shared" si="60"/>
        <v>2130738</v>
      </c>
      <c r="P18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68" s="16" t="str">
        <f t="shared" si="61"/>
        <v/>
      </c>
    </row>
    <row r="1869" spans="1:17" x14ac:dyDescent="0.25">
      <c r="A1869" t="s">
        <v>114</v>
      </c>
      <c r="B1869" t="s">
        <v>92</v>
      </c>
      <c r="C1869" t="s">
        <v>92</v>
      </c>
      <c r="D1869" t="s">
        <v>88</v>
      </c>
      <c r="E1869" t="s">
        <v>119</v>
      </c>
      <c r="F1869">
        <v>2130738</v>
      </c>
      <c r="G1869" t="s">
        <v>83</v>
      </c>
      <c r="H1869">
        <v>2019</v>
      </c>
      <c r="I1869">
        <v>12</v>
      </c>
      <c r="J1869" s="85">
        <v>44152</v>
      </c>
      <c r="K1869" t="s">
        <v>122</v>
      </c>
      <c r="L1869" t="s">
        <v>115</v>
      </c>
      <c r="M1869" t="s">
        <v>85</v>
      </c>
      <c r="N18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69" s="16">
        <f t="shared" si="60"/>
        <v>2130738</v>
      </c>
      <c r="P18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69" s="16" t="str">
        <f t="shared" si="61"/>
        <v/>
      </c>
    </row>
    <row r="1870" spans="1:17" x14ac:dyDescent="0.25">
      <c r="A1870" t="s">
        <v>114</v>
      </c>
      <c r="B1870" t="s">
        <v>92</v>
      </c>
      <c r="C1870" t="s">
        <v>92</v>
      </c>
      <c r="D1870" t="s">
        <v>88</v>
      </c>
      <c r="E1870" t="s">
        <v>119</v>
      </c>
      <c r="F1870">
        <v>1312161</v>
      </c>
      <c r="G1870" t="s">
        <v>83</v>
      </c>
      <c r="H1870">
        <v>2020</v>
      </c>
      <c r="I1870">
        <v>1</v>
      </c>
      <c r="J1870" s="85">
        <v>44144</v>
      </c>
      <c r="K1870" t="s">
        <v>123</v>
      </c>
      <c r="L1870" t="s">
        <v>115</v>
      </c>
      <c r="M1870" t="s">
        <v>85</v>
      </c>
      <c r="N18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0" s="16">
        <f t="shared" si="60"/>
        <v>1312161</v>
      </c>
      <c r="P18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70" s="16" t="str">
        <f t="shared" si="61"/>
        <v/>
      </c>
    </row>
    <row r="1871" spans="1:17" x14ac:dyDescent="0.25">
      <c r="A1871" t="s">
        <v>114</v>
      </c>
      <c r="B1871" t="s">
        <v>92</v>
      </c>
      <c r="C1871" t="s">
        <v>92</v>
      </c>
      <c r="D1871" t="s">
        <v>88</v>
      </c>
      <c r="E1871" t="s">
        <v>119</v>
      </c>
      <c r="F1871">
        <v>1312161</v>
      </c>
      <c r="G1871" t="s">
        <v>83</v>
      </c>
      <c r="H1871">
        <v>2020</v>
      </c>
      <c r="I1871">
        <v>1</v>
      </c>
      <c r="J1871" s="85">
        <v>44152</v>
      </c>
      <c r="K1871" t="s">
        <v>122</v>
      </c>
      <c r="L1871" t="s">
        <v>115</v>
      </c>
      <c r="M1871" t="s">
        <v>85</v>
      </c>
      <c r="N18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1" s="16">
        <f t="shared" si="60"/>
        <v>1312161</v>
      </c>
      <c r="P18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71" s="16" t="str">
        <f t="shared" si="61"/>
        <v/>
      </c>
    </row>
    <row r="1872" spans="1:17" x14ac:dyDescent="0.25">
      <c r="A1872" t="s">
        <v>114</v>
      </c>
      <c r="B1872" t="s">
        <v>92</v>
      </c>
      <c r="C1872" t="s">
        <v>92</v>
      </c>
      <c r="D1872" t="s">
        <v>88</v>
      </c>
      <c r="E1872" t="s">
        <v>119</v>
      </c>
      <c r="F1872">
        <v>1775980</v>
      </c>
      <c r="G1872" t="s">
        <v>83</v>
      </c>
      <c r="H1872">
        <v>2020</v>
      </c>
      <c r="I1872">
        <v>2</v>
      </c>
      <c r="J1872" s="85">
        <v>44144</v>
      </c>
      <c r="K1872" t="s">
        <v>123</v>
      </c>
      <c r="L1872" t="s">
        <v>115</v>
      </c>
      <c r="M1872" t="s">
        <v>85</v>
      </c>
      <c r="N18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2" s="16">
        <f t="shared" si="60"/>
        <v>1775980</v>
      </c>
      <c r="P18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72" s="16" t="str">
        <f t="shared" si="61"/>
        <v/>
      </c>
    </row>
    <row r="1873" spans="1:17" x14ac:dyDescent="0.25">
      <c r="A1873" t="s">
        <v>114</v>
      </c>
      <c r="B1873" t="s">
        <v>92</v>
      </c>
      <c r="C1873" t="s">
        <v>92</v>
      </c>
      <c r="D1873" t="s">
        <v>88</v>
      </c>
      <c r="E1873" t="s">
        <v>119</v>
      </c>
      <c r="F1873">
        <v>1775980</v>
      </c>
      <c r="G1873" t="s">
        <v>83</v>
      </c>
      <c r="H1873">
        <v>2020</v>
      </c>
      <c r="I1873">
        <v>2</v>
      </c>
      <c r="J1873" s="85">
        <v>44152</v>
      </c>
      <c r="K1873" t="s">
        <v>122</v>
      </c>
      <c r="L1873" t="s">
        <v>115</v>
      </c>
      <c r="M1873" t="s">
        <v>85</v>
      </c>
      <c r="N18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3" s="16">
        <f t="shared" si="60"/>
        <v>1775980</v>
      </c>
      <c r="P18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73" s="16" t="str">
        <f t="shared" si="61"/>
        <v/>
      </c>
    </row>
    <row r="1874" spans="1:17" x14ac:dyDescent="0.25">
      <c r="A1874" t="s">
        <v>114</v>
      </c>
      <c r="B1874" t="s">
        <v>92</v>
      </c>
      <c r="C1874" t="s">
        <v>92</v>
      </c>
      <c r="D1874" t="s">
        <v>88</v>
      </c>
      <c r="E1874" t="s">
        <v>119</v>
      </c>
      <c r="F1874">
        <v>1901656</v>
      </c>
      <c r="G1874" t="s">
        <v>83</v>
      </c>
      <c r="H1874">
        <v>2020</v>
      </c>
      <c r="I1874">
        <v>3</v>
      </c>
      <c r="J1874" s="85">
        <v>44144</v>
      </c>
      <c r="K1874" t="s">
        <v>123</v>
      </c>
      <c r="L1874" t="s">
        <v>115</v>
      </c>
      <c r="M1874" t="s">
        <v>85</v>
      </c>
      <c r="N18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4" s="16">
        <f t="shared" si="60"/>
        <v>1901656</v>
      </c>
      <c r="P18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74" s="16" t="str">
        <f t="shared" si="61"/>
        <v/>
      </c>
    </row>
    <row r="1875" spans="1:17" x14ac:dyDescent="0.25">
      <c r="A1875" t="s">
        <v>114</v>
      </c>
      <c r="B1875" t="s">
        <v>92</v>
      </c>
      <c r="C1875" t="s">
        <v>92</v>
      </c>
      <c r="D1875" t="s">
        <v>88</v>
      </c>
      <c r="E1875" t="s">
        <v>119</v>
      </c>
      <c r="F1875">
        <v>1901656</v>
      </c>
      <c r="G1875" t="s">
        <v>83</v>
      </c>
      <c r="H1875">
        <v>2020</v>
      </c>
      <c r="I1875">
        <v>3</v>
      </c>
      <c r="J1875" s="85">
        <v>44152</v>
      </c>
      <c r="K1875" t="s">
        <v>122</v>
      </c>
      <c r="L1875" t="s">
        <v>115</v>
      </c>
      <c r="M1875" t="s">
        <v>85</v>
      </c>
      <c r="N18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5" s="16">
        <f t="shared" si="60"/>
        <v>1901656</v>
      </c>
      <c r="P18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75" s="16" t="str">
        <f t="shared" si="61"/>
        <v/>
      </c>
    </row>
    <row r="1876" spans="1:17" x14ac:dyDescent="0.25">
      <c r="A1876" t="s">
        <v>114</v>
      </c>
      <c r="B1876" t="s">
        <v>92</v>
      </c>
      <c r="C1876" t="s">
        <v>92</v>
      </c>
      <c r="D1876" t="s">
        <v>88</v>
      </c>
      <c r="E1876" t="s">
        <v>119</v>
      </c>
      <c r="F1876">
        <v>1367075</v>
      </c>
      <c r="G1876" t="s">
        <v>83</v>
      </c>
      <c r="H1876">
        <v>2020</v>
      </c>
      <c r="I1876">
        <v>4</v>
      </c>
      <c r="J1876" s="85">
        <v>44144</v>
      </c>
      <c r="K1876" t="s">
        <v>123</v>
      </c>
      <c r="L1876" t="s">
        <v>115</v>
      </c>
      <c r="M1876" t="s">
        <v>85</v>
      </c>
      <c r="N18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6" s="16">
        <f t="shared" si="60"/>
        <v>1367075</v>
      </c>
      <c r="P18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76" s="16" t="str">
        <f t="shared" si="61"/>
        <v/>
      </c>
    </row>
    <row r="1877" spans="1:17" x14ac:dyDescent="0.25">
      <c r="A1877" t="s">
        <v>114</v>
      </c>
      <c r="B1877" t="s">
        <v>92</v>
      </c>
      <c r="C1877" t="s">
        <v>92</v>
      </c>
      <c r="D1877" t="s">
        <v>88</v>
      </c>
      <c r="E1877" t="s">
        <v>119</v>
      </c>
      <c r="F1877">
        <v>1367075</v>
      </c>
      <c r="G1877" t="s">
        <v>83</v>
      </c>
      <c r="H1877">
        <v>2020</v>
      </c>
      <c r="I1877">
        <v>4</v>
      </c>
      <c r="J1877" s="85">
        <v>44152</v>
      </c>
      <c r="K1877" t="s">
        <v>122</v>
      </c>
      <c r="L1877" t="s">
        <v>115</v>
      </c>
      <c r="M1877" t="s">
        <v>85</v>
      </c>
      <c r="N18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7" s="16">
        <f t="shared" si="60"/>
        <v>1367075</v>
      </c>
      <c r="P18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77" s="16" t="str">
        <f t="shared" si="61"/>
        <v/>
      </c>
    </row>
    <row r="1878" spans="1:17" x14ac:dyDescent="0.25">
      <c r="A1878" t="s">
        <v>114</v>
      </c>
      <c r="B1878" t="s">
        <v>92</v>
      </c>
      <c r="C1878" t="s">
        <v>92</v>
      </c>
      <c r="D1878" t="s">
        <v>88</v>
      </c>
      <c r="E1878" t="s">
        <v>119</v>
      </c>
      <c r="F1878">
        <v>1621495</v>
      </c>
      <c r="G1878" t="s">
        <v>83</v>
      </c>
      <c r="H1878">
        <v>2020</v>
      </c>
      <c r="I1878">
        <v>5</v>
      </c>
      <c r="J1878" s="85">
        <v>44144</v>
      </c>
      <c r="K1878" t="s">
        <v>123</v>
      </c>
      <c r="L1878" t="s">
        <v>115</v>
      </c>
      <c r="M1878" t="s">
        <v>85</v>
      </c>
      <c r="N18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8" s="16">
        <f t="shared" si="60"/>
        <v>1621495</v>
      </c>
      <c r="P18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78" s="16" t="str">
        <f t="shared" si="61"/>
        <v/>
      </c>
    </row>
    <row r="1879" spans="1:17" x14ac:dyDescent="0.25">
      <c r="A1879" t="s">
        <v>114</v>
      </c>
      <c r="B1879" t="s">
        <v>92</v>
      </c>
      <c r="C1879" t="s">
        <v>92</v>
      </c>
      <c r="D1879" t="s">
        <v>88</v>
      </c>
      <c r="E1879" t="s">
        <v>119</v>
      </c>
      <c r="F1879">
        <v>1621495</v>
      </c>
      <c r="G1879" t="s">
        <v>83</v>
      </c>
      <c r="H1879">
        <v>2020</v>
      </c>
      <c r="I1879">
        <v>5</v>
      </c>
      <c r="J1879" s="85">
        <v>44152</v>
      </c>
      <c r="K1879" t="s">
        <v>122</v>
      </c>
      <c r="L1879" t="s">
        <v>115</v>
      </c>
      <c r="M1879" t="s">
        <v>85</v>
      </c>
      <c r="N18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79" s="16">
        <f t="shared" si="60"/>
        <v>1621495</v>
      </c>
      <c r="P18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79" s="16" t="str">
        <f t="shared" si="61"/>
        <v/>
      </c>
    </row>
    <row r="1880" spans="1:17" x14ac:dyDescent="0.25">
      <c r="A1880" t="s">
        <v>114</v>
      </c>
      <c r="B1880" t="s">
        <v>92</v>
      </c>
      <c r="C1880" t="s">
        <v>92</v>
      </c>
      <c r="D1880" t="s">
        <v>88</v>
      </c>
      <c r="E1880" t="s">
        <v>119</v>
      </c>
      <c r="F1880">
        <v>2221538</v>
      </c>
      <c r="G1880" t="s">
        <v>83</v>
      </c>
      <c r="H1880">
        <v>2020</v>
      </c>
      <c r="I1880">
        <v>6</v>
      </c>
      <c r="J1880" s="85">
        <v>44144</v>
      </c>
      <c r="K1880" t="s">
        <v>123</v>
      </c>
      <c r="L1880" t="s">
        <v>115</v>
      </c>
      <c r="M1880" t="s">
        <v>85</v>
      </c>
      <c r="N18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0" s="16">
        <f t="shared" si="60"/>
        <v>2221538</v>
      </c>
      <c r="P18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80" s="16" t="str">
        <f t="shared" si="61"/>
        <v/>
      </c>
    </row>
    <row r="1881" spans="1:17" x14ac:dyDescent="0.25">
      <c r="A1881" t="s">
        <v>114</v>
      </c>
      <c r="B1881" t="s">
        <v>92</v>
      </c>
      <c r="C1881" t="s">
        <v>92</v>
      </c>
      <c r="D1881" t="s">
        <v>88</v>
      </c>
      <c r="E1881" t="s">
        <v>119</v>
      </c>
      <c r="F1881">
        <v>2221538</v>
      </c>
      <c r="G1881" t="s">
        <v>83</v>
      </c>
      <c r="H1881">
        <v>2020</v>
      </c>
      <c r="I1881">
        <v>6</v>
      </c>
      <c r="J1881" s="85">
        <v>44152</v>
      </c>
      <c r="K1881" t="s">
        <v>122</v>
      </c>
      <c r="L1881" t="s">
        <v>115</v>
      </c>
      <c r="M1881" t="s">
        <v>85</v>
      </c>
      <c r="N18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1" s="16">
        <f t="shared" si="60"/>
        <v>2221538</v>
      </c>
      <c r="P18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81" s="16" t="str">
        <f t="shared" si="61"/>
        <v/>
      </c>
    </row>
    <row r="1882" spans="1:17" x14ac:dyDescent="0.25">
      <c r="A1882" t="s">
        <v>114</v>
      </c>
      <c r="B1882" t="s">
        <v>92</v>
      </c>
      <c r="C1882" t="s">
        <v>92</v>
      </c>
      <c r="D1882" t="s">
        <v>88</v>
      </c>
      <c r="E1882" t="s">
        <v>119</v>
      </c>
      <c r="F1882">
        <v>3432932</v>
      </c>
      <c r="G1882" t="s">
        <v>83</v>
      </c>
      <c r="H1882">
        <v>2020</v>
      </c>
      <c r="I1882">
        <v>7</v>
      </c>
      <c r="J1882" s="85">
        <v>44144</v>
      </c>
      <c r="K1882" t="s">
        <v>123</v>
      </c>
      <c r="L1882" t="s">
        <v>115</v>
      </c>
      <c r="M1882" t="s">
        <v>85</v>
      </c>
      <c r="N18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2" s="16">
        <f t="shared" si="60"/>
        <v>3432932</v>
      </c>
      <c r="P18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82" s="16" t="str">
        <f t="shared" si="61"/>
        <v/>
      </c>
    </row>
    <row r="1883" spans="1:17" x14ac:dyDescent="0.25">
      <c r="A1883" t="s">
        <v>114</v>
      </c>
      <c r="B1883" t="s">
        <v>92</v>
      </c>
      <c r="C1883" t="s">
        <v>92</v>
      </c>
      <c r="D1883" t="s">
        <v>88</v>
      </c>
      <c r="E1883" t="s">
        <v>119</v>
      </c>
      <c r="F1883">
        <v>3432932</v>
      </c>
      <c r="G1883" t="s">
        <v>83</v>
      </c>
      <c r="H1883">
        <v>2020</v>
      </c>
      <c r="I1883">
        <v>7</v>
      </c>
      <c r="J1883" s="85">
        <v>44152</v>
      </c>
      <c r="K1883" t="s">
        <v>122</v>
      </c>
      <c r="L1883" t="s">
        <v>115</v>
      </c>
      <c r="M1883" t="s">
        <v>85</v>
      </c>
      <c r="N18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3" s="16">
        <f t="shared" si="60"/>
        <v>3432932</v>
      </c>
      <c r="P18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83" s="16" t="str">
        <f t="shared" si="61"/>
        <v/>
      </c>
    </row>
    <row r="1884" spans="1:17" x14ac:dyDescent="0.25">
      <c r="A1884" t="s">
        <v>114</v>
      </c>
      <c r="B1884" t="s">
        <v>92</v>
      </c>
      <c r="C1884" t="s">
        <v>92</v>
      </c>
      <c r="D1884" t="s">
        <v>88</v>
      </c>
      <c r="E1884" t="s">
        <v>119</v>
      </c>
      <c r="F1884">
        <v>3126984</v>
      </c>
      <c r="G1884" t="s">
        <v>83</v>
      </c>
      <c r="H1884">
        <v>2020</v>
      </c>
      <c r="I1884">
        <v>8</v>
      </c>
      <c r="J1884" s="85">
        <v>44144</v>
      </c>
      <c r="K1884" t="s">
        <v>123</v>
      </c>
      <c r="L1884" t="s">
        <v>115</v>
      </c>
      <c r="M1884" t="s">
        <v>85</v>
      </c>
      <c r="N18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4" s="16">
        <f t="shared" si="60"/>
        <v>3126984</v>
      </c>
      <c r="P18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84" s="16" t="str">
        <f t="shared" si="61"/>
        <v/>
      </c>
    </row>
    <row r="1885" spans="1:17" x14ac:dyDescent="0.25">
      <c r="A1885" t="s">
        <v>114</v>
      </c>
      <c r="B1885" t="s">
        <v>92</v>
      </c>
      <c r="C1885" t="s">
        <v>92</v>
      </c>
      <c r="D1885" t="s">
        <v>88</v>
      </c>
      <c r="E1885" t="s">
        <v>119</v>
      </c>
      <c r="F1885">
        <v>3126984</v>
      </c>
      <c r="G1885" t="s">
        <v>83</v>
      </c>
      <c r="H1885">
        <v>2020</v>
      </c>
      <c r="I1885">
        <v>8</v>
      </c>
      <c r="J1885" s="85">
        <v>44152</v>
      </c>
      <c r="K1885" t="s">
        <v>122</v>
      </c>
      <c r="L1885" t="s">
        <v>115</v>
      </c>
      <c r="M1885" t="s">
        <v>85</v>
      </c>
      <c r="N18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5" s="16">
        <f t="shared" si="60"/>
        <v>3126984</v>
      </c>
      <c r="P18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85" s="16" t="str">
        <f t="shared" si="61"/>
        <v/>
      </c>
    </row>
    <row r="1886" spans="1:17" x14ac:dyDescent="0.25">
      <c r="A1886" t="s">
        <v>114</v>
      </c>
      <c r="B1886" t="s">
        <v>92</v>
      </c>
      <c r="C1886" t="s">
        <v>92</v>
      </c>
      <c r="D1886" t="s">
        <v>88</v>
      </c>
      <c r="E1886" t="s">
        <v>119</v>
      </c>
      <c r="F1886">
        <v>3286875</v>
      </c>
      <c r="G1886" t="s">
        <v>83</v>
      </c>
      <c r="H1886">
        <v>2020</v>
      </c>
      <c r="I1886">
        <v>9</v>
      </c>
      <c r="J1886" s="85">
        <v>44144</v>
      </c>
      <c r="K1886" t="s">
        <v>123</v>
      </c>
      <c r="L1886" t="s">
        <v>115</v>
      </c>
      <c r="M1886" t="s">
        <v>85</v>
      </c>
      <c r="N18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6" s="16">
        <f t="shared" si="60"/>
        <v>3286875</v>
      </c>
      <c r="P18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86" s="16" t="str">
        <f t="shared" si="61"/>
        <v/>
      </c>
    </row>
    <row r="1887" spans="1:17" x14ac:dyDescent="0.25">
      <c r="A1887" t="s">
        <v>114</v>
      </c>
      <c r="B1887" t="s">
        <v>92</v>
      </c>
      <c r="C1887" t="s">
        <v>92</v>
      </c>
      <c r="D1887" t="s">
        <v>88</v>
      </c>
      <c r="E1887" t="s">
        <v>119</v>
      </c>
      <c r="F1887">
        <v>3286875</v>
      </c>
      <c r="G1887" t="s">
        <v>83</v>
      </c>
      <c r="H1887">
        <v>2020</v>
      </c>
      <c r="I1887">
        <v>9</v>
      </c>
      <c r="J1887" s="85">
        <v>44152</v>
      </c>
      <c r="K1887" t="s">
        <v>122</v>
      </c>
      <c r="L1887" t="s">
        <v>115</v>
      </c>
      <c r="M1887" t="s">
        <v>85</v>
      </c>
      <c r="N18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7" s="16">
        <f t="shared" si="60"/>
        <v>3286875</v>
      </c>
      <c r="P18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87" s="16" t="str">
        <f t="shared" si="61"/>
        <v/>
      </c>
    </row>
    <row r="1888" spans="1:17" x14ac:dyDescent="0.25">
      <c r="A1888" t="s">
        <v>114</v>
      </c>
      <c r="B1888" t="s">
        <v>92</v>
      </c>
      <c r="C1888" t="s">
        <v>92</v>
      </c>
      <c r="D1888" t="s">
        <v>88</v>
      </c>
      <c r="E1888" t="s">
        <v>119</v>
      </c>
      <c r="F1888">
        <v>3822675</v>
      </c>
      <c r="G1888" t="s">
        <v>83</v>
      </c>
      <c r="H1888">
        <v>2020</v>
      </c>
      <c r="I1888">
        <v>10</v>
      </c>
      <c r="J1888" s="85">
        <v>44144</v>
      </c>
      <c r="K1888" t="s">
        <v>123</v>
      </c>
      <c r="L1888" t="s">
        <v>115</v>
      </c>
      <c r="M1888" t="s">
        <v>85</v>
      </c>
      <c r="N18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8" s="16">
        <f t="shared" si="60"/>
        <v>3822675</v>
      </c>
      <c r="P18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88" s="16" t="str">
        <f t="shared" si="61"/>
        <v/>
      </c>
    </row>
    <row r="1889" spans="1:17" x14ac:dyDescent="0.25">
      <c r="A1889" t="s">
        <v>114</v>
      </c>
      <c r="B1889" t="s">
        <v>92</v>
      </c>
      <c r="C1889" t="s">
        <v>92</v>
      </c>
      <c r="D1889" t="s">
        <v>88</v>
      </c>
      <c r="E1889" t="s">
        <v>119</v>
      </c>
      <c r="F1889">
        <v>3822675</v>
      </c>
      <c r="G1889" t="s">
        <v>83</v>
      </c>
      <c r="H1889">
        <v>2020</v>
      </c>
      <c r="I1889">
        <v>10</v>
      </c>
      <c r="J1889" s="85">
        <v>44152</v>
      </c>
      <c r="K1889" t="s">
        <v>122</v>
      </c>
      <c r="L1889" t="s">
        <v>115</v>
      </c>
      <c r="M1889" t="s">
        <v>85</v>
      </c>
      <c r="N18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89" s="16">
        <f t="shared" si="60"/>
        <v>3822675</v>
      </c>
      <c r="P18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89" s="16" t="str">
        <f t="shared" si="61"/>
        <v/>
      </c>
    </row>
    <row r="1890" spans="1:17" x14ac:dyDescent="0.25">
      <c r="A1890" t="s">
        <v>114</v>
      </c>
      <c r="B1890" t="s">
        <v>92</v>
      </c>
      <c r="C1890" t="s">
        <v>92</v>
      </c>
      <c r="D1890" t="s">
        <v>88</v>
      </c>
      <c r="E1890" t="s">
        <v>119</v>
      </c>
      <c r="F1890">
        <v>483141</v>
      </c>
      <c r="G1890" t="s">
        <v>83</v>
      </c>
      <c r="H1890">
        <v>2020</v>
      </c>
      <c r="I1890">
        <v>11</v>
      </c>
      <c r="J1890" s="85">
        <v>44152</v>
      </c>
      <c r="K1890" t="s">
        <v>122</v>
      </c>
      <c r="L1890" t="s">
        <v>115</v>
      </c>
      <c r="M1890" t="s">
        <v>85</v>
      </c>
      <c r="N18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0" s="16">
        <f t="shared" si="60"/>
        <v>483141</v>
      </c>
      <c r="P18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90" s="16" t="str">
        <f t="shared" si="61"/>
        <v/>
      </c>
    </row>
    <row r="1891" spans="1:17" x14ac:dyDescent="0.25">
      <c r="A1891" t="s">
        <v>114</v>
      </c>
      <c r="B1891" t="s">
        <v>92</v>
      </c>
      <c r="C1891" t="s">
        <v>92</v>
      </c>
      <c r="D1891" t="s">
        <v>94</v>
      </c>
      <c r="E1891" t="s">
        <v>119</v>
      </c>
      <c r="F1891">
        <v>141137</v>
      </c>
      <c r="G1891" t="s">
        <v>83</v>
      </c>
      <c r="H1891">
        <v>2019</v>
      </c>
      <c r="I1891">
        <v>1</v>
      </c>
      <c r="J1891" s="85">
        <v>44144</v>
      </c>
      <c r="K1891" t="s">
        <v>123</v>
      </c>
      <c r="L1891" t="s">
        <v>115</v>
      </c>
      <c r="M1891" t="s">
        <v>85</v>
      </c>
      <c r="N18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1" s="16">
        <f t="shared" si="60"/>
        <v>141137</v>
      </c>
      <c r="P18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91" s="16" t="str">
        <f t="shared" si="61"/>
        <v/>
      </c>
    </row>
    <row r="1892" spans="1:17" x14ac:dyDescent="0.25">
      <c r="A1892" t="s">
        <v>114</v>
      </c>
      <c r="B1892" t="s">
        <v>92</v>
      </c>
      <c r="C1892" t="s">
        <v>92</v>
      </c>
      <c r="D1892" t="s">
        <v>94</v>
      </c>
      <c r="E1892" t="s">
        <v>119</v>
      </c>
      <c r="F1892">
        <v>141137</v>
      </c>
      <c r="G1892" t="s">
        <v>83</v>
      </c>
      <c r="H1892">
        <v>2019</v>
      </c>
      <c r="I1892">
        <v>1</v>
      </c>
      <c r="J1892" s="85">
        <v>44152</v>
      </c>
      <c r="K1892" t="s">
        <v>122</v>
      </c>
      <c r="L1892" t="s">
        <v>115</v>
      </c>
      <c r="M1892" t="s">
        <v>85</v>
      </c>
      <c r="N18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2" s="16">
        <f t="shared" si="60"/>
        <v>141137</v>
      </c>
      <c r="P18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92" s="16" t="str">
        <f t="shared" si="61"/>
        <v/>
      </c>
    </row>
    <row r="1893" spans="1:17" x14ac:dyDescent="0.25">
      <c r="A1893" t="s">
        <v>114</v>
      </c>
      <c r="B1893" t="s">
        <v>92</v>
      </c>
      <c r="C1893" t="s">
        <v>92</v>
      </c>
      <c r="D1893" t="s">
        <v>94</v>
      </c>
      <c r="E1893" t="s">
        <v>119</v>
      </c>
      <c r="F1893">
        <v>176723</v>
      </c>
      <c r="G1893" t="s">
        <v>83</v>
      </c>
      <c r="H1893">
        <v>2019</v>
      </c>
      <c r="I1893">
        <v>2</v>
      </c>
      <c r="J1893" s="85">
        <v>44144</v>
      </c>
      <c r="K1893" t="s">
        <v>123</v>
      </c>
      <c r="L1893" t="s">
        <v>115</v>
      </c>
      <c r="M1893" t="s">
        <v>85</v>
      </c>
      <c r="N18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3" s="16">
        <f t="shared" si="60"/>
        <v>176723</v>
      </c>
      <c r="P18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93" s="16" t="str">
        <f t="shared" si="61"/>
        <v/>
      </c>
    </row>
    <row r="1894" spans="1:17" x14ac:dyDescent="0.25">
      <c r="A1894" t="s">
        <v>114</v>
      </c>
      <c r="B1894" t="s">
        <v>92</v>
      </c>
      <c r="C1894" t="s">
        <v>92</v>
      </c>
      <c r="D1894" t="s">
        <v>94</v>
      </c>
      <c r="E1894" t="s">
        <v>119</v>
      </c>
      <c r="F1894">
        <v>176723</v>
      </c>
      <c r="G1894" t="s">
        <v>83</v>
      </c>
      <c r="H1894">
        <v>2019</v>
      </c>
      <c r="I1894">
        <v>2</v>
      </c>
      <c r="J1894" s="85">
        <v>44152</v>
      </c>
      <c r="K1894" t="s">
        <v>122</v>
      </c>
      <c r="L1894" t="s">
        <v>115</v>
      </c>
      <c r="M1894" t="s">
        <v>85</v>
      </c>
      <c r="N18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4" s="16">
        <f t="shared" si="60"/>
        <v>176723</v>
      </c>
      <c r="P18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94" s="16" t="str">
        <f t="shared" si="61"/>
        <v/>
      </c>
    </row>
    <row r="1895" spans="1:17" x14ac:dyDescent="0.25">
      <c r="A1895" t="s">
        <v>114</v>
      </c>
      <c r="B1895" t="s">
        <v>92</v>
      </c>
      <c r="C1895" t="s">
        <v>92</v>
      </c>
      <c r="D1895" t="s">
        <v>94</v>
      </c>
      <c r="E1895" t="s">
        <v>119</v>
      </c>
      <c r="F1895">
        <v>190521</v>
      </c>
      <c r="G1895" t="s">
        <v>83</v>
      </c>
      <c r="H1895">
        <v>2019</v>
      </c>
      <c r="I1895">
        <v>3</v>
      </c>
      <c r="J1895" s="85">
        <v>44144</v>
      </c>
      <c r="K1895" t="s">
        <v>123</v>
      </c>
      <c r="L1895" t="s">
        <v>115</v>
      </c>
      <c r="M1895" t="s">
        <v>85</v>
      </c>
      <c r="N18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5" s="16">
        <f t="shared" si="60"/>
        <v>190521</v>
      </c>
      <c r="P18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95" s="16" t="str">
        <f t="shared" si="61"/>
        <v/>
      </c>
    </row>
    <row r="1896" spans="1:17" x14ac:dyDescent="0.25">
      <c r="A1896" t="s">
        <v>114</v>
      </c>
      <c r="B1896" t="s">
        <v>92</v>
      </c>
      <c r="C1896" t="s">
        <v>92</v>
      </c>
      <c r="D1896" t="s">
        <v>94</v>
      </c>
      <c r="E1896" t="s">
        <v>119</v>
      </c>
      <c r="F1896">
        <v>190521</v>
      </c>
      <c r="G1896" t="s">
        <v>83</v>
      </c>
      <c r="H1896">
        <v>2019</v>
      </c>
      <c r="I1896">
        <v>3</v>
      </c>
      <c r="J1896" s="85">
        <v>44152</v>
      </c>
      <c r="K1896" t="s">
        <v>122</v>
      </c>
      <c r="L1896" t="s">
        <v>115</v>
      </c>
      <c r="M1896" t="s">
        <v>85</v>
      </c>
      <c r="N18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6" s="16">
        <f t="shared" si="60"/>
        <v>190521</v>
      </c>
      <c r="P18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96" s="16" t="str">
        <f t="shared" si="61"/>
        <v/>
      </c>
    </row>
    <row r="1897" spans="1:17" x14ac:dyDescent="0.25">
      <c r="A1897" t="s">
        <v>114</v>
      </c>
      <c r="B1897" t="s">
        <v>92</v>
      </c>
      <c r="C1897" t="s">
        <v>92</v>
      </c>
      <c r="D1897" t="s">
        <v>94</v>
      </c>
      <c r="E1897" t="s">
        <v>119</v>
      </c>
      <c r="F1897">
        <v>296403</v>
      </c>
      <c r="G1897" t="s">
        <v>83</v>
      </c>
      <c r="H1897">
        <v>2019</v>
      </c>
      <c r="I1897">
        <v>4</v>
      </c>
      <c r="J1897" s="85">
        <v>44144</v>
      </c>
      <c r="K1897" t="s">
        <v>123</v>
      </c>
      <c r="L1897" t="s">
        <v>115</v>
      </c>
      <c r="M1897" t="s">
        <v>85</v>
      </c>
      <c r="N18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7" s="16">
        <f t="shared" si="60"/>
        <v>296403</v>
      </c>
      <c r="P18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97" s="16" t="str">
        <f t="shared" si="61"/>
        <v/>
      </c>
    </row>
    <row r="1898" spans="1:17" x14ac:dyDescent="0.25">
      <c r="A1898" t="s">
        <v>114</v>
      </c>
      <c r="B1898" t="s">
        <v>92</v>
      </c>
      <c r="C1898" t="s">
        <v>92</v>
      </c>
      <c r="D1898" t="s">
        <v>94</v>
      </c>
      <c r="E1898" t="s">
        <v>119</v>
      </c>
      <c r="F1898">
        <v>296403</v>
      </c>
      <c r="G1898" t="s">
        <v>83</v>
      </c>
      <c r="H1898">
        <v>2019</v>
      </c>
      <c r="I1898">
        <v>4</v>
      </c>
      <c r="J1898" s="85">
        <v>44152</v>
      </c>
      <c r="K1898" t="s">
        <v>122</v>
      </c>
      <c r="L1898" t="s">
        <v>115</v>
      </c>
      <c r="M1898" t="s">
        <v>85</v>
      </c>
      <c r="N18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8" s="16">
        <f t="shared" si="60"/>
        <v>296403</v>
      </c>
      <c r="P18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98" s="16" t="str">
        <f t="shared" si="61"/>
        <v/>
      </c>
    </row>
    <row r="1899" spans="1:17" x14ac:dyDescent="0.25">
      <c r="A1899" t="s">
        <v>114</v>
      </c>
      <c r="B1899" t="s">
        <v>92</v>
      </c>
      <c r="C1899" t="s">
        <v>92</v>
      </c>
      <c r="D1899" t="s">
        <v>94</v>
      </c>
      <c r="E1899" t="s">
        <v>119</v>
      </c>
      <c r="F1899">
        <v>218271</v>
      </c>
      <c r="G1899" t="s">
        <v>83</v>
      </c>
      <c r="H1899">
        <v>2019</v>
      </c>
      <c r="I1899">
        <v>5</v>
      </c>
      <c r="J1899" s="85">
        <v>44144</v>
      </c>
      <c r="K1899" t="s">
        <v>123</v>
      </c>
      <c r="L1899" t="s">
        <v>115</v>
      </c>
      <c r="M1899" t="s">
        <v>85</v>
      </c>
      <c r="N18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899" s="16">
        <f t="shared" si="60"/>
        <v>218271</v>
      </c>
      <c r="P18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899" s="16" t="str">
        <f t="shared" si="61"/>
        <v/>
      </c>
    </row>
    <row r="1900" spans="1:17" x14ac:dyDescent="0.25">
      <c r="A1900" t="s">
        <v>114</v>
      </c>
      <c r="B1900" t="s">
        <v>92</v>
      </c>
      <c r="C1900" t="s">
        <v>92</v>
      </c>
      <c r="D1900" t="s">
        <v>94</v>
      </c>
      <c r="E1900" t="s">
        <v>119</v>
      </c>
      <c r="F1900">
        <v>218271</v>
      </c>
      <c r="G1900" t="s">
        <v>83</v>
      </c>
      <c r="H1900">
        <v>2019</v>
      </c>
      <c r="I1900">
        <v>5</v>
      </c>
      <c r="J1900" s="85">
        <v>44152</v>
      </c>
      <c r="K1900" t="s">
        <v>122</v>
      </c>
      <c r="L1900" t="s">
        <v>115</v>
      </c>
      <c r="M1900" t="s">
        <v>85</v>
      </c>
      <c r="N19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0" s="16">
        <f t="shared" si="60"/>
        <v>218271</v>
      </c>
      <c r="P19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00" s="16" t="str">
        <f t="shared" si="61"/>
        <v/>
      </c>
    </row>
    <row r="1901" spans="1:17" x14ac:dyDescent="0.25">
      <c r="A1901" t="s">
        <v>114</v>
      </c>
      <c r="B1901" t="s">
        <v>92</v>
      </c>
      <c r="C1901" t="s">
        <v>92</v>
      </c>
      <c r="D1901" t="s">
        <v>94</v>
      </c>
      <c r="E1901" t="s">
        <v>119</v>
      </c>
      <c r="F1901">
        <v>417754</v>
      </c>
      <c r="G1901" t="s">
        <v>83</v>
      </c>
      <c r="H1901">
        <v>2019</v>
      </c>
      <c r="I1901">
        <v>6</v>
      </c>
      <c r="J1901" s="85">
        <v>44144</v>
      </c>
      <c r="K1901" t="s">
        <v>123</v>
      </c>
      <c r="L1901" t="s">
        <v>115</v>
      </c>
      <c r="M1901" t="s">
        <v>85</v>
      </c>
      <c r="N19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1" s="16">
        <f t="shared" si="60"/>
        <v>417754</v>
      </c>
      <c r="P19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01" s="16" t="str">
        <f t="shared" si="61"/>
        <v/>
      </c>
    </row>
    <row r="1902" spans="1:17" x14ac:dyDescent="0.25">
      <c r="A1902" t="s">
        <v>114</v>
      </c>
      <c r="B1902" t="s">
        <v>92</v>
      </c>
      <c r="C1902" t="s">
        <v>92</v>
      </c>
      <c r="D1902" t="s">
        <v>94</v>
      </c>
      <c r="E1902" t="s">
        <v>119</v>
      </c>
      <c r="F1902">
        <v>417754</v>
      </c>
      <c r="G1902" t="s">
        <v>83</v>
      </c>
      <c r="H1902">
        <v>2019</v>
      </c>
      <c r="I1902">
        <v>6</v>
      </c>
      <c r="J1902" s="85">
        <v>44152</v>
      </c>
      <c r="K1902" t="s">
        <v>122</v>
      </c>
      <c r="L1902" t="s">
        <v>115</v>
      </c>
      <c r="M1902" t="s">
        <v>85</v>
      </c>
      <c r="N19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2" s="16">
        <f t="shared" si="60"/>
        <v>417754</v>
      </c>
      <c r="P19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02" s="16" t="str">
        <f t="shared" si="61"/>
        <v/>
      </c>
    </row>
    <row r="1903" spans="1:17" x14ac:dyDescent="0.25">
      <c r="A1903" t="s">
        <v>114</v>
      </c>
      <c r="B1903" t="s">
        <v>92</v>
      </c>
      <c r="C1903" t="s">
        <v>92</v>
      </c>
      <c r="D1903" t="s">
        <v>94</v>
      </c>
      <c r="E1903" t="s">
        <v>119</v>
      </c>
      <c r="F1903">
        <v>309925</v>
      </c>
      <c r="G1903" t="s">
        <v>83</v>
      </c>
      <c r="H1903">
        <v>2019</v>
      </c>
      <c r="I1903">
        <v>7</v>
      </c>
      <c r="J1903" s="85">
        <v>44144</v>
      </c>
      <c r="K1903" t="s">
        <v>123</v>
      </c>
      <c r="L1903" t="s">
        <v>115</v>
      </c>
      <c r="M1903" t="s">
        <v>85</v>
      </c>
      <c r="N19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3" s="16">
        <f t="shared" si="60"/>
        <v>309925</v>
      </c>
      <c r="P19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03" s="16" t="str">
        <f t="shared" si="61"/>
        <v/>
      </c>
    </row>
    <row r="1904" spans="1:17" x14ac:dyDescent="0.25">
      <c r="A1904" t="s">
        <v>114</v>
      </c>
      <c r="B1904" t="s">
        <v>92</v>
      </c>
      <c r="C1904" t="s">
        <v>92</v>
      </c>
      <c r="D1904" t="s">
        <v>94</v>
      </c>
      <c r="E1904" t="s">
        <v>119</v>
      </c>
      <c r="F1904">
        <v>309925</v>
      </c>
      <c r="G1904" t="s">
        <v>83</v>
      </c>
      <c r="H1904">
        <v>2019</v>
      </c>
      <c r="I1904">
        <v>7</v>
      </c>
      <c r="J1904" s="85">
        <v>44152</v>
      </c>
      <c r="K1904" t="s">
        <v>122</v>
      </c>
      <c r="L1904" t="s">
        <v>115</v>
      </c>
      <c r="M1904" t="s">
        <v>85</v>
      </c>
      <c r="N19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4" s="16">
        <f t="shared" si="60"/>
        <v>309925</v>
      </c>
      <c r="P19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04" s="16" t="str">
        <f t="shared" si="61"/>
        <v/>
      </c>
    </row>
    <row r="1905" spans="1:17" x14ac:dyDescent="0.25">
      <c r="A1905" t="s">
        <v>114</v>
      </c>
      <c r="B1905" t="s">
        <v>92</v>
      </c>
      <c r="C1905" t="s">
        <v>92</v>
      </c>
      <c r="D1905" t="s">
        <v>94</v>
      </c>
      <c r="E1905" t="s">
        <v>119</v>
      </c>
      <c r="F1905">
        <v>303858</v>
      </c>
      <c r="G1905" t="s">
        <v>83</v>
      </c>
      <c r="H1905">
        <v>2019</v>
      </c>
      <c r="I1905">
        <v>8</v>
      </c>
      <c r="J1905" s="85">
        <v>44144</v>
      </c>
      <c r="K1905" t="s">
        <v>123</v>
      </c>
      <c r="L1905" t="s">
        <v>115</v>
      </c>
      <c r="M1905" t="s">
        <v>85</v>
      </c>
      <c r="N19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5" s="16">
        <f t="shared" si="60"/>
        <v>303858</v>
      </c>
      <c r="P19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05" s="16" t="str">
        <f t="shared" si="61"/>
        <v/>
      </c>
    </row>
    <row r="1906" spans="1:17" x14ac:dyDescent="0.25">
      <c r="A1906" t="s">
        <v>114</v>
      </c>
      <c r="B1906" t="s">
        <v>92</v>
      </c>
      <c r="C1906" t="s">
        <v>92</v>
      </c>
      <c r="D1906" t="s">
        <v>94</v>
      </c>
      <c r="E1906" t="s">
        <v>119</v>
      </c>
      <c r="F1906">
        <v>303858</v>
      </c>
      <c r="G1906" t="s">
        <v>83</v>
      </c>
      <c r="H1906">
        <v>2019</v>
      </c>
      <c r="I1906">
        <v>8</v>
      </c>
      <c r="J1906" s="85">
        <v>44152</v>
      </c>
      <c r="K1906" t="s">
        <v>122</v>
      </c>
      <c r="L1906" t="s">
        <v>115</v>
      </c>
      <c r="M1906" t="s">
        <v>85</v>
      </c>
      <c r="N19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6" s="16">
        <f t="shared" si="60"/>
        <v>303858</v>
      </c>
      <c r="P19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06" s="16" t="str">
        <f t="shared" si="61"/>
        <v/>
      </c>
    </row>
    <row r="1907" spans="1:17" x14ac:dyDescent="0.25">
      <c r="A1907" t="s">
        <v>114</v>
      </c>
      <c r="B1907" t="s">
        <v>92</v>
      </c>
      <c r="C1907" t="s">
        <v>92</v>
      </c>
      <c r="D1907" t="s">
        <v>94</v>
      </c>
      <c r="E1907" t="s">
        <v>119</v>
      </c>
      <c r="F1907">
        <v>363606</v>
      </c>
      <c r="G1907" t="s">
        <v>83</v>
      </c>
      <c r="H1907">
        <v>2019</v>
      </c>
      <c r="I1907">
        <v>9</v>
      </c>
      <c r="J1907" s="85">
        <v>44144</v>
      </c>
      <c r="K1907" t="s">
        <v>123</v>
      </c>
      <c r="L1907" t="s">
        <v>115</v>
      </c>
      <c r="M1907" t="s">
        <v>85</v>
      </c>
      <c r="N19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7" s="16">
        <f t="shared" si="60"/>
        <v>363606</v>
      </c>
      <c r="P19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07" s="16" t="str">
        <f t="shared" si="61"/>
        <v/>
      </c>
    </row>
    <row r="1908" spans="1:17" x14ac:dyDescent="0.25">
      <c r="A1908" t="s">
        <v>114</v>
      </c>
      <c r="B1908" t="s">
        <v>92</v>
      </c>
      <c r="C1908" t="s">
        <v>92</v>
      </c>
      <c r="D1908" t="s">
        <v>94</v>
      </c>
      <c r="E1908" t="s">
        <v>119</v>
      </c>
      <c r="F1908">
        <v>363606</v>
      </c>
      <c r="G1908" t="s">
        <v>83</v>
      </c>
      <c r="H1908">
        <v>2019</v>
      </c>
      <c r="I1908">
        <v>9</v>
      </c>
      <c r="J1908" s="85">
        <v>44152</v>
      </c>
      <c r="K1908" t="s">
        <v>122</v>
      </c>
      <c r="L1908" t="s">
        <v>115</v>
      </c>
      <c r="M1908" t="s">
        <v>85</v>
      </c>
      <c r="N19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8" s="16">
        <f t="shared" si="60"/>
        <v>363606</v>
      </c>
      <c r="P19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08" s="16" t="str">
        <f t="shared" si="61"/>
        <v/>
      </c>
    </row>
    <row r="1909" spans="1:17" x14ac:dyDescent="0.25">
      <c r="A1909" t="s">
        <v>114</v>
      </c>
      <c r="B1909" t="s">
        <v>92</v>
      </c>
      <c r="C1909" t="s">
        <v>92</v>
      </c>
      <c r="D1909" t="s">
        <v>94</v>
      </c>
      <c r="E1909" t="s">
        <v>119</v>
      </c>
      <c r="F1909">
        <v>395117</v>
      </c>
      <c r="G1909" t="s">
        <v>83</v>
      </c>
      <c r="H1909">
        <v>2019</v>
      </c>
      <c r="I1909">
        <v>10</v>
      </c>
      <c r="J1909" s="85">
        <v>44144</v>
      </c>
      <c r="K1909" t="s">
        <v>123</v>
      </c>
      <c r="L1909" t="s">
        <v>115</v>
      </c>
      <c r="M1909" t="s">
        <v>85</v>
      </c>
      <c r="N19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09" s="16">
        <f t="shared" si="60"/>
        <v>395117</v>
      </c>
      <c r="P19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09" s="16" t="str">
        <f t="shared" si="61"/>
        <v/>
      </c>
    </row>
    <row r="1910" spans="1:17" x14ac:dyDescent="0.25">
      <c r="A1910" t="s">
        <v>114</v>
      </c>
      <c r="B1910" t="s">
        <v>92</v>
      </c>
      <c r="C1910" t="s">
        <v>92</v>
      </c>
      <c r="D1910" t="s">
        <v>94</v>
      </c>
      <c r="E1910" t="s">
        <v>119</v>
      </c>
      <c r="F1910">
        <v>395117</v>
      </c>
      <c r="G1910" t="s">
        <v>83</v>
      </c>
      <c r="H1910">
        <v>2019</v>
      </c>
      <c r="I1910">
        <v>10</v>
      </c>
      <c r="J1910" s="85">
        <v>44152</v>
      </c>
      <c r="K1910" t="s">
        <v>122</v>
      </c>
      <c r="L1910" t="s">
        <v>115</v>
      </c>
      <c r="M1910" t="s">
        <v>85</v>
      </c>
      <c r="N19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0" s="16">
        <f t="shared" si="60"/>
        <v>395117</v>
      </c>
      <c r="P19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10" s="16" t="str">
        <f t="shared" si="61"/>
        <v/>
      </c>
    </row>
    <row r="1911" spans="1:17" x14ac:dyDescent="0.25">
      <c r="A1911" t="s">
        <v>114</v>
      </c>
      <c r="B1911" t="s">
        <v>92</v>
      </c>
      <c r="C1911" t="s">
        <v>92</v>
      </c>
      <c r="D1911" t="s">
        <v>94</v>
      </c>
      <c r="E1911" t="s">
        <v>119</v>
      </c>
      <c r="F1911">
        <v>313860</v>
      </c>
      <c r="G1911" t="s">
        <v>83</v>
      </c>
      <c r="H1911">
        <v>2019</v>
      </c>
      <c r="I1911">
        <v>11</v>
      </c>
      <c r="J1911" s="85">
        <v>44144</v>
      </c>
      <c r="K1911" t="s">
        <v>123</v>
      </c>
      <c r="L1911" t="s">
        <v>115</v>
      </c>
      <c r="M1911" t="s">
        <v>85</v>
      </c>
      <c r="N19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1" s="16">
        <f t="shared" si="60"/>
        <v>62772</v>
      </c>
      <c r="P19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11" s="16" t="str">
        <f t="shared" si="61"/>
        <v/>
      </c>
    </row>
    <row r="1912" spans="1:17" x14ac:dyDescent="0.25">
      <c r="A1912" t="s">
        <v>114</v>
      </c>
      <c r="B1912" t="s">
        <v>92</v>
      </c>
      <c r="C1912" t="s">
        <v>92</v>
      </c>
      <c r="D1912" t="s">
        <v>94</v>
      </c>
      <c r="E1912" t="s">
        <v>119</v>
      </c>
      <c r="F1912">
        <v>313860</v>
      </c>
      <c r="G1912" t="s">
        <v>83</v>
      </c>
      <c r="H1912">
        <v>2019</v>
      </c>
      <c r="I1912">
        <v>11</v>
      </c>
      <c r="J1912" s="85">
        <v>44152</v>
      </c>
      <c r="K1912" t="s">
        <v>122</v>
      </c>
      <c r="L1912" t="s">
        <v>115</v>
      </c>
      <c r="M1912" t="s">
        <v>85</v>
      </c>
      <c r="N19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2" s="16">
        <f t="shared" si="60"/>
        <v>62772</v>
      </c>
      <c r="P19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12" s="16" t="str">
        <f t="shared" si="61"/>
        <v/>
      </c>
    </row>
    <row r="1913" spans="1:17" x14ac:dyDescent="0.25">
      <c r="A1913" t="s">
        <v>114</v>
      </c>
      <c r="B1913" t="s">
        <v>92</v>
      </c>
      <c r="C1913" t="s">
        <v>92</v>
      </c>
      <c r="D1913" t="s">
        <v>94</v>
      </c>
      <c r="E1913" t="s">
        <v>119</v>
      </c>
      <c r="F1913">
        <v>263835</v>
      </c>
      <c r="G1913" t="s">
        <v>83</v>
      </c>
      <c r="H1913">
        <v>2019</v>
      </c>
      <c r="I1913">
        <v>12</v>
      </c>
      <c r="J1913" s="85">
        <v>44144</v>
      </c>
      <c r="K1913" t="s">
        <v>123</v>
      </c>
      <c r="L1913" t="s">
        <v>115</v>
      </c>
      <c r="M1913" t="s">
        <v>85</v>
      </c>
      <c r="N19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3" s="16">
        <f t="shared" si="60"/>
        <v>263835</v>
      </c>
      <c r="P19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13" s="16" t="str">
        <f t="shared" si="61"/>
        <v/>
      </c>
    </row>
    <row r="1914" spans="1:17" x14ac:dyDescent="0.25">
      <c r="A1914" t="s">
        <v>114</v>
      </c>
      <c r="B1914" t="s">
        <v>92</v>
      </c>
      <c r="C1914" t="s">
        <v>92</v>
      </c>
      <c r="D1914" t="s">
        <v>94</v>
      </c>
      <c r="E1914" t="s">
        <v>119</v>
      </c>
      <c r="F1914">
        <v>263835</v>
      </c>
      <c r="G1914" t="s">
        <v>83</v>
      </c>
      <c r="H1914">
        <v>2019</v>
      </c>
      <c r="I1914">
        <v>12</v>
      </c>
      <c r="J1914" s="85">
        <v>44152</v>
      </c>
      <c r="K1914" t="s">
        <v>122</v>
      </c>
      <c r="L1914" t="s">
        <v>115</v>
      </c>
      <c r="M1914" t="s">
        <v>85</v>
      </c>
      <c r="N19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4" s="16">
        <f t="shared" si="60"/>
        <v>263835</v>
      </c>
      <c r="P19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14" s="16" t="str">
        <f t="shared" si="61"/>
        <v/>
      </c>
    </row>
    <row r="1915" spans="1:17" x14ac:dyDescent="0.25">
      <c r="A1915" t="s">
        <v>114</v>
      </c>
      <c r="B1915" t="s">
        <v>92</v>
      </c>
      <c r="C1915" t="s">
        <v>92</v>
      </c>
      <c r="D1915" t="s">
        <v>94</v>
      </c>
      <c r="E1915" t="s">
        <v>119</v>
      </c>
      <c r="F1915">
        <v>215050</v>
      </c>
      <c r="G1915" t="s">
        <v>83</v>
      </c>
      <c r="H1915">
        <v>2020</v>
      </c>
      <c r="I1915">
        <v>1</v>
      </c>
      <c r="J1915" s="85">
        <v>44144</v>
      </c>
      <c r="K1915" t="s">
        <v>123</v>
      </c>
      <c r="L1915" t="s">
        <v>115</v>
      </c>
      <c r="M1915" t="s">
        <v>85</v>
      </c>
      <c r="N19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5" s="16">
        <f t="shared" si="60"/>
        <v>215050</v>
      </c>
      <c r="P19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15" s="16" t="str">
        <f t="shared" si="61"/>
        <v/>
      </c>
    </row>
    <row r="1916" spans="1:17" x14ac:dyDescent="0.25">
      <c r="A1916" t="s">
        <v>114</v>
      </c>
      <c r="B1916" t="s">
        <v>92</v>
      </c>
      <c r="C1916" t="s">
        <v>92</v>
      </c>
      <c r="D1916" t="s">
        <v>94</v>
      </c>
      <c r="E1916" t="s">
        <v>119</v>
      </c>
      <c r="F1916">
        <v>215050</v>
      </c>
      <c r="G1916" t="s">
        <v>83</v>
      </c>
      <c r="H1916">
        <v>2020</v>
      </c>
      <c r="I1916">
        <v>1</v>
      </c>
      <c r="J1916" s="85">
        <v>44152</v>
      </c>
      <c r="K1916" t="s">
        <v>122</v>
      </c>
      <c r="L1916" t="s">
        <v>115</v>
      </c>
      <c r="M1916" t="s">
        <v>85</v>
      </c>
      <c r="N19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6" s="16">
        <f t="shared" si="60"/>
        <v>215050</v>
      </c>
      <c r="P19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16" s="16" t="str">
        <f t="shared" si="61"/>
        <v/>
      </c>
    </row>
    <row r="1917" spans="1:17" x14ac:dyDescent="0.25">
      <c r="A1917" t="s">
        <v>114</v>
      </c>
      <c r="B1917" t="s">
        <v>92</v>
      </c>
      <c r="C1917" t="s">
        <v>92</v>
      </c>
      <c r="D1917" t="s">
        <v>94</v>
      </c>
      <c r="E1917" t="s">
        <v>119</v>
      </c>
      <c r="F1917">
        <v>243085</v>
      </c>
      <c r="G1917" t="s">
        <v>83</v>
      </c>
      <c r="H1917">
        <v>2020</v>
      </c>
      <c r="I1917">
        <v>2</v>
      </c>
      <c r="J1917" s="85">
        <v>44144</v>
      </c>
      <c r="K1917" t="s">
        <v>123</v>
      </c>
      <c r="L1917" t="s">
        <v>115</v>
      </c>
      <c r="M1917" t="s">
        <v>85</v>
      </c>
      <c r="N19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7" s="16">
        <f t="shared" si="60"/>
        <v>243085</v>
      </c>
      <c r="P19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17" s="16" t="str">
        <f t="shared" si="61"/>
        <v/>
      </c>
    </row>
    <row r="1918" spans="1:17" x14ac:dyDescent="0.25">
      <c r="A1918" t="s">
        <v>114</v>
      </c>
      <c r="B1918" t="s">
        <v>92</v>
      </c>
      <c r="C1918" t="s">
        <v>92</v>
      </c>
      <c r="D1918" t="s">
        <v>94</v>
      </c>
      <c r="E1918" t="s">
        <v>119</v>
      </c>
      <c r="F1918">
        <v>243085</v>
      </c>
      <c r="G1918" t="s">
        <v>83</v>
      </c>
      <c r="H1918">
        <v>2020</v>
      </c>
      <c r="I1918">
        <v>2</v>
      </c>
      <c r="J1918" s="85">
        <v>44152</v>
      </c>
      <c r="K1918" t="s">
        <v>122</v>
      </c>
      <c r="L1918" t="s">
        <v>115</v>
      </c>
      <c r="M1918" t="s">
        <v>85</v>
      </c>
      <c r="N19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8" s="16">
        <f t="shared" si="60"/>
        <v>243085</v>
      </c>
      <c r="P19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18" s="16" t="str">
        <f t="shared" si="61"/>
        <v/>
      </c>
    </row>
    <row r="1919" spans="1:17" x14ac:dyDescent="0.25">
      <c r="A1919" t="s">
        <v>114</v>
      </c>
      <c r="B1919" t="s">
        <v>92</v>
      </c>
      <c r="C1919" t="s">
        <v>92</v>
      </c>
      <c r="D1919" t="s">
        <v>94</v>
      </c>
      <c r="E1919" t="s">
        <v>119</v>
      </c>
      <c r="F1919">
        <v>178256</v>
      </c>
      <c r="G1919" t="s">
        <v>83</v>
      </c>
      <c r="H1919">
        <v>2020</v>
      </c>
      <c r="I1919">
        <v>3</v>
      </c>
      <c r="J1919" s="85">
        <v>44144</v>
      </c>
      <c r="K1919" t="s">
        <v>123</v>
      </c>
      <c r="L1919" t="s">
        <v>115</v>
      </c>
      <c r="M1919" t="s">
        <v>85</v>
      </c>
      <c r="N19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19" s="16">
        <f t="shared" si="60"/>
        <v>178256</v>
      </c>
      <c r="P19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19" s="16" t="str">
        <f t="shared" si="61"/>
        <v/>
      </c>
    </row>
    <row r="1920" spans="1:17" x14ac:dyDescent="0.25">
      <c r="A1920" t="s">
        <v>114</v>
      </c>
      <c r="B1920" t="s">
        <v>92</v>
      </c>
      <c r="C1920" t="s">
        <v>92</v>
      </c>
      <c r="D1920" t="s">
        <v>94</v>
      </c>
      <c r="E1920" t="s">
        <v>119</v>
      </c>
      <c r="F1920">
        <v>178256</v>
      </c>
      <c r="G1920" t="s">
        <v>83</v>
      </c>
      <c r="H1920">
        <v>2020</v>
      </c>
      <c r="I1920">
        <v>3</v>
      </c>
      <c r="J1920" s="85">
        <v>44152</v>
      </c>
      <c r="K1920" t="s">
        <v>122</v>
      </c>
      <c r="L1920" t="s">
        <v>115</v>
      </c>
      <c r="M1920" t="s">
        <v>85</v>
      </c>
      <c r="N19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0" s="16">
        <f t="shared" si="60"/>
        <v>178256</v>
      </c>
      <c r="P19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20" s="16" t="str">
        <f t="shared" si="61"/>
        <v/>
      </c>
    </row>
    <row r="1921" spans="1:17" x14ac:dyDescent="0.25">
      <c r="A1921" t="s">
        <v>114</v>
      </c>
      <c r="B1921" t="s">
        <v>92</v>
      </c>
      <c r="C1921" t="s">
        <v>92</v>
      </c>
      <c r="D1921" t="s">
        <v>94</v>
      </c>
      <c r="E1921" t="s">
        <v>119</v>
      </c>
      <c r="F1921">
        <v>246074</v>
      </c>
      <c r="G1921" t="s">
        <v>83</v>
      </c>
      <c r="H1921">
        <v>2020</v>
      </c>
      <c r="I1921">
        <v>4</v>
      </c>
      <c r="J1921" s="85">
        <v>44144</v>
      </c>
      <c r="K1921" t="s">
        <v>123</v>
      </c>
      <c r="L1921" t="s">
        <v>115</v>
      </c>
      <c r="M1921" t="s">
        <v>85</v>
      </c>
      <c r="N19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1" s="16">
        <f t="shared" si="60"/>
        <v>246074</v>
      </c>
      <c r="P19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21" s="16" t="str">
        <f t="shared" si="61"/>
        <v/>
      </c>
    </row>
    <row r="1922" spans="1:17" x14ac:dyDescent="0.25">
      <c r="A1922" t="s">
        <v>114</v>
      </c>
      <c r="B1922" t="s">
        <v>92</v>
      </c>
      <c r="C1922" t="s">
        <v>92</v>
      </c>
      <c r="D1922" t="s">
        <v>94</v>
      </c>
      <c r="E1922" t="s">
        <v>119</v>
      </c>
      <c r="F1922">
        <v>246074</v>
      </c>
      <c r="G1922" t="s">
        <v>83</v>
      </c>
      <c r="H1922">
        <v>2020</v>
      </c>
      <c r="I1922">
        <v>4</v>
      </c>
      <c r="J1922" s="85">
        <v>44152</v>
      </c>
      <c r="K1922" t="s">
        <v>122</v>
      </c>
      <c r="L1922" t="s">
        <v>115</v>
      </c>
      <c r="M1922" t="s">
        <v>85</v>
      </c>
      <c r="N19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2" s="16">
        <f t="shared" si="60"/>
        <v>246074</v>
      </c>
      <c r="P19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22" s="16" t="str">
        <f t="shared" si="61"/>
        <v/>
      </c>
    </row>
    <row r="1923" spans="1:17" x14ac:dyDescent="0.25">
      <c r="A1923" t="s">
        <v>114</v>
      </c>
      <c r="B1923" t="s">
        <v>92</v>
      </c>
      <c r="C1923" t="s">
        <v>92</v>
      </c>
      <c r="D1923" t="s">
        <v>94</v>
      </c>
      <c r="E1923" t="s">
        <v>119</v>
      </c>
      <c r="F1923">
        <v>279084</v>
      </c>
      <c r="G1923" t="s">
        <v>83</v>
      </c>
      <c r="H1923">
        <v>2020</v>
      </c>
      <c r="I1923">
        <v>5</v>
      </c>
      <c r="J1923" s="85">
        <v>44144</v>
      </c>
      <c r="K1923" t="s">
        <v>123</v>
      </c>
      <c r="L1923" t="s">
        <v>115</v>
      </c>
      <c r="M1923" t="s">
        <v>85</v>
      </c>
      <c r="N19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3" s="16">
        <f t="shared" si="60"/>
        <v>279084</v>
      </c>
      <c r="P19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23" s="16" t="str">
        <f t="shared" si="61"/>
        <v/>
      </c>
    </row>
    <row r="1924" spans="1:17" x14ac:dyDescent="0.25">
      <c r="A1924" t="s">
        <v>114</v>
      </c>
      <c r="B1924" t="s">
        <v>92</v>
      </c>
      <c r="C1924" t="s">
        <v>92</v>
      </c>
      <c r="D1924" t="s">
        <v>94</v>
      </c>
      <c r="E1924" t="s">
        <v>119</v>
      </c>
      <c r="F1924">
        <v>279084</v>
      </c>
      <c r="G1924" t="s">
        <v>83</v>
      </c>
      <c r="H1924">
        <v>2020</v>
      </c>
      <c r="I1924">
        <v>5</v>
      </c>
      <c r="J1924" s="85">
        <v>44152</v>
      </c>
      <c r="K1924" t="s">
        <v>122</v>
      </c>
      <c r="L1924" t="s">
        <v>115</v>
      </c>
      <c r="M1924" t="s">
        <v>85</v>
      </c>
      <c r="N19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4" s="16">
        <f t="shared" si="60"/>
        <v>279084</v>
      </c>
      <c r="P19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24" s="16" t="str">
        <f t="shared" si="61"/>
        <v/>
      </c>
    </row>
    <row r="1925" spans="1:17" x14ac:dyDescent="0.25">
      <c r="A1925" t="s">
        <v>114</v>
      </c>
      <c r="B1925" t="s">
        <v>92</v>
      </c>
      <c r="C1925" t="s">
        <v>92</v>
      </c>
      <c r="D1925" t="s">
        <v>94</v>
      </c>
      <c r="E1925" t="s">
        <v>119</v>
      </c>
      <c r="F1925">
        <v>321358</v>
      </c>
      <c r="G1925" t="s">
        <v>83</v>
      </c>
      <c r="H1925">
        <v>2020</v>
      </c>
      <c r="I1925">
        <v>6</v>
      </c>
      <c r="J1925" s="85">
        <v>44144</v>
      </c>
      <c r="K1925" t="s">
        <v>123</v>
      </c>
      <c r="L1925" t="s">
        <v>115</v>
      </c>
      <c r="M1925" t="s">
        <v>85</v>
      </c>
      <c r="N19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5" s="16">
        <f t="shared" ref="O1925:O1988" si="62">IF(AND(H1925=2019,I1925=11,L1925="ММ               "),F1925/20*4,IF(AND(H1925=2019,I1925=11),F1925/20*9,F1925))</f>
        <v>321358</v>
      </c>
      <c r="P19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25" s="16" t="str">
        <f t="shared" ref="Q1925:Q1988" si="63">IF(E1925="FSK            ","",A1925)</f>
        <v/>
      </c>
    </row>
    <row r="1926" spans="1:17" x14ac:dyDescent="0.25">
      <c r="A1926" t="s">
        <v>114</v>
      </c>
      <c r="B1926" t="s">
        <v>92</v>
      </c>
      <c r="C1926" t="s">
        <v>92</v>
      </c>
      <c r="D1926" t="s">
        <v>94</v>
      </c>
      <c r="E1926" t="s">
        <v>119</v>
      </c>
      <c r="F1926">
        <v>321358</v>
      </c>
      <c r="G1926" t="s">
        <v>83</v>
      </c>
      <c r="H1926">
        <v>2020</v>
      </c>
      <c r="I1926">
        <v>6</v>
      </c>
      <c r="J1926" s="85">
        <v>44152</v>
      </c>
      <c r="K1926" t="s">
        <v>122</v>
      </c>
      <c r="L1926" t="s">
        <v>115</v>
      </c>
      <c r="M1926" t="s">
        <v>85</v>
      </c>
      <c r="N19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6" s="16">
        <f t="shared" si="62"/>
        <v>321358</v>
      </c>
      <c r="P19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26" s="16" t="str">
        <f t="shared" si="63"/>
        <v/>
      </c>
    </row>
    <row r="1927" spans="1:17" x14ac:dyDescent="0.25">
      <c r="A1927" t="s">
        <v>114</v>
      </c>
      <c r="B1927" t="s">
        <v>92</v>
      </c>
      <c r="C1927" t="s">
        <v>92</v>
      </c>
      <c r="D1927" t="s">
        <v>94</v>
      </c>
      <c r="E1927" t="s">
        <v>119</v>
      </c>
      <c r="F1927">
        <v>263076</v>
      </c>
      <c r="G1927" t="s">
        <v>83</v>
      </c>
      <c r="H1927">
        <v>2020</v>
      </c>
      <c r="I1927">
        <v>7</v>
      </c>
      <c r="J1927" s="85">
        <v>44144</v>
      </c>
      <c r="K1927" t="s">
        <v>123</v>
      </c>
      <c r="L1927" t="s">
        <v>115</v>
      </c>
      <c r="M1927" t="s">
        <v>85</v>
      </c>
      <c r="N19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7" s="16">
        <f t="shared" si="62"/>
        <v>263076</v>
      </c>
      <c r="P19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27" s="16" t="str">
        <f t="shared" si="63"/>
        <v/>
      </c>
    </row>
    <row r="1928" spans="1:17" x14ac:dyDescent="0.25">
      <c r="A1928" t="s">
        <v>114</v>
      </c>
      <c r="B1928" t="s">
        <v>92</v>
      </c>
      <c r="C1928" t="s">
        <v>92</v>
      </c>
      <c r="D1928" t="s">
        <v>94</v>
      </c>
      <c r="E1928" t="s">
        <v>119</v>
      </c>
      <c r="F1928">
        <v>263076</v>
      </c>
      <c r="G1928" t="s">
        <v>83</v>
      </c>
      <c r="H1928">
        <v>2020</v>
      </c>
      <c r="I1928">
        <v>7</v>
      </c>
      <c r="J1928" s="85">
        <v>44152</v>
      </c>
      <c r="K1928" t="s">
        <v>122</v>
      </c>
      <c r="L1928" t="s">
        <v>115</v>
      </c>
      <c r="M1928" t="s">
        <v>85</v>
      </c>
      <c r="N19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8" s="16">
        <f t="shared" si="62"/>
        <v>263076</v>
      </c>
      <c r="P19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28" s="16" t="str">
        <f t="shared" si="63"/>
        <v/>
      </c>
    </row>
    <row r="1929" spans="1:17" x14ac:dyDescent="0.25">
      <c r="A1929" t="s">
        <v>114</v>
      </c>
      <c r="B1929" t="s">
        <v>92</v>
      </c>
      <c r="C1929" t="s">
        <v>92</v>
      </c>
      <c r="D1929" t="s">
        <v>94</v>
      </c>
      <c r="E1929" t="s">
        <v>119</v>
      </c>
      <c r="F1929">
        <v>320745</v>
      </c>
      <c r="G1929" t="s">
        <v>83</v>
      </c>
      <c r="H1929">
        <v>2020</v>
      </c>
      <c r="I1929">
        <v>8</v>
      </c>
      <c r="J1929" s="85">
        <v>44144</v>
      </c>
      <c r="K1929" t="s">
        <v>123</v>
      </c>
      <c r="L1929" t="s">
        <v>115</v>
      </c>
      <c r="M1929" t="s">
        <v>85</v>
      </c>
      <c r="N19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29" s="16">
        <f t="shared" si="62"/>
        <v>320745</v>
      </c>
      <c r="P19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29" s="16" t="str">
        <f t="shared" si="63"/>
        <v/>
      </c>
    </row>
    <row r="1930" spans="1:17" x14ac:dyDescent="0.25">
      <c r="A1930" t="s">
        <v>114</v>
      </c>
      <c r="B1930" t="s">
        <v>92</v>
      </c>
      <c r="C1930" t="s">
        <v>92</v>
      </c>
      <c r="D1930" t="s">
        <v>94</v>
      </c>
      <c r="E1930" t="s">
        <v>119</v>
      </c>
      <c r="F1930">
        <v>320745</v>
      </c>
      <c r="G1930" t="s">
        <v>83</v>
      </c>
      <c r="H1930">
        <v>2020</v>
      </c>
      <c r="I1930">
        <v>8</v>
      </c>
      <c r="J1930" s="85">
        <v>44152</v>
      </c>
      <c r="K1930" t="s">
        <v>122</v>
      </c>
      <c r="L1930" t="s">
        <v>115</v>
      </c>
      <c r="M1930" t="s">
        <v>85</v>
      </c>
      <c r="N19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0" s="16">
        <f t="shared" si="62"/>
        <v>320745</v>
      </c>
      <c r="P19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30" s="16" t="str">
        <f t="shared" si="63"/>
        <v/>
      </c>
    </row>
    <row r="1931" spans="1:17" x14ac:dyDescent="0.25">
      <c r="A1931" t="s">
        <v>114</v>
      </c>
      <c r="B1931" t="s">
        <v>92</v>
      </c>
      <c r="C1931" t="s">
        <v>92</v>
      </c>
      <c r="D1931" t="s">
        <v>94</v>
      </c>
      <c r="E1931" t="s">
        <v>119</v>
      </c>
      <c r="F1931">
        <v>340776</v>
      </c>
      <c r="G1931" t="s">
        <v>83</v>
      </c>
      <c r="H1931">
        <v>2020</v>
      </c>
      <c r="I1931">
        <v>9</v>
      </c>
      <c r="J1931" s="85">
        <v>44144</v>
      </c>
      <c r="K1931" t="s">
        <v>123</v>
      </c>
      <c r="L1931" t="s">
        <v>115</v>
      </c>
      <c r="M1931" t="s">
        <v>85</v>
      </c>
      <c r="N19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1" s="16">
        <f t="shared" si="62"/>
        <v>340776</v>
      </c>
      <c r="P19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31" s="16" t="str">
        <f t="shared" si="63"/>
        <v/>
      </c>
    </row>
    <row r="1932" spans="1:17" x14ac:dyDescent="0.25">
      <c r="A1932" t="s">
        <v>114</v>
      </c>
      <c r="B1932" t="s">
        <v>92</v>
      </c>
      <c r="C1932" t="s">
        <v>92</v>
      </c>
      <c r="D1932" t="s">
        <v>94</v>
      </c>
      <c r="E1932" t="s">
        <v>119</v>
      </c>
      <c r="F1932">
        <v>340776</v>
      </c>
      <c r="G1932" t="s">
        <v>83</v>
      </c>
      <c r="H1932">
        <v>2020</v>
      </c>
      <c r="I1932">
        <v>9</v>
      </c>
      <c r="J1932" s="85">
        <v>44152</v>
      </c>
      <c r="K1932" t="s">
        <v>122</v>
      </c>
      <c r="L1932" t="s">
        <v>115</v>
      </c>
      <c r="M1932" t="s">
        <v>85</v>
      </c>
      <c r="N19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2" s="16">
        <f t="shared" si="62"/>
        <v>340776</v>
      </c>
      <c r="P19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32" s="16" t="str">
        <f t="shared" si="63"/>
        <v/>
      </c>
    </row>
    <row r="1933" spans="1:17" x14ac:dyDescent="0.25">
      <c r="A1933" t="s">
        <v>114</v>
      </c>
      <c r="B1933" t="s">
        <v>92</v>
      </c>
      <c r="C1933" t="s">
        <v>92</v>
      </c>
      <c r="D1933" t="s">
        <v>94</v>
      </c>
      <c r="E1933" t="s">
        <v>119</v>
      </c>
      <c r="F1933">
        <v>333602</v>
      </c>
      <c r="G1933" t="s">
        <v>83</v>
      </c>
      <c r="H1933">
        <v>2020</v>
      </c>
      <c r="I1933">
        <v>10</v>
      </c>
      <c r="J1933" s="85">
        <v>44144</v>
      </c>
      <c r="K1933" t="s">
        <v>123</v>
      </c>
      <c r="L1933" t="s">
        <v>115</v>
      </c>
      <c r="M1933" t="s">
        <v>85</v>
      </c>
      <c r="N19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3" s="16">
        <f t="shared" si="62"/>
        <v>333602</v>
      </c>
      <c r="P19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33" s="16" t="str">
        <f t="shared" si="63"/>
        <v/>
      </c>
    </row>
    <row r="1934" spans="1:17" x14ac:dyDescent="0.25">
      <c r="A1934" t="s">
        <v>114</v>
      </c>
      <c r="B1934" t="s">
        <v>92</v>
      </c>
      <c r="C1934" t="s">
        <v>92</v>
      </c>
      <c r="D1934" t="s">
        <v>94</v>
      </c>
      <c r="E1934" t="s">
        <v>119</v>
      </c>
      <c r="F1934">
        <v>333602</v>
      </c>
      <c r="G1934" t="s">
        <v>83</v>
      </c>
      <c r="H1934">
        <v>2020</v>
      </c>
      <c r="I1934">
        <v>10</v>
      </c>
      <c r="J1934" s="85">
        <v>44152</v>
      </c>
      <c r="K1934" t="s">
        <v>122</v>
      </c>
      <c r="L1934" t="s">
        <v>115</v>
      </c>
      <c r="M1934" t="s">
        <v>85</v>
      </c>
      <c r="N19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4" s="16">
        <f t="shared" si="62"/>
        <v>333602</v>
      </c>
      <c r="P19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34" s="16" t="str">
        <f t="shared" si="63"/>
        <v/>
      </c>
    </row>
    <row r="1935" spans="1:17" x14ac:dyDescent="0.25">
      <c r="A1935" t="s">
        <v>114</v>
      </c>
      <c r="B1935" t="s">
        <v>92</v>
      </c>
      <c r="C1935" t="s">
        <v>92</v>
      </c>
      <c r="D1935" t="s">
        <v>94</v>
      </c>
      <c r="E1935" t="s">
        <v>119</v>
      </c>
      <c r="F1935">
        <v>58175</v>
      </c>
      <c r="G1935" t="s">
        <v>83</v>
      </c>
      <c r="H1935">
        <v>2020</v>
      </c>
      <c r="I1935">
        <v>11</v>
      </c>
      <c r="J1935" s="85">
        <v>44152</v>
      </c>
      <c r="K1935" t="s">
        <v>122</v>
      </c>
      <c r="L1935" t="s">
        <v>115</v>
      </c>
      <c r="M1935" t="s">
        <v>85</v>
      </c>
      <c r="N19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5" s="16">
        <f t="shared" si="62"/>
        <v>58175</v>
      </c>
      <c r="P19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35" s="16" t="str">
        <f t="shared" si="63"/>
        <v/>
      </c>
    </row>
    <row r="1936" spans="1:17" x14ac:dyDescent="0.25">
      <c r="A1936" t="s">
        <v>114</v>
      </c>
      <c r="B1936" t="s">
        <v>92</v>
      </c>
      <c r="C1936" t="s">
        <v>92</v>
      </c>
      <c r="D1936" t="s">
        <v>95</v>
      </c>
      <c r="E1936" t="s">
        <v>119</v>
      </c>
      <c r="F1936">
        <v>116894</v>
      </c>
      <c r="G1936" t="s">
        <v>83</v>
      </c>
      <c r="H1936">
        <v>2019</v>
      </c>
      <c r="I1936">
        <v>1</v>
      </c>
      <c r="J1936" s="85">
        <v>44144</v>
      </c>
      <c r="K1936" t="s">
        <v>123</v>
      </c>
      <c r="L1936" t="s">
        <v>115</v>
      </c>
      <c r="M1936" t="s">
        <v>85</v>
      </c>
      <c r="N19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6" s="16">
        <f t="shared" si="62"/>
        <v>116894</v>
      </c>
      <c r="P19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36" s="16" t="str">
        <f t="shared" si="63"/>
        <v/>
      </c>
    </row>
    <row r="1937" spans="1:17" x14ac:dyDescent="0.25">
      <c r="A1937" t="s">
        <v>114</v>
      </c>
      <c r="B1937" t="s">
        <v>92</v>
      </c>
      <c r="C1937" t="s">
        <v>92</v>
      </c>
      <c r="D1937" t="s">
        <v>95</v>
      </c>
      <c r="E1937" t="s">
        <v>119</v>
      </c>
      <c r="F1937">
        <v>116894</v>
      </c>
      <c r="G1937" t="s">
        <v>83</v>
      </c>
      <c r="H1937">
        <v>2019</v>
      </c>
      <c r="I1937">
        <v>1</v>
      </c>
      <c r="J1937" s="85">
        <v>44152</v>
      </c>
      <c r="K1937" t="s">
        <v>122</v>
      </c>
      <c r="L1937" t="s">
        <v>115</v>
      </c>
      <c r="M1937" t="s">
        <v>85</v>
      </c>
      <c r="N19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7" s="16">
        <f t="shared" si="62"/>
        <v>116894</v>
      </c>
      <c r="P19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37" s="16" t="str">
        <f t="shared" si="63"/>
        <v/>
      </c>
    </row>
    <row r="1938" spans="1:17" x14ac:dyDescent="0.25">
      <c r="A1938" t="s">
        <v>114</v>
      </c>
      <c r="B1938" t="s">
        <v>92</v>
      </c>
      <c r="C1938" t="s">
        <v>92</v>
      </c>
      <c r="D1938" t="s">
        <v>95</v>
      </c>
      <c r="E1938" t="s">
        <v>119</v>
      </c>
      <c r="F1938">
        <v>191262</v>
      </c>
      <c r="G1938" t="s">
        <v>83</v>
      </c>
      <c r="H1938">
        <v>2019</v>
      </c>
      <c r="I1938">
        <v>2</v>
      </c>
      <c r="J1938" s="85">
        <v>44144</v>
      </c>
      <c r="K1938" t="s">
        <v>123</v>
      </c>
      <c r="L1938" t="s">
        <v>115</v>
      </c>
      <c r="M1938" t="s">
        <v>85</v>
      </c>
      <c r="N19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8" s="16">
        <f t="shared" si="62"/>
        <v>191262</v>
      </c>
      <c r="P19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38" s="16" t="str">
        <f t="shared" si="63"/>
        <v/>
      </c>
    </row>
    <row r="1939" spans="1:17" x14ac:dyDescent="0.25">
      <c r="A1939" t="s">
        <v>114</v>
      </c>
      <c r="B1939" t="s">
        <v>92</v>
      </c>
      <c r="C1939" t="s">
        <v>92</v>
      </c>
      <c r="D1939" t="s">
        <v>95</v>
      </c>
      <c r="E1939" t="s">
        <v>119</v>
      </c>
      <c r="F1939">
        <v>191262</v>
      </c>
      <c r="G1939" t="s">
        <v>83</v>
      </c>
      <c r="H1939">
        <v>2019</v>
      </c>
      <c r="I1939">
        <v>2</v>
      </c>
      <c r="J1939" s="85">
        <v>44152</v>
      </c>
      <c r="K1939" t="s">
        <v>122</v>
      </c>
      <c r="L1939" t="s">
        <v>115</v>
      </c>
      <c r="M1939" t="s">
        <v>85</v>
      </c>
      <c r="N19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39" s="16">
        <f t="shared" si="62"/>
        <v>191262</v>
      </c>
      <c r="P19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39" s="16" t="str">
        <f t="shared" si="63"/>
        <v/>
      </c>
    </row>
    <row r="1940" spans="1:17" x14ac:dyDescent="0.25">
      <c r="A1940" t="s">
        <v>114</v>
      </c>
      <c r="B1940" t="s">
        <v>92</v>
      </c>
      <c r="C1940" t="s">
        <v>92</v>
      </c>
      <c r="D1940" t="s">
        <v>95</v>
      </c>
      <c r="E1940" t="s">
        <v>119</v>
      </c>
      <c r="F1940">
        <v>201726</v>
      </c>
      <c r="G1940" t="s">
        <v>83</v>
      </c>
      <c r="H1940">
        <v>2019</v>
      </c>
      <c r="I1940">
        <v>3</v>
      </c>
      <c r="J1940" s="85">
        <v>44144</v>
      </c>
      <c r="K1940" t="s">
        <v>123</v>
      </c>
      <c r="L1940" t="s">
        <v>115</v>
      </c>
      <c r="M1940" t="s">
        <v>85</v>
      </c>
      <c r="N19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0" s="16">
        <f t="shared" si="62"/>
        <v>201726</v>
      </c>
      <c r="P19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40" s="16" t="str">
        <f t="shared" si="63"/>
        <v/>
      </c>
    </row>
    <row r="1941" spans="1:17" x14ac:dyDescent="0.25">
      <c r="A1941" t="s">
        <v>114</v>
      </c>
      <c r="B1941" t="s">
        <v>92</v>
      </c>
      <c r="C1941" t="s">
        <v>92</v>
      </c>
      <c r="D1941" t="s">
        <v>95</v>
      </c>
      <c r="E1941" t="s">
        <v>119</v>
      </c>
      <c r="F1941">
        <v>201726</v>
      </c>
      <c r="G1941" t="s">
        <v>83</v>
      </c>
      <c r="H1941">
        <v>2019</v>
      </c>
      <c r="I1941">
        <v>3</v>
      </c>
      <c r="J1941" s="85">
        <v>44152</v>
      </c>
      <c r="K1941" t="s">
        <v>122</v>
      </c>
      <c r="L1941" t="s">
        <v>115</v>
      </c>
      <c r="M1941" t="s">
        <v>85</v>
      </c>
      <c r="N19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1" s="16">
        <f t="shared" si="62"/>
        <v>201726</v>
      </c>
      <c r="P19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41" s="16" t="str">
        <f t="shared" si="63"/>
        <v/>
      </c>
    </row>
    <row r="1942" spans="1:17" x14ac:dyDescent="0.25">
      <c r="A1942" t="s">
        <v>114</v>
      </c>
      <c r="B1942" t="s">
        <v>92</v>
      </c>
      <c r="C1942" t="s">
        <v>92</v>
      </c>
      <c r="D1942" t="s">
        <v>95</v>
      </c>
      <c r="E1942" t="s">
        <v>119</v>
      </c>
      <c r="F1942">
        <v>223664</v>
      </c>
      <c r="G1942" t="s">
        <v>83</v>
      </c>
      <c r="H1942">
        <v>2019</v>
      </c>
      <c r="I1942">
        <v>4</v>
      </c>
      <c r="J1942" s="85">
        <v>44144</v>
      </c>
      <c r="K1942" t="s">
        <v>123</v>
      </c>
      <c r="L1942" t="s">
        <v>115</v>
      </c>
      <c r="M1942" t="s">
        <v>85</v>
      </c>
      <c r="N19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2" s="16">
        <f t="shared" si="62"/>
        <v>223664</v>
      </c>
      <c r="P19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42" s="16" t="str">
        <f t="shared" si="63"/>
        <v/>
      </c>
    </row>
    <row r="1943" spans="1:17" x14ac:dyDescent="0.25">
      <c r="A1943" t="s">
        <v>114</v>
      </c>
      <c r="B1943" t="s">
        <v>92</v>
      </c>
      <c r="C1943" t="s">
        <v>92</v>
      </c>
      <c r="D1943" t="s">
        <v>95</v>
      </c>
      <c r="E1943" t="s">
        <v>119</v>
      </c>
      <c r="F1943">
        <v>223664</v>
      </c>
      <c r="G1943" t="s">
        <v>83</v>
      </c>
      <c r="H1943">
        <v>2019</v>
      </c>
      <c r="I1943">
        <v>4</v>
      </c>
      <c r="J1943" s="85">
        <v>44152</v>
      </c>
      <c r="K1943" t="s">
        <v>122</v>
      </c>
      <c r="L1943" t="s">
        <v>115</v>
      </c>
      <c r="M1943" t="s">
        <v>85</v>
      </c>
      <c r="N19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3" s="16">
        <f t="shared" si="62"/>
        <v>223664</v>
      </c>
      <c r="P19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43" s="16" t="str">
        <f t="shared" si="63"/>
        <v/>
      </c>
    </row>
    <row r="1944" spans="1:17" x14ac:dyDescent="0.25">
      <c r="A1944" t="s">
        <v>114</v>
      </c>
      <c r="B1944" t="s">
        <v>92</v>
      </c>
      <c r="C1944" t="s">
        <v>92</v>
      </c>
      <c r="D1944" t="s">
        <v>95</v>
      </c>
      <c r="E1944" t="s">
        <v>119</v>
      </c>
      <c r="F1944">
        <v>211294</v>
      </c>
      <c r="G1944" t="s">
        <v>83</v>
      </c>
      <c r="H1944">
        <v>2019</v>
      </c>
      <c r="I1944">
        <v>5</v>
      </c>
      <c r="J1944" s="85">
        <v>44144</v>
      </c>
      <c r="K1944" t="s">
        <v>123</v>
      </c>
      <c r="L1944" t="s">
        <v>115</v>
      </c>
      <c r="M1944" t="s">
        <v>85</v>
      </c>
      <c r="N19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4" s="16">
        <f t="shared" si="62"/>
        <v>211294</v>
      </c>
      <c r="P19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44" s="16" t="str">
        <f t="shared" si="63"/>
        <v/>
      </c>
    </row>
    <row r="1945" spans="1:17" x14ac:dyDescent="0.25">
      <c r="A1945" t="s">
        <v>114</v>
      </c>
      <c r="B1945" t="s">
        <v>92</v>
      </c>
      <c r="C1945" t="s">
        <v>92</v>
      </c>
      <c r="D1945" t="s">
        <v>95</v>
      </c>
      <c r="E1945" t="s">
        <v>119</v>
      </c>
      <c r="F1945">
        <v>211294</v>
      </c>
      <c r="G1945" t="s">
        <v>83</v>
      </c>
      <c r="H1945">
        <v>2019</v>
      </c>
      <c r="I1945">
        <v>5</v>
      </c>
      <c r="J1945" s="85">
        <v>44152</v>
      </c>
      <c r="K1945" t="s">
        <v>122</v>
      </c>
      <c r="L1945" t="s">
        <v>115</v>
      </c>
      <c r="M1945" t="s">
        <v>85</v>
      </c>
      <c r="N19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5" s="16">
        <f t="shared" si="62"/>
        <v>211294</v>
      </c>
      <c r="P19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45" s="16" t="str">
        <f t="shared" si="63"/>
        <v/>
      </c>
    </row>
    <row r="1946" spans="1:17" x14ac:dyDescent="0.25">
      <c r="A1946" t="s">
        <v>114</v>
      </c>
      <c r="B1946" t="s">
        <v>92</v>
      </c>
      <c r="C1946" t="s">
        <v>92</v>
      </c>
      <c r="D1946" t="s">
        <v>95</v>
      </c>
      <c r="E1946" t="s">
        <v>119</v>
      </c>
      <c r="F1946">
        <v>208678</v>
      </c>
      <c r="G1946" t="s">
        <v>83</v>
      </c>
      <c r="H1946">
        <v>2019</v>
      </c>
      <c r="I1946">
        <v>6</v>
      </c>
      <c r="J1946" s="85">
        <v>44144</v>
      </c>
      <c r="K1946" t="s">
        <v>123</v>
      </c>
      <c r="L1946" t="s">
        <v>115</v>
      </c>
      <c r="M1946" t="s">
        <v>85</v>
      </c>
      <c r="N19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6" s="16">
        <f t="shared" si="62"/>
        <v>208678</v>
      </c>
      <c r="P19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46" s="16" t="str">
        <f t="shared" si="63"/>
        <v/>
      </c>
    </row>
    <row r="1947" spans="1:17" x14ac:dyDescent="0.25">
      <c r="A1947" t="s">
        <v>114</v>
      </c>
      <c r="B1947" t="s">
        <v>92</v>
      </c>
      <c r="C1947" t="s">
        <v>92</v>
      </c>
      <c r="D1947" t="s">
        <v>95</v>
      </c>
      <c r="E1947" t="s">
        <v>119</v>
      </c>
      <c r="F1947">
        <v>208678</v>
      </c>
      <c r="G1947" t="s">
        <v>83</v>
      </c>
      <c r="H1947">
        <v>2019</v>
      </c>
      <c r="I1947">
        <v>6</v>
      </c>
      <c r="J1947" s="85">
        <v>44152</v>
      </c>
      <c r="K1947" t="s">
        <v>122</v>
      </c>
      <c r="L1947" t="s">
        <v>115</v>
      </c>
      <c r="M1947" t="s">
        <v>85</v>
      </c>
      <c r="N19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7" s="16">
        <f t="shared" si="62"/>
        <v>208678</v>
      </c>
      <c r="P19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47" s="16" t="str">
        <f t="shared" si="63"/>
        <v/>
      </c>
    </row>
    <row r="1948" spans="1:17" x14ac:dyDescent="0.25">
      <c r="A1948" t="s">
        <v>114</v>
      </c>
      <c r="B1948" t="s">
        <v>92</v>
      </c>
      <c r="C1948" t="s">
        <v>92</v>
      </c>
      <c r="D1948" t="s">
        <v>95</v>
      </c>
      <c r="E1948" t="s">
        <v>119</v>
      </c>
      <c r="F1948">
        <v>235106</v>
      </c>
      <c r="G1948" t="s">
        <v>83</v>
      </c>
      <c r="H1948">
        <v>2019</v>
      </c>
      <c r="I1948">
        <v>7</v>
      </c>
      <c r="J1948" s="85">
        <v>44144</v>
      </c>
      <c r="K1948" t="s">
        <v>123</v>
      </c>
      <c r="L1948" t="s">
        <v>115</v>
      </c>
      <c r="M1948" t="s">
        <v>85</v>
      </c>
      <c r="N19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8" s="16">
        <f t="shared" si="62"/>
        <v>235106</v>
      </c>
      <c r="P19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48" s="16" t="str">
        <f t="shared" si="63"/>
        <v/>
      </c>
    </row>
    <row r="1949" spans="1:17" x14ac:dyDescent="0.25">
      <c r="A1949" t="s">
        <v>114</v>
      </c>
      <c r="B1949" t="s">
        <v>92</v>
      </c>
      <c r="C1949" t="s">
        <v>92</v>
      </c>
      <c r="D1949" t="s">
        <v>95</v>
      </c>
      <c r="E1949" t="s">
        <v>119</v>
      </c>
      <c r="F1949">
        <v>235106</v>
      </c>
      <c r="G1949" t="s">
        <v>83</v>
      </c>
      <c r="H1949">
        <v>2019</v>
      </c>
      <c r="I1949">
        <v>7</v>
      </c>
      <c r="J1949" s="85">
        <v>44152</v>
      </c>
      <c r="K1949" t="s">
        <v>122</v>
      </c>
      <c r="L1949" t="s">
        <v>115</v>
      </c>
      <c r="M1949" t="s">
        <v>85</v>
      </c>
      <c r="N19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49" s="16">
        <f t="shared" si="62"/>
        <v>235106</v>
      </c>
      <c r="P19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49" s="16" t="str">
        <f t="shared" si="63"/>
        <v/>
      </c>
    </row>
    <row r="1950" spans="1:17" x14ac:dyDescent="0.25">
      <c r="A1950" t="s">
        <v>114</v>
      </c>
      <c r="B1950" t="s">
        <v>92</v>
      </c>
      <c r="C1950" t="s">
        <v>92</v>
      </c>
      <c r="D1950" t="s">
        <v>95</v>
      </c>
      <c r="E1950" t="s">
        <v>119</v>
      </c>
      <c r="F1950">
        <v>221709</v>
      </c>
      <c r="G1950" t="s">
        <v>83</v>
      </c>
      <c r="H1950">
        <v>2019</v>
      </c>
      <c r="I1950">
        <v>8</v>
      </c>
      <c r="J1950" s="85">
        <v>44144</v>
      </c>
      <c r="K1950" t="s">
        <v>123</v>
      </c>
      <c r="L1950" t="s">
        <v>115</v>
      </c>
      <c r="M1950" t="s">
        <v>85</v>
      </c>
      <c r="N19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0" s="16">
        <f t="shared" si="62"/>
        <v>221709</v>
      </c>
      <c r="P19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50" s="16" t="str">
        <f t="shared" si="63"/>
        <v/>
      </c>
    </row>
    <row r="1951" spans="1:17" x14ac:dyDescent="0.25">
      <c r="A1951" t="s">
        <v>114</v>
      </c>
      <c r="B1951" t="s">
        <v>92</v>
      </c>
      <c r="C1951" t="s">
        <v>92</v>
      </c>
      <c r="D1951" t="s">
        <v>95</v>
      </c>
      <c r="E1951" t="s">
        <v>119</v>
      </c>
      <c r="F1951">
        <v>221709</v>
      </c>
      <c r="G1951" t="s">
        <v>83</v>
      </c>
      <c r="H1951">
        <v>2019</v>
      </c>
      <c r="I1951">
        <v>8</v>
      </c>
      <c r="J1951" s="85">
        <v>44152</v>
      </c>
      <c r="K1951" t="s">
        <v>122</v>
      </c>
      <c r="L1951" t="s">
        <v>115</v>
      </c>
      <c r="M1951" t="s">
        <v>85</v>
      </c>
      <c r="N19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1" s="16">
        <f t="shared" si="62"/>
        <v>221709</v>
      </c>
      <c r="P19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51" s="16" t="str">
        <f t="shared" si="63"/>
        <v/>
      </c>
    </row>
    <row r="1952" spans="1:17" x14ac:dyDescent="0.25">
      <c r="A1952" t="s">
        <v>114</v>
      </c>
      <c r="B1952" t="s">
        <v>92</v>
      </c>
      <c r="C1952" t="s">
        <v>92</v>
      </c>
      <c r="D1952" t="s">
        <v>95</v>
      </c>
      <c r="E1952" t="s">
        <v>119</v>
      </c>
      <c r="F1952">
        <v>217574</v>
      </c>
      <c r="G1952" t="s">
        <v>83</v>
      </c>
      <c r="H1952">
        <v>2019</v>
      </c>
      <c r="I1952">
        <v>9</v>
      </c>
      <c r="J1952" s="85">
        <v>44144</v>
      </c>
      <c r="K1952" t="s">
        <v>123</v>
      </c>
      <c r="L1952" t="s">
        <v>115</v>
      </c>
      <c r="M1952" t="s">
        <v>85</v>
      </c>
      <c r="N19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2" s="16">
        <f t="shared" si="62"/>
        <v>217574</v>
      </c>
      <c r="P19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52" s="16" t="str">
        <f t="shared" si="63"/>
        <v/>
      </c>
    </row>
    <row r="1953" spans="1:17" x14ac:dyDescent="0.25">
      <c r="A1953" t="s">
        <v>114</v>
      </c>
      <c r="B1953" t="s">
        <v>92</v>
      </c>
      <c r="C1953" t="s">
        <v>92</v>
      </c>
      <c r="D1953" t="s">
        <v>95</v>
      </c>
      <c r="E1953" t="s">
        <v>119</v>
      </c>
      <c r="F1953">
        <v>217574</v>
      </c>
      <c r="G1953" t="s">
        <v>83</v>
      </c>
      <c r="H1953">
        <v>2019</v>
      </c>
      <c r="I1953">
        <v>9</v>
      </c>
      <c r="J1953" s="85">
        <v>44152</v>
      </c>
      <c r="K1953" t="s">
        <v>122</v>
      </c>
      <c r="L1953" t="s">
        <v>115</v>
      </c>
      <c r="M1953" t="s">
        <v>85</v>
      </c>
      <c r="N19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3" s="16">
        <f t="shared" si="62"/>
        <v>217574</v>
      </c>
      <c r="P19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53" s="16" t="str">
        <f t="shared" si="63"/>
        <v/>
      </c>
    </row>
    <row r="1954" spans="1:17" x14ac:dyDescent="0.25">
      <c r="A1954" t="s">
        <v>114</v>
      </c>
      <c r="B1954" t="s">
        <v>92</v>
      </c>
      <c r="C1954" t="s">
        <v>92</v>
      </c>
      <c r="D1954" t="s">
        <v>95</v>
      </c>
      <c r="E1954" t="s">
        <v>119</v>
      </c>
      <c r="F1954">
        <v>297879</v>
      </c>
      <c r="G1954" t="s">
        <v>83</v>
      </c>
      <c r="H1954">
        <v>2019</v>
      </c>
      <c r="I1954">
        <v>10</v>
      </c>
      <c r="J1954" s="85">
        <v>44144</v>
      </c>
      <c r="K1954" t="s">
        <v>123</v>
      </c>
      <c r="L1954" t="s">
        <v>115</v>
      </c>
      <c r="M1954" t="s">
        <v>85</v>
      </c>
      <c r="N19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4" s="16">
        <f t="shared" si="62"/>
        <v>297879</v>
      </c>
      <c r="P19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54" s="16" t="str">
        <f t="shared" si="63"/>
        <v/>
      </c>
    </row>
    <row r="1955" spans="1:17" x14ac:dyDescent="0.25">
      <c r="A1955" t="s">
        <v>114</v>
      </c>
      <c r="B1955" t="s">
        <v>92</v>
      </c>
      <c r="C1955" t="s">
        <v>92</v>
      </c>
      <c r="D1955" t="s">
        <v>95</v>
      </c>
      <c r="E1955" t="s">
        <v>119</v>
      </c>
      <c r="F1955">
        <v>297879</v>
      </c>
      <c r="G1955" t="s">
        <v>83</v>
      </c>
      <c r="H1955">
        <v>2019</v>
      </c>
      <c r="I1955">
        <v>10</v>
      </c>
      <c r="J1955" s="85">
        <v>44152</v>
      </c>
      <c r="K1955" t="s">
        <v>122</v>
      </c>
      <c r="L1955" t="s">
        <v>115</v>
      </c>
      <c r="M1955" t="s">
        <v>85</v>
      </c>
      <c r="N19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5" s="16">
        <f t="shared" si="62"/>
        <v>297879</v>
      </c>
      <c r="P19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55" s="16" t="str">
        <f t="shared" si="63"/>
        <v/>
      </c>
    </row>
    <row r="1956" spans="1:17" x14ac:dyDescent="0.25">
      <c r="A1956" t="s">
        <v>114</v>
      </c>
      <c r="B1956" t="s">
        <v>92</v>
      </c>
      <c r="C1956" t="s">
        <v>92</v>
      </c>
      <c r="D1956" t="s">
        <v>95</v>
      </c>
      <c r="E1956" t="s">
        <v>119</v>
      </c>
      <c r="F1956">
        <v>290517</v>
      </c>
      <c r="G1956" t="s">
        <v>83</v>
      </c>
      <c r="H1956">
        <v>2019</v>
      </c>
      <c r="I1956">
        <v>11</v>
      </c>
      <c r="J1956" s="85">
        <v>44144</v>
      </c>
      <c r="K1956" t="s">
        <v>123</v>
      </c>
      <c r="L1956" t="s">
        <v>115</v>
      </c>
      <c r="M1956" t="s">
        <v>85</v>
      </c>
      <c r="N19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6" s="16">
        <f t="shared" si="62"/>
        <v>58103.4</v>
      </c>
      <c r="P19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56" s="16" t="str">
        <f t="shared" si="63"/>
        <v/>
      </c>
    </row>
    <row r="1957" spans="1:17" x14ac:dyDescent="0.25">
      <c r="A1957" t="s">
        <v>114</v>
      </c>
      <c r="B1957" t="s">
        <v>92</v>
      </c>
      <c r="C1957" t="s">
        <v>92</v>
      </c>
      <c r="D1957" t="s">
        <v>95</v>
      </c>
      <c r="E1957" t="s">
        <v>119</v>
      </c>
      <c r="F1957">
        <v>290517</v>
      </c>
      <c r="G1957" t="s">
        <v>83</v>
      </c>
      <c r="H1957">
        <v>2019</v>
      </c>
      <c r="I1957">
        <v>11</v>
      </c>
      <c r="J1957" s="85">
        <v>44152</v>
      </c>
      <c r="K1957" t="s">
        <v>122</v>
      </c>
      <c r="L1957" t="s">
        <v>115</v>
      </c>
      <c r="M1957" t="s">
        <v>85</v>
      </c>
      <c r="N19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7" s="16">
        <f t="shared" si="62"/>
        <v>58103.4</v>
      </c>
      <c r="P19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57" s="16" t="str">
        <f t="shared" si="63"/>
        <v/>
      </c>
    </row>
    <row r="1958" spans="1:17" x14ac:dyDescent="0.25">
      <c r="A1958" t="s">
        <v>114</v>
      </c>
      <c r="B1958" t="s">
        <v>92</v>
      </c>
      <c r="C1958" t="s">
        <v>92</v>
      </c>
      <c r="D1958" t="s">
        <v>95</v>
      </c>
      <c r="E1958" t="s">
        <v>119</v>
      </c>
      <c r="F1958">
        <v>357100</v>
      </c>
      <c r="G1958" t="s">
        <v>83</v>
      </c>
      <c r="H1958">
        <v>2019</v>
      </c>
      <c r="I1958">
        <v>12</v>
      </c>
      <c r="J1958" s="85">
        <v>44144</v>
      </c>
      <c r="K1958" t="s">
        <v>123</v>
      </c>
      <c r="L1958" t="s">
        <v>115</v>
      </c>
      <c r="M1958" t="s">
        <v>85</v>
      </c>
      <c r="N19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8" s="16">
        <f t="shared" si="62"/>
        <v>357100</v>
      </c>
      <c r="P19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58" s="16" t="str">
        <f t="shared" si="63"/>
        <v/>
      </c>
    </row>
    <row r="1959" spans="1:17" x14ac:dyDescent="0.25">
      <c r="A1959" t="s">
        <v>114</v>
      </c>
      <c r="B1959" t="s">
        <v>92</v>
      </c>
      <c r="C1959" t="s">
        <v>92</v>
      </c>
      <c r="D1959" t="s">
        <v>95</v>
      </c>
      <c r="E1959" t="s">
        <v>119</v>
      </c>
      <c r="F1959">
        <v>357100</v>
      </c>
      <c r="G1959" t="s">
        <v>83</v>
      </c>
      <c r="H1959">
        <v>2019</v>
      </c>
      <c r="I1959">
        <v>12</v>
      </c>
      <c r="J1959" s="85">
        <v>44152</v>
      </c>
      <c r="K1959" t="s">
        <v>122</v>
      </c>
      <c r="L1959" t="s">
        <v>115</v>
      </c>
      <c r="M1959" t="s">
        <v>85</v>
      </c>
      <c r="N19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59" s="16">
        <f t="shared" si="62"/>
        <v>357100</v>
      </c>
      <c r="P19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59" s="16" t="str">
        <f t="shared" si="63"/>
        <v/>
      </c>
    </row>
    <row r="1960" spans="1:17" x14ac:dyDescent="0.25">
      <c r="A1960" t="s">
        <v>114</v>
      </c>
      <c r="B1960" t="s">
        <v>92</v>
      </c>
      <c r="C1960" t="s">
        <v>92</v>
      </c>
      <c r="D1960" t="s">
        <v>95</v>
      </c>
      <c r="E1960" t="s">
        <v>119</v>
      </c>
      <c r="F1960">
        <v>140970</v>
      </c>
      <c r="G1960" t="s">
        <v>83</v>
      </c>
      <c r="H1960">
        <v>2020</v>
      </c>
      <c r="I1960">
        <v>1</v>
      </c>
      <c r="J1960" s="85">
        <v>44144</v>
      </c>
      <c r="K1960" t="s">
        <v>123</v>
      </c>
      <c r="L1960" t="s">
        <v>115</v>
      </c>
      <c r="M1960" t="s">
        <v>85</v>
      </c>
      <c r="N19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0" s="16">
        <f t="shared" si="62"/>
        <v>140970</v>
      </c>
      <c r="P19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60" s="16" t="str">
        <f t="shared" si="63"/>
        <v/>
      </c>
    </row>
    <row r="1961" spans="1:17" x14ac:dyDescent="0.25">
      <c r="A1961" t="s">
        <v>114</v>
      </c>
      <c r="B1961" t="s">
        <v>92</v>
      </c>
      <c r="C1961" t="s">
        <v>92</v>
      </c>
      <c r="D1961" t="s">
        <v>95</v>
      </c>
      <c r="E1961" t="s">
        <v>119</v>
      </c>
      <c r="F1961">
        <v>140970</v>
      </c>
      <c r="G1961" t="s">
        <v>83</v>
      </c>
      <c r="H1961">
        <v>2020</v>
      </c>
      <c r="I1961">
        <v>1</v>
      </c>
      <c r="J1961" s="85">
        <v>44152</v>
      </c>
      <c r="K1961" t="s">
        <v>122</v>
      </c>
      <c r="L1961" t="s">
        <v>115</v>
      </c>
      <c r="M1961" t="s">
        <v>85</v>
      </c>
      <c r="N19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1" s="16">
        <f t="shared" si="62"/>
        <v>140970</v>
      </c>
      <c r="P19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61" s="16" t="str">
        <f t="shared" si="63"/>
        <v/>
      </c>
    </row>
    <row r="1962" spans="1:17" x14ac:dyDescent="0.25">
      <c r="A1962" t="s">
        <v>114</v>
      </c>
      <c r="B1962" t="s">
        <v>92</v>
      </c>
      <c r="C1962" t="s">
        <v>92</v>
      </c>
      <c r="D1962" t="s">
        <v>95</v>
      </c>
      <c r="E1962" t="s">
        <v>119</v>
      </c>
      <c r="F1962">
        <v>241227</v>
      </c>
      <c r="G1962" t="s">
        <v>83</v>
      </c>
      <c r="H1962">
        <v>2020</v>
      </c>
      <c r="I1962">
        <v>2</v>
      </c>
      <c r="J1962" s="85">
        <v>44144</v>
      </c>
      <c r="K1962" t="s">
        <v>123</v>
      </c>
      <c r="L1962" t="s">
        <v>115</v>
      </c>
      <c r="M1962" t="s">
        <v>85</v>
      </c>
      <c r="N19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2" s="16">
        <f t="shared" si="62"/>
        <v>241227</v>
      </c>
      <c r="P19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62" s="16" t="str">
        <f t="shared" si="63"/>
        <v/>
      </c>
    </row>
    <row r="1963" spans="1:17" x14ac:dyDescent="0.25">
      <c r="A1963" t="s">
        <v>114</v>
      </c>
      <c r="B1963" t="s">
        <v>92</v>
      </c>
      <c r="C1963" t="s">
        <v>92</v>
      </c>
      <c r="D1963" t="s">
        <v>95</v>
      </c>
      <c r="E1963" t="s">
        <v>119</v>
      </c>
      <c r="F1963">
        <v>241227</v>
      </c>
      <c r="G1963" t="s">
        <v>83</v>
      </c>
      <c r="H1963">
        <v>2020</v>
      </c>
      <c r="I1963">
        <v>2</v>
      </c>
      <c r="J1963" s="85">
        <v>44152</v>
      </c>
      <c r="K1963" t="s">
        <v>122</v>
      </c>
      <c r="L1963" t="s">
        <v>115</v>
      </c>
      <c r="M1963" t="s">
        <v>85</v>
      </c>
      <c r="N19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3" s="16">
        <f t="shared" si="62"/>
        <v>241227</v>
      </c>
      <c r="P19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63" s="16" t="str">
        <f t="shared" si="63"/>
        <v/>
      </c>
    </row>
    <row r="1964" spans="1:17" x14ac:dyDescent="0.25">
      <c r="A1964" t="s">
        <v>114</v>
      </c>
      <c r="B1964" t="s">
        <v>92</v>
      </c>
      <c r="C1964" t="s">
        <v>92</v>
      </c>
      <c r="D1964" t="s">
        <v>95</v>
      </c>
      <c r="E1964" t="s">
        <v>119</v>
      </c>
      <c r="F1964">
        <v>223395</v>
      </c>
      <c r="G1964" t="s">
        <v>83</v>
      </c>
      <c r="H1964">
        <v>2020</v>
      </c>
      <c r="I1964">
        <v>3</v>
      </c>
      <c r="J1964" s="85">
        <v>44144</v>
      </c>
      <c r="K1964" t="s">
        <v>123</v>
      </c>
      <c r="L1964" t="s">
        <v>115</v>
      </c>
      <c r="M1964" t="s">
        <v>85</v>
      </c>
      <c r="N19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4" s="16">
        <f t="shared" si="62"/>
        <v>223395</v>
      </c>
      <c r="P19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64" s="16" t="str">
        <f t="shared" si="63"/>
        <v/>
      </c>
    </row>
    <row r="1965" spans="1:17" x14ac:dyDescent="0.25">
      <c r="A1965" t="s">
        <v>114</v>
      </c>
      <c r="B1965" t="s">
        <v>92</v>
      </c>
      <c r="C1965" t="s">
        <v>92</v>
      </c>
      <c r="D1965" t="s">
        <v>95</v>
      </c>
      <c r="E1965" t="s">
        <v>119</v>
      </c>
      <c r="F1965">
        <v>223395</v>
      </c>
      <c r="G1965" t="s">
        <v>83</v>
      </c>
      <c r="H1965">
        <v>2020</v>
      </c>
      <c r="I1965">
        <v>3</v>
      </c>
      <c r="J1965" s="85">
        <v>44152</v>
      </c>
      <c r="K1965" t="s">
        <v>122</v>
      </c>
      <c r="L1965" t="s">
        <v>115</v>
      </c>
      <c r="M1965" t="s">
        <v>85</v>
      </c>
      <c r="N19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5" s="16">
        <f t="shared" si="62"/>
        <v>223395</v>
      </c>
      <c r="P19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65" s="16" t="str">
        <f t="shared" si="63"/>
        <v/>
      </c>
    </row>
    <row r="1966" spans="1:17" x14ac:dyDescent="0.25">
      <c r="A1966" t="s">
        <v>114</v>
      </c>
      <c r="B1966" t="s">
        <v>92</v>
      </c>
      <c r="C1966" t="s">
        <v>92</v>
      </c>
      <c r="D1966" t="s">
        <v>95</v>
      </c>
      <c r="E1966" t="s">
        <v>119</v>
      </c>
      <c r="F1966">
        <v>164277</v>
      </c>
      <c r="G1966" t="s">
        <v>83</v>
      </c>
      <c r="H1966">
        <v>2020</v>
      </c>
      <c r="I1966">
        <v>4</v>
      </c>
      <c r="J1966" s="85">
        <v>44144</v>
      </c>
      <c r="K1966" t="s">
        <v>123</v>
      </c>
      <c r="L1966" t="s">
        <v>115</v>
      </c>
      <c r="M1966" t="s">
        <v>85</v>
      </c>
      <c r="N19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6" s="16">
        <f t="shared" si="62"/>
        <v>164277</v>
      </c>
      <c r="P19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66" s="16" t="str">
        <f t="shared" si="63"/>
        <v/>
      </c>
    </row>
    <row r="1967" spans="1:17" x14ac:dyDescent="0.25">
      <c r="A1967" t="s">
        <v>114</v>
      </c>
      <c r="B1967" t="s">
        <v>92</v>
      </c>
      <c r="C1967" t="s">
        <v>92</v>
      </c>
      <c r="D1967" t="s">
        <v>95</v>
      </c>
      <c r="E1967" t="s">
        <v>119</v>
      </c>
      <c r="F1967">
        <v>164277</v>
      </c>
      <c r="G1967" t="s">
        <v>83</v>
      </c>
      <c r="H1967">
        <v>2020</v>
      </c>
      <c r="I1967">
        <v>4</v>
      </c>
      <c r="J1967" s="85">
        <v>44152</v>
      </c>
      <c r="K1967" t="s">
        <v>122</v>
      </c>
      <c r="L1967" t="s">
        <v>115</v>
      </c>
      <c r="M1967" t="s">
        <v>85</v>
      </c>
      <c r="N19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7" s="16">
        <f t="shared" si="62"/>
        <v>164277</v>
      </c>
      <c r="P19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67" s="16" t="str">
        <f t="shared" si="63"/>
        <v/>
      </c>
    </row>
    <row r="1968" spans="1:17" x14ac:dyDescent="0.25">
      <c r="A1968" t="s">
        <v>114</v>
      </c>
      <c r="B1968" t="s">
        <v>92</v>
      </c>
      <c r="C1968" t="s">
        <v>92</v>
      </c>
      <c r="D1968" t="s">
        <v>95</v>
      </c>
      <c r="E1968" t="s">
        <v>119</v>
      </c>
      <c r="F1968">
        <v>210943</v>
      </c>
      <c r="G1968" t="s">
        <v>83</v>
      </c>
      <c r="H1968">
        <v>2020</v>
      </c>
      <c r="I1968">
        <v>5</v>
      </c>
      <c r="J1968" s="85">
        <v>44144</v>
      </c>
      <c r="K1968" t="s">
        <v>123</v>
      </c>
      <c r="L1968" t="s">
        <v>115</v>
      </c>
      <c r="M1968" t="s">
        <v>85</v>
      </c>
      <c r="N19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8" s="16">
        <f t="shared" si="62"/>
        <v>210943</v>
      </c>
      <c r="P19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68" s="16" t="str">
        <f t="shared" si="63"/>
        <v/>
      </c>
    </row>
    <row r="1969" spans="1:17" x14ac:dyDescent="0.25">
      <c r="A1969" t="s">
        <v>114</v>
      </c>
      <c r="B1969" t="s">
        <v>92</v>
      </c>
      <c r="C1969" t="s">
        <v>92</v>
      </c>
      <c r="D1969" t="s">
        <v>95</v>
      </c>
      <c r="E1969" t="s">
        <v>119</v>
      </c>
      <c r="F1969">
        <v>210943</v>
      </c>
      <c r="G1969" t="s">
        <v>83</v>
      </c>
      <c r="H1969">
        <v>2020</v>
      </c>
      <c r="I1969">
        <v>5</v>
      </c>
      <c r="J1969" s="85">
        <v>44152</v>
      </c>
      <c r="K1969" t="s">
        <v>122</v>
      </c>
      <c r="L1969" t="s">
        <v>115</v>
      </c>
      <c r="M1969" t="s">
        <v>85</v>
      </c>
      <c r="N19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69" s="16">
        <f t="shared" si="62"/>
        <v>210943</v>
      </c>
      <c r="P19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69" s="16" t="str">
        <f t="shared" si="63"/>
        <v/>
      </c>
    </row>
    <row r="1970" spans="1:17" x14ac:dyDescent="0.25">
      <c r="A1970" t="s">
        <v>114</v>
      </c>
      <c r="B1970" t="s">
        <v>92</v>
      </c>
      <c r="C1970" t="s">
        <v>92</v>
      </c>
      <c r="D1970" t="s">
        <v>95</v>
      </c>
      <c r="E1970" t="s">
        <v>119</v>
      </c>
      <c r="F1970">
        <v>250971</v>
      </c>
      <c r="G1970" t="s">
        <v>83</v>
      </c>
      <c r="H1970">
        <v>2020</v>
      </c>
      <c r="I1970">
        <v>6</v>
      </c>
      <c r="J1970" s="85">
        <v>44144</v>
      </c>
      <c r="K1970" t="s">
        <v>123</v>
      </c>
      <c r="L1970" t="s">
        <v>115</v>
      </c>
      <c r="M1970" t="s">
        <v>85</v>
      </c>
      <c r="N19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0" s="16">
        <f t="shared" si="62"/>
        <v>250971</v>
      </c>
      <c r="P19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70" s="16" t="str">
        <f t="shared" si="63"/>
        <v/>
      </c>
    </row>
    <row r="1971" spans="1:17" x14ac:dyDescent="0.25">
      <c r="A1971" t="s">
        <v>114</v>
      </c>
      <c r="B1971" t="s">
        <v>92</v>
      </c>
      <c r="C1971" t="s">
        <v>92</v>
      </c>
      <c r="D1971" t="s">
        <v>95</v>
      </c>
      <c r="E1971" t="s">
        <v>119</v>
      </c>
      <c r="F1971">
        <v>250971</v>
      </c>
      <c r="G1971" t="s">
        <v>83</v>
      </c>
      <c r="H1971">
        <v>2020</v>
      </c>
      <c r="I1971">
        <v>6</v>
      </c>
      <c r="J1971" s="85">
        <v>44152</v>
      </c>
      <c r="K1971" t="s">
        <v>122</v>
      </c>
      <c r="L1971" t="s">
        <v>115</v>
      </c>
      <c r="M1971" t="s">
        <v>85</v>
      </c>
      <c r="N19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1" s="16">
        <f t="shared" si="62"/>
        <v>250971</v>
      </c>
      <c r="P19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71" s="16" t="str">
        <f t="shared" si="63"/>
        <v/>
      </c>
    </row>
    <row r="1972" spans="1:17" x14ac:dyDescent="0.25">
      <c r="A1972" t="s">
        <v>114</v>
      </c>
      <c r="B1972" t="s">
        <v>92</v>
      </c>
      <c r="C1972" t="s">
        <v>92</v>
      </c>
      <c r="D1972" t="s">
        <v>95</v>
      </c>
      <c r="E1972" t="s">
        <v>119</v>
      </c>
      <c r="F1972">
        <v>326116</v>
      </c>
      <c r="G1972" t="s">
        <v>83</v>
      </c>
      <c r="H1972">
        <v>2020</v>
      </c>
      <c r="I1972">
        <v>7</v>
      </c>
      <c r="J1972" s="85">
        <v>44144</v>
      </c>
      <c r="K1972" t="s">
        <v>123</v>
      </c>
      <c r="L1972" t="s">
        <v>115</v>
      </c>
      <c r="M1972" t="s">
        <v>85</v>
      </c>
      <c r="N19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2" s="16">
        <f t="shared" si="62"/>
        <v>326116</v>
      </c>
      <c r="P19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72" s="16" t="str">
        <f t="shared" si="63"/>
        <v/>
      </c>
    </row>
    <row r="1973" spans="1:17" x14ac:dyDescent="0.25">
      <c r="A1973" t="s">
        <v>114</v>
      </c>
      <c r="B1973" t="s">
        <v>92</v>
      </c>
      <c r="C1973" t="s">
        <v>92</v>
      </c>
      <c r="D1973" t="s">
        <v>95</v>
      </c>
      <c r="E1973" t="s">
        <v>119</v>
      </c>
      <c r="F1973">
        <v>326116</v>
      </c>
      <c r="G1973" t="s">
        <v>83</v>
      </c>
      <c r="H1973">
        <v>2020</v>
      </c>
      <c r="I1973">
        <v>7</v>
      </c>
      <c r="J1973" s="85">
        <v>44152</v>
      </c>
      <c r="K1973" t="s">
        <v>122</v>
      </c>
      <c r="L1973" t="s">
        <v>115</v>
      </c>
      <c r="M1973" t="s">
        <v>85</v>
      </c>
      <c r="N19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3" s="16">
        <f t="shared" si="62"/>
        <v>326116</v>
      </c>
      <c r="P19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73" s="16" t="str">
        <f t="shared" si="63"/>
        <v/>
      </c>
    </row>
    <row r="1974" spans="1:17" x14ac:dyDescent="0.25">
      <c r="A1974" t="s">
        <v>114</v>
      </c>
      <c r="B1974" t="s">
        <v>92</v>
      </c>
      <c r="C1974" t="s">
        <v>92</v>
      </c>
      <c r="D1974" t="s">
        <v>95</v>
      </c>
      <c r="E1974" t="s">
        <v>119</v>
      </c>
      <c r="F1974">
        <v>285339</v>
      </c>
      <c r="G1974" t="s">
        <v>83</v>
      </c>
      <c r="H1974">
        <v>2020</v>
      </c>
      <c r="I1974">
        <v>8</v>
      </c>
      <c r="J1974" s="85">
        <v>44144</v>
      </c>
      <c r="K1974" t="s">
        <v>123</v>
      </c>
      <c r="L1974" t="s">
        <v>115</v>
      </c>
      <c r="M1974" t="s">
        <v>85</v>
      </c>
      <c r="N19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4" s="16">
        <f t="shared" si="62"/>
        <v>285339</v>
      </c>
      <c r="P19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74" s="16" t="str">
        <f t="shared" si="63"/>
        <v/>
      </c>
    </row>
    <row r="1975" spans="1:17" x14ac:dyDescent="0.25">
      <c r="A1975" t="s">
        <v>114</v>
      </c>
      <c r="B1975" t="s">
        <v>92</v>
      </c>
      <c r="C1975" t="s">
        <v>92</v>
      </c>
      <c r="D1975" t="s">
        <v>95</v>
      </c>
      <c r="E1975" t="s">
        <v>119</v>
      </c>
      <c r="F1975">
        <v>285339</v>
      </c>
      <c r="G1975" t="s">
        <v>83</v>
      </c>
      <c r="H1975">
        <v>2020</v>
      </c>
      <c r="I1975">
        <v>8</v>
      </c>
      <c r="J1975" s="85">
        <v>44152</v>
      </c>
      <c r="K1975" t="s">
        <v>122</v>
      </c>
      <c r="L1975" t="s">
        <v>115</v>
      </c>
      <c r="M1975" t="s">
        <v>85</v>
      </c>
      <c r="N19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5" s="16">
        <f t="shared" si="62"/>
        <v>285339</v>
      </c>
      <c r="P19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75" s="16" t="str">
        <f t="shared" si="63"/>
        <v/>
      </c>
    </row>
    <row r="1976" spans="1:17" x14ac:dyDescent="0.25">
      <c r="A1976" t="s">
        <v>114</v>
      </c>
      <c r="B1976" t="s">
        <v>92</v>
      </c>
      <c r="C1976" t="s">
        <v>92</v>
      </c>
      <c r="D1976" t="s">
        <v>95</v>
      </c>
      <c r="E1976" t="s">
        <v>119</v>
      </c>
      <c r="F1976">
        <v>346881</v>
      </c>
      <c r="G1976" t="s">
        <v>83</v>
      </c>
      <c r="H1976">
        <v>2020</v>
      </c>
      <c r="I1976">
        <v>9</v>
      </c>
      <c r="J1976" s="85">
        <v>44144</v>
      </c>
      <c r="K1976" t="s">
        <v>123</v>
      </c>
      <c r="L1976" t="s">
        <v>115</v>
      </c>
      <c r="M1976" t="s">
        <v>85</v>
      </c>
      <c r="N19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6" s="16">
        <f t="shared" si="62"/>
        <v>346881</v>
      </c>
      <c r="P19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76" s="16" t="str">
        <f t="shared" si="63"/>
        <v/>
      </c>
    </row>
    <row r="1977" spans="1:17" x14ac:dyDescent="0.25">
      <c r="A1977" t="s">
        <v>114</v>
      </c>
      <c r="B1977" t="s">
        <v>92</v>
      </c>
      <c r="C1977" t="s">
        <v>92</v>
      </c>
      <c r="D1977" t="s">
        <v>95</v>
      </c>
      <c r="E1977" t="s">
        <v>119</v>
      </c>
      <c r="F1977">
        <v>346881</v>
      </c>
      <c r="G1977" t="s">
        <v>83</v>
      </c>
      <c r="H1977">
        <v>2020</v>
      </c>
      <c r="I1977">
        <v>9</v>
      </c>
      <c r="J1977" s="85">
        <v>44152</v>
      </c>
      <c r="K1977" t="s">
        <v>122</v>
      </c>
      <c r="L1977" t="s">
        <v>115</v>
      </c>
      <c r="M1977" t="s">
        <v>85</v>
      </c>
      <c r="N19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7" s="16">
        <f t="shared" si="62"/>
        <v>346881</v>
      </c>
      <c r="P19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77" s="16" t="str">
        <f t="shared" si="63"/>
        <v/>
      </c>
    </row>
    <row r="1978" spans="1:17" x14ac:dyDescent="0.25">
      <c r="A1978" t="s">
        <v>114</v>
      </c>
      <c r="B1978" t="s">
        <v>92</v>
      </c>
      <c r="C1978" t="s">
        <v>92</v>
      </c>
      <c r="D1978" t="s">
        <v>95</v>
      </c>
      <c r="E1978" t="s">
        <v>119</v>
      </c>
      <c r="F1978">
        <v>338629</v>
      </c>
      <c r="G1978" t="s">
        <v>83</v>
      </c>
      <c r="H1978">
        <v>2020</v>
      </c>
      <c r="I1978">
        <v>10</v>
      </c>
      <c r="J1978" s="85">
        <v>44144</v>
      </c>
      <c r="K1978" t="s">
        <v>123</v>
      </c>
      <c r="L1978" t="s">
        <v>115</v>
      </c>
      <c r="M1978" t="s">
        <v>85</v>
      </c>
      <c r="N19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8" s="16">
        <f t="shared" si="62"/>
        <v>338629</v>
      </c>
      <c r="P19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78" s="16" t="str">
        <f t="shared" si="63"/>
        <v/>
      </c>
    </row>
    <row r="1979" spans="1:17" x14ac:dyDescent="0.25">
      <c r="A1979" t="s">
        <v>114</v>
      </c>
      <c r="B1979" t="s">
        <v>92</v>
      </c>
      <c r="C1979" t="s">
        <v>92</v>
      </c>
      <c r="D1979" t="s">
        <v>95</v>
      </c>
      <c r="E1979" t="s">
        <v>119</v>
      </c>
      <c r="F1979">
        <v>338629</v>
      </c>
      <c r="G1979" t="s">
        <v>83</v>
      </c>
      <c r="H1979">
        <v>2020</v>
      </c>
      <c r="I1979">
        <v>10</v>
      </c>
      <c r="J1979" s="85">
        <v>44152</v>
      </c>
      <c r="K1979" t="s">
        <v>122</v>
      </c>
      <c r="L1979" t="s">
        <v>115</v>
      </c>
      <c r="M1979" t="s">
        <v>85</v>
      </c>
      <c r="N19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79" s="16">
        <f t="shared" si="62"/>
        <v>338629</v>
      </c>
      <c r="P19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79" s="16" t="str">
        <f t="shared" si="63"/>
        <v/>
      </c>
    </row>
    <row r="1980" spans="1:17" x14ac:dyDescent="0.25">
      <c r="A1980" t="s">
        <v>114</v>
      </c>
      <c r="B1980" t="s">
        <v>92</v>
      </c>
      <c r="C1980" t="s">
        <v>92</v>
      </c>
      <c r="D1980" t="s">
        <v>95</v>
      </c>
      <c r="E1980" t="s">
        <v>119</v>
      </c>
      <c r="F1980">
        <v>58228</v>
      </c>
      <c r="G1980" t="s">
        <v>83</v>
      </c>
      <c r="H1980">
        <v>2020</v>
      </c>
      <c r="I1980">
        <v>11</v>
      </c>
      <c r="J1980" s="85">
        <v>44152</v>
      </c>
      <c r="K1980" t="s">
        <v>122</v>
      </c>
      <c r="L1980" t="s">
        <v>115</v>
      </c>
      <c r="M1980" t="s">
        <v>85</v>
      </c>
      <c r="N19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0" s="16">
        <f t="shared" si="62"/>
        <v>58228</v>
      </c>
      <c r="P19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80" s="16" t="str">
        <f t="shared" si="63"/>
        <v/>
      </c>
    </row>
    <row r="1981" spans="1:17" x14ac:dyDescent="0.25">
      <c r="A1981" t="s">
        <v>114</v>
      </c>
      <c r="B1981" t="s">
        <v>92</v>
      </c>
      <c r="C1981" t="s">
        <v>92</v>
      </c>
      <c r="D1981" t="s">
        <v>81</v>
      </c>
      <c r="E1981" t="s">
        <v>119</v>
      </c>
      <c r="F1981">
        <v>314961</v>
      </c>
      <c r="G1981" t="s">
        <v>83</v>
      </c>
      <c r="H1981">
        <v>2019</v>
      </c>
      <c r="I1981">
        <v>1</v>
      </c>
      <c r="J1981" s="85">
        <v>44144</v>
      </c>
      <c r="K1981" t="s">
        <v>123</v>
      </c>
      <c r="L1981" t="s">
        <v>115</v>
      </c>
      <c r="M1981" t="s">
        <v>85</v>
      </c>
      <c r="N19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1" s="16">
        <f t="shared" si="62"/>
        <v>314961</v>
      </c>
      <c r="P19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81" s="16" t="str">
        <f t="shared" si="63"/>
        <v/>
      </c>
    </row>
    <row r="1982" spans="1:17" x14ac:dyDescent="0.25">
      <c r="A1982" t="s">
        <v>114</v>
      </c>
      <c r="B1982" t="s">
        <v>92</v>
      </c>
      <c r="C1982" t="s">
        <v>92</v>
      </c>
      <c r="D1982" t="s">
        <v>81</v>
      </c>
      <c r="E1982" t="s">
        <v>119</v>
      </c>
      <c r="F1982">
        <v>314961</v>
      </c>
      <c r="G1982" t="s">
        <v>83</v>
      </c>
      <c r="H1982">
        <v>2019</v>
      </c>
      <c r="I1982">
        <v>1</v>
      </c>
      <c r="J1982" s="85">
        <v>44152</v>
      </c>
      <c r="K1982" t="s">
        <v>122</v>
      </c>
      <c r="L1982" t="s">
        <v>115</v>
      </c>
      <c r="M1982" t="s">
        <v>85</v>
      </c>
      <c r="N19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2" s="16">
        <f t="shared" si="62"/>
        <v>314961</v>
      </c>
      <c r="P19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82" s="16" t="str">
        <f t="shared" si="63"/>
        <v/>
      </c>
    </row>
    <row r="1983" spans="1:17" x14ac:dyDescent="0.25">
      <c r="A1983" t="s">
        <v>114</v>
      </c>
      <c r="B1983" t="s">
        <v>92</v>
      </c>
      <c r="C1983" t="s">
        <v>92</v>
      </c>
      <c r="D1983" t="s">
        <v>81</v>
      </c>
      <c r="E1983" t="s">
        <v>119</v>
      </c>
      <c r="F1983">
        <v>329186</v>
      </c>
      <c r="G1983" t="s">
        <v>83</v>
      </c>
      <c r="H1983">
        <v>2019</v>
      </c>
      <c r="I1983">
        <v>2</v>
      </c>
      <c r="J1983" s="85">
        <v>44144</v>
      </c>
      <c r="K1983" t="s">
        <v>123</v>
      </c>
      <c r="L1983" t="s">
        <v>115</v>
      </c>
      <c r="M1983" t="s">
        <v>85</v>
      </c>
      <c r="N19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3" s="16">
        <f t="shared" si="62"/>
        <v>329186</v>
      </c>
      <c r="P19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83" s="16" t="str">
        <f t="shared" si="63"/>
        <v/>
      </c>
    </row>
    <row r="1984" spans="1:17" x14ac:dyDescent="0.25">
      <c r="A1984" t="s">
        <v>114</v>
      </c>
      <c r="B1984" t="s">
        <v>92</v>
      </c>
      <c r="C1984" t="s">
        <v>92</v>
      </c>
      <c r="D1984" t="s">
        <v>81</v>
      </c>
      <c r="E1984" t="s">
        <v>119</v>
      </c>
      <c r="F1984">
        <v>329186</v>
      </c>
      <c r="G1984" t="s">
        <v>83</v>
      </c>
      <c r="H1984">
        <v>2019</v>
      </c>
      <c r="I1984">
        <v>2</v>
      </c>
      <c r="J1984" s="85">
        <v>44152</v>
      </c>
      <c r="K1984" t="s">
        <v>122</v>
      </c>
      <c r="L1984" t="s">
        <v>115</v>
      </c>
      <c r="M1984" t="s">
        <v>85</v>
      </c>
      <c r="N19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4" s="16">
        <f t="shared" si="62"/>
        <v>329186</v>
      </c>
      <c r="P19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84" s="16" t="str">
        <f t="shared" si="63"/>
        <v/>
      </c>
    </row>
    <row r="1985" spans="1:17" x14ac:dyDescent="0.25">
      <c r="A1985" t="s">
        <v>114</v>
      </c>
      <c r="B1985" t="s">
        <v>92</v>
      </c>
      <c r="C1985" t="s">
        <v>92</v>
      </c>
      <c r="D1985" t="s">
        <v>81</v>
      </c>
      <c r="E1985" t="s">
        <v>119</v>
      </c>
      <c r="F1985">
        <v>386863</v>
      </c>
      <c r="G1985" t="s">
        <v>83</v>
      </c>
      <c r="H1985">
        <v>2019</v>
      </c>
      <c r="I1985">
        <v>3</v>
      </c>
      <c r="J1985" s="85">
        <v>44144</v>
      </c>
      <c r="K1985" t="s">
        <v>123</v>
      </c>
      <c r="L1985" t="s">
        <v>115</v>
      </c>
      <c r="M1985" t="s">
        <v>85</v>
      </c>
      <c r="N19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5" s="16">
        <f t="shared" si="62"/>
        <v>386863</v>
      </c>
      <c r="P19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85" s="16" t="str">
        <f t="shared" si="63"/>
        <v/>
      </c>
    </row>
    <row r="1986" spans="1:17" x14ac:dyDescent="0.25">
      <c r="A1986" t="s">
        <v>114</v>
      </c>
      <c r="B1986" t="s">
        <v>92</v>
      </c>
      <c r="C1986" t="s">
        <v>92</v>
      </c>
      <c r="D1986" t="s">
        <v>81</v>
      </c>
      <c r="E1986" t="s">
        <v>119</v>
      </c>
      <c r="F1986">
        <v>386863</v>
      </c>
      <c r="G1986" t="s">
        <v>83</v>
      </c>
      <c r="H1986">
        <v>2019</v>
      </c>
      <c r="I1986">
        <v>3</v>
      </c>
      <c r="J1986" s="85">
        <v>44152</v>
      </c>
      <c r="K1986" t="s">
        <v>122</v>
      </c>
      <c r="L1986" t="s">
        <v>115</v>
      </c>
      <c r="M1986" t="s">
        <v>85</v>
      </c>
      <c r="N19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6" s="16">
        <f t="shared" si="62"/>
        <v>386863</v>
      </c>
      <c r="P19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86" s="16" t="str">
        <f t="shared" si="63"/>
        <v/>
      </c>
    </row>
    <row r="1987" spans="1:17" x14ac:dyDescent="0.25">
      <c r="A1987" t="s">
        <v>114</v>
      </c>
      <c r="B1987" t="s">
        <v>92</v>
      </c>
      <c r="C1987" t="s">
        <v>92</v>
      </c>
      <c r="D1987" t="s">
        <v>81</v>
      </c>
      <c r="E1987" t="s">
        <v>119</v>
      </c>
      <c r="F1987">
        <v>494885</v>
      </c>
      <c r="G1987" t="s">
        <v>83</v>
      </c>
      <c r="H1987">
        <v>2019</v>
      </c>
      <c r="I1987">
        <v>4</v>
      </c>
      <c r="J1987" s="85">
        <v>44144</v>
      </c>
      <c r="K1987" t="s">
        <v>123</v>
      </c>
      <c r="L1987" t="s">
        <v>115</v>
      </c>
      <c r="M1987" t="s">
        <v>85</v>
      </c>
      <c r="N19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7" s="16">
        <f t="shared" si="62"/>
        <v>494885</v>
      </c>
      <c r="P19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87" s="16" t="str">
        <f t="shared" si="63"/>
        <v/>
      </c>
    </row>
    <row r="1988" spans="1:17" x14ac:dyDescent="0.25">
      <c r="A1988" t="s">
        <v>114</v>
      </c>
      <c r="B1988" t="s">
        <v>92</v>
      </c>
      <c r="C1988" t="s">
        <v>92</v>
      </c>
      <c r="D1988" t="s">
        <v>81</v>
      </c>
      <c r="E1988" t="s">
        <v>119</v>
      </c>
      <c r="F1988">
        <v>494885</v>
      </c>
      <c r="G1988" t="s">
        <v>83</v>
      </c>
      <c r="H1988">
        <v>2019</v>
      </c>
      <c r="I1988">
        <v>4</v>
      </c>
      <c r="J1988" s="85">
        <v>44152</v>
      </c>
      <c r="K1988" t="s">
        <v>122</v>
      </c>
      <c r="L1988" t="s">
        <v>115</v>
      </c>
      <c r="M1988" t="s">
        <v>85</v>
      </c>
      <c r="N19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8" s="16">
        <f t="shared" si="62"/>
        <v>494885</v>
      </c>
      <c r="P19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88" s="16" t="str">
        <f t="shared" si="63"/>
        <v/>
      </c>
    </row>
    <row r="1989" spans="1:17" x14ac:dyDescent="0.25">
      <c r="A1989" t="s">
        <v>114</v>
      </c>
      <c r="B1989" t="s">
        <v>92</v>
      </c>
      <c r="C1989" t="s">
        <v>92</v>
      </c>
      <c r="D1989" t="s">
        <v>81</v>
      </c>
      <c r="E1989" t="s">
        <v>119</v>
      </c>
      <c r="F1989">
        <v>390550</v>
      </c>
      <c r="G1989" t="s">
        <v>83</v>
      </c>
      <c r="H1989">
        <v>2019</v>
      </c>
      <c r="I1989">
        <v>5</v>
      </c>
      <c r="J1989" s="85">
        <v>44144</v>
      </c>
      <c r="K1989" t="s">
        <v>123</v>
      </c>
      <c r="L1989" t="s">
        <v>115</v>
      </c>
      <c r="M1989" t="s">
        <v>85</v>
      </c>
      <c r="N19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89" s="16">
        <f t="shared" ref="O1989:O2052" si="64">IF(AND(H1989=2019,I1989=11,L1989="ММ               "),F1989/20*4,IF(AND(H1989=2019,I1989=11),F1989/20*9,F1989))</f>
        <v>390550</v>
      </c>
      <c r="P19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89" s="16" t="str">
        <f t="shared" ref="Q1989:Q2052" si="65">IF(E1989="FSK            ","",A1989)</f>
        <v/>
      </c>
    </row>
    <row r="1990" spans="1:17" x14ac:dyDescent="0.25">
      <c r="A1990" t="s">
        <v>114</v>
      </c>
      <c r="B1990" t="s">
        <v>92</v>
      </c>
      <c r="C1990" t="s">
        <v>92</v>
      </c>
      <c r="D1990" t="s">
        <v>81</v>
      </c>
      <c r="E1990" t="s">
        <v>119</v>
      </c>
      <c r="F1990">
        <v>390550</v>
      </c>
      <c r="G1990" t="s">
        <v>83</v>
      </c>
      <c r="H1990">
        <v>2019</v>
      </c>
      <c r="I1990">
        <v>5</v>
      </c>
      <c r="J1990" s="85">
        <v>44152</v>
      </c>
      <c r="K1990" t="s">
        <v>122</v>
      </c>
      <c r="L1990" t="s">
        <v>115</v>
      </c>
      <c r="M1990" t="s">
        <v>85</v>
      </c>
      <c r="N19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0" s="16">
        <f t="shared" si="64"/>
        <v>390550</v>
      </c>
      <c r="P19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90" s="16" t="str">
        <f t="shared" si="65"/>
        <v/>
      </c>
    </row>
    <row r="1991" spans="1:17" x14ac:dyDescent="0.25">
      <c r="A1991" t="s">
        <v>114</v>
      </c>
      <c r="B1991" t="s">
        <v>92</v>
      </c>
      <c r="C1991" t="s">
        <v>92</v>
      </c>
      <c r="D1991" t="s">
        <v>81</v>
      </c>
      <c r="E1991" t="s">
        <v>119</v>
      </c>
      <c r="F1991">
        <v>447299</v>
      </c>
      <c r="G1991" t="s">
        <v>83</v>
      </c>
      <c r="H1991">
        <v>2019</v>
      </c>
      <c r="I1991">
        <v>6</v>
      </c>
      <c r="J1991" s="85">
        <v>44144</v>
      </c>
      <c r="K1991" t="s">
        <v>123</v>
      </c>
      <c r="L1991" t="s">
        <v>115</v>
      </c>
      <c r="M1991" t="s">
        <v>85</v>
      </c>
      <c r="N19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1" s="16">
        <f t="shared" si="64"/>
        <v>447299</v>
      </c>
      <c r="P19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91" s="16" t="str">
        <f t="shared" si="65"/>
        <v/>
      </c>
    </row>
    <row r="1992" spans="1:17" x14ac:dyDescent="0.25">
      <c r="A1992" t="s">
        <v>114</v>
      </c>
      <c r="B1992" t="s">
        <v>92</v>
      </c>
      <c r="C1992" t="s">
        <v>92</v>
      </c>
      <c r="D1992" t="s">
        <v>81</v>
      </c>
      <c r="E1992" t="s">
        <v>119</v>
      </c>
      <c r="F1992">
        <v>447299</v>
      </c>
      <c r="G1992" t="s">
        <v>83</v>
      </c>
      <c r="H1992">
        <v>2019</v>
      </c>
      <c r="I1992">
        <v>6</v>
      </c>
      <c r="J1992" s="85">
        <v>44152</v>
      </c>
      <c r="K1992" t="s">
        <v>122</v>
      </c>
      <c r="L1992" t="s">
        <v>115</v>
      </c>
      <c r="M1992" t="s">
        <v>85</v>
      </c>
      <c r="N19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2" s="16">
        <f t="shared" si="64"/>
        <v>447299</v>
      </c>
      <c r="P19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92" s="16" t="str">
        <f t="shared" si="65"/>
        <v/>
      </c>
    </row>
    <row r="1993" spans="1:17" x14ac:dyDescent="0.25">
      <c r="A1993" t="s">
        <v>114</v>
      </c>
      <c r="B1993" t="s">
        <v>92</v>
      </c>
      <c r="C1993" t="s">
        <v>92</v>
      </c>
      <c r="D1993" t="s">
        <v>81</v>
      </c>
      <c r="E1993" t="s">
        <v>119</v>
      </c>
      <c r="F1993">
        <v>567816</v>
      </c>
      <c r="G1993" t="s">
        <v>83</v>
      </c>
      <c r="H1993">
        <v>2019</v>
      </c>
      <c r="I1993">
        <v>7</v>
      </c>
      <c r="J1993" s="85">
        <v>44144</v>
      </c>
      <c r="K1993" t="s">
        <v>123</v>
      </c>
      <c r="L1993" t="s">
        <v>115</v>
      </c>
      <c r="M1993" t="s">
        <v>85</v>
      </c>
      <c r="N19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3" s="16">
        <f t="shared" si="64"/>
        <v>567816</v>
      </c>
      <c r="P19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93" s="16" t="str">
        <f t="shared" si="65"/>
        <v/>
      </c>
    </row>
    <row r="1994" spans="1:17" x14ac:dyDescent="0.25">
      <c r="A1994" t="s">
        <v>114</v>
      </c>
      <c r="B1994" t="s">
        <v>92</v>
      </c>
      <c r="C1994" t="s">
        <v>92</v>
      </c>
      <c r="D1994" t="s">
        <v>81</v>
      </c>
      <c r="E1994" t="s">
        <v>119</v>
      </c>
      <c r="F1994">
        <v>567816</v>
      </c>
      <c r="G1994" t="s">
        <v>83</v>
      </c>
      <c r="H1994">
        <v>2019</v>
      </c>
      <c r="I1994">
        <v>7</v>
      </c>
      <c r="J1994" s="85">
        <v>44152</v>
      </c>
      <c r="K1994" t="s">
        <v>122</v>
      </c>
      <c r="L1994" t="s">
        <v>115</v>
      </c>
      <c r="M1994" t="s">
        <v>85</v>
      </c>
      <c r="N19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4" s="16">
        <f t="shared" si="64"/>
        <v>567816</v>
      </c>
      <c r="P19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94" s="16" t="str">
        <f t="shared" si="65"/>
        <v/>
      </c>
    </row>
    <row r="1995" spans="1:17" x14ac:dyDescent="0.25">
      <c r="A1995" t="s">
        <v>114</v>
      </c>
      <c r="B1995" t="s">
        <v>92</v>
      </c>
      <c r="C1995" t="s">
        <v>92</v>
      </c>
      <c r="D1995" t="s">
        <v>81</v>
      </c>
      <c r="E1995" t="s">
        <v>119</v>
      </c>
      <c r="F1995">
        <v>554343</v>
      </c>
      <c r="G1995" t="s">
        <v>83</v>
      </c>
      <c r="H1995">
        <v>2019</v>
      </c>
      <c r="I1995">
        <v>8</v>
      </c>
      <c r="J1995" s="85">
        <v>44144</v>
      </c>
      <c r="K1995" t="s">
        <v>123</v>
      </c>
      <c r="L1995" t="s">
        <v>115</v>
      </c>
      <c r="M1995" t="s">
        <v>85</v>
      </c>
      <c r="N19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5" s="16">
        <f t="shared" si="64"/>
        <v>554343</v>
      </c>
      <c r="P19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95" s="16" t="str">
        <f t="shared" si="65"/>
        <v/>
      </c>
    </row>
    <row r="1996" spans="1:17" x14ac:dyDescent="0.25">
      <c r="A1996" t="s">
        <v>114</v>
      </c>
      <c r="B1996" t="s">
        <v>92</v>
      </c>
      <c r="C1996" t="s">
        <v>92</v>
      </c>
      <c r="D1996" t="s">
        <v>81</v>
      </c>
      <c r="E1996" t="s">
        <v>119</v>
      </c>
      <c r="F1996">
        <v>554343</v>
      </c>
      <c r="G1996" t="s">
        <v>83</v>
      </c>
      <c r="H1996">
        <v>2019</v>
      </c>
      <c r="I1996">
        <v>8</v>
      </c>
      <c r="J1996" s="85">
        <v>44152</v>
      </c>
      <c r="K1996" t="s">
        <v>122</v>
      </c>
      <c r="L1996" t="s">
        <v>115</v>
      </c>
      <c r="M1996" t="s">
        <v>85</v>
      </c>
      <c r="N19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6" s="16">
        <f t="shared" si="64"/>
        <v>554343</v>
      </c>
      <c r="P19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96" s="16" t="str">
        <f t="shared" si="65"/>
        <v/>
      </c>
    </row>
    <row r="1997" spans="1:17" x14ac:dyDescent="0.25">
      <c r="A1997" t="s">
        <v>114</v>
      </c>
      <c r="B1997" t="s">
        <v>92</v>
      </c>
      <c r="C1997" t="s">
        <v>92</v>
      </c>
      <c r="D1997" t="s">
        <v>81</v>
      </c>
      <c r="E1997" t="s">
        <v>119</v>
      </c>
      <c r="F1997">
        <v>545103</v>
      </c>
      <c r="G1997" t="s">
        <v>83</v>
      </c>
      <c r="H1997">
        <v>2019</v>
      </c>
      <c r="I1997">
        <v>9</v>
      </c>
      <c r="J1997" s="85">
        <v>44144</v>
      </c>
      <c r="K1997" t="s">
        <v>123</v>
      </c>
      <c r="L1997" t="s">
        <v>115</v>
      </c>
      <c r="M1997" t="s">
        <v>85</v>
      </c>
      <c r="N19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7" s="16">
        <f t="shared" si="64"/>
        <v>545103</v>
      </c>
      <c r="P19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97" s="16" t="str">
        <f t="shared" si="65"/>
        <v/>
      </c>
    </row>
    <row r="1998" spans="1:17" x14ac:dyDescent="0.25">
      <c r="A1998" t="s">
        <v>114</v>
      </c>
      <c r="B1998" t="s">
        <v>92</v>
      </c>
      <c r="C1998" t="s">
        <v>92</v>
      </c>
      <c r="D1998" t="s">
        <v>81</v>
      </c>
      <c r="E1998" t="s">
        <v>119</v>
      </c>
      <c r="F1998">
        <v>545103</v>
      </c>
      <c r="G1998" t="s">
        <v>83</v>
      </c>
      <c r="H1998">
        <v>2019</v>
      </c>
      <c r="I1998">
        <v>9</v>
      </c>
      <c r="J1998" s="85">
        <v>44152</v>
      </c>
      <c r="K1998" t="s">
        <v>122</v>
      </c>
      <c r="L1998" t="s">
        <v>115</v>
      </c>
      <c r="M1998" t="s">
        <v>85</v>
      </c>
      <c r="N19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8" s="16">
        <f t="shared" si="64"/>
        <v>545103</v>
      </c>
      <c r="P19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98" s="16" t="str">
        <f t="shared" si="65"/>
        <v/>
      </c>
    </row>
    <row r="1999" spans="1:17" x14ac:dyDescent="0.25">
      <c r="A1999" t="s">
        <v>114</v>
      </c>
      <c r="B1999" t="s">
        <v>92</v>
      </c>
      <c r="C1999" t="s">
        <v>92</v>
      </c>
      <c r="D1999" t="s">
        <v>81</v>
      </c>
      <c r="E1999" t="s">
        <v>119</v>
      </c>
      <c r="F1999">
        <v>620076</v>
      </c>
      <c r="G1999" t="s">
        <v>83</v>
      </c>
      <c r="H1999">
        <v>2019</v>
      </c>
      <c r="I1999">
        <v>10</v>
      </c>
      <c r="J1999" s="85">
        <v>44144</v>
      </c>
      <c r="K1999" t="s">
        <v>123</v>
      </c>
      <c r="L1999" t="s">
        <v>115</v>
      </c>
      <c r="M1999" t="s">
        <v>85</v>
      </c>
      <c r="N19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1999" s="16">
        <f t="shared" si="64"/>
        <v>620076</v>
      </c>
      <c r="P19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1999" s="16" t="str">
        <f t="shared" si="65"/>
        <v/>
      </c>
    </row>
    <row r="2000" spans="1:17" x14ac:dyDescent="0.25">
      <c r="A2000" t="s">
        <v>114</v>
      </c>
      <c r="B2000" t="s">
        <v>92</v>
      </c>
      <c r="C2000" t="s">
        <v>92</v>
      </c>
      <c r="D2000" t="s">
        <v>81</v>
      </c>
      <c r="E2000" t="s">
        <v>119</v>
      </c>
      <c r="F2000">
        <v>620076</v>
      </c>
      <c r="G2000" t="s">
        <v>83</v>
      </c>
      <c r="H2000">
        <v>2019</v>
      </c>
      <c r="I2000">
        <v>10</v>
      </c>
      <c r="J2000" s="85">
        <v>44152</v>
      </c>
      <c r="K2000" t="s">
        <v>122</v>
      </c>
      <c r="L2000" t="s">
        <v>115</v>
      </c>
      <c r="M2000" t="s">
        <v>85</v>
      </c>
      <c r="N20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0" s="16">
        <f t="shared" si="64"/>
        <v>620076</v>
      </c>
      <c r="P20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00" s="16" t="str">
        <f t="shared" si="65"/>
        <v/>
      </c>
    </row>
    <row r="2001" spans="1:17" x14ac:dyDescent="0.25">
      <c r="A2001" t="s">
        <v>114</v>
      </c>
      <c r="B2001" t="s">
        <v>92</v>
      </c>
      <c r="C2001" t="s">
        <v>92</v>
      </c>
      <c r="D2001" t="s">
        <v>81</v>
      </c>
      <c r="E2001" t="s">
        <v>119</v>
      </c>
      <c r="F2001">
        <v>607842</v>
      </c>
      <c r="G2001" t="s">
        <v>83</v>
      </c>
      <c r="H2001">
        <v>2019</v>
      </c>
      <c r="I2001">
        <v>11</v>
      </c>
      <c r="J2001" s="85">
        <v>44144</v>
      </c>
      <c r="K2001" t="s">
        <v>123</v>
      </c>
      <c r="L2001" t="s">
        <v>115</v>
      </c>
      <c r="M2001" t="s">
        <v>85</v>
      </c>
      <c r="N20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1" s="16">
        <f t="shared" si="64"/>
        <v>121568.4</v>
      </c>
      <c r="P20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01" s="16" t="str">
        <f t="shared" si="65"/>
        <v/>
      </c>
    </row>
    <row r="2002" spans="1:17" x14ac:dyDescent="0.25">
      <c r="A2002" t="s">
        <v>114</v>
      </c>
      <c r="B2002" t="s">
        <v>92</v>
      </c>
      <c r="C2002" t="s">
        <v>92</v>
      </c>
      <c r="D2002" t="s">
        <v>81</v>
      </c>
      <c r="E2002" t="s">
        <v>119</v>
      </c>
      <c r="F2002">
        <v>607842</v>
      </c>
      <c r="G2002" t="s">
        <v>83</v>
      </c>
      <c r="H2002">
        <v>2019</v>
      </c>
      <c r="I2002">
        <v>11</v>
      </c>
      <c r="J2002" s="85">
        <v>44152</v>
      </c>
      <c r="K2002" t="s">
        <v>122</v>
      </c>
      <c r="L2002" t="s">
        <v>115</v>
      </c>
      <c r="M2002" t="s">
        <v>85</v>
      </c>
      <c r="N20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2" s="16">
        <f t="shared" si="64"/>
        <v>121568.4</v>
      </c>
      <c r="P20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02" s="16" t="str">
        <f t="shared" si="65"/>
        <v/>
      </c>
    </row>
    <row r="2003" spans="1:17" x14ac:dyDescent="0.25">
      <c r="A2003" t="s">
        <v>114</v>
      </c>
      <c r="B2003" t="s">
        <v>92</v>
      </c>
      <c r="C2003" t="s">
        <v>92</v>
      </c>
      <c r="D2003" t="s">
        <v>81</v>
      </c>
      <c r="E2003" t="s">
        <v>119</v>
      </c>
      <c r="F2003">
        <v>572666</v>
      </c>
      <c r="G2003" t="s">
        <v>83</v>
      </c>
      <c r="H2003">
        <v>2019</v>
      </c>
      <c r="I2003">
        <v>12</v>
      </c>
      <c r="J2003" s="85">
        <v>44144</v>
      </c>
      <c r="K2003" t="s">
        <v>123</v>
      </c>
      <c r="L2003" t="s">
        <v>115</v>
      </c>
      <c r="M2003" t="s">
        <v>85</v>
      </c>
      <c r="N20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3" s="16">
        <f t="shared" si="64"/>
        <v>572666</v>
      </c>
      <c r="P20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03" s="16" t="str">
        <f t="shared" si="65"/>
        <v/>
      </c>
    </row>
    <row r="2004" spans="1:17" x14ac:dyDescent="0.25">
      <c r="A2004" t="s">
        <v>114</v>
      </c>
      <c r="B2004" t="s">
        <v>92</v>
      </c>
      <c r="C2004" t="s">
        <v>92</v>
      </c>
      <c r="D2004" t="s">
        <v>81</v>
      </c>
      <c r="E2004" t="s">
        <v>119</v>
      </c>
      <c r="F2004">
        <v>572666</v>
      </c>
      <c r="G2004" t="s">
        <v>83</v>
      </c>
      <c r="H2004">
        <v>2019</v>
      </c>
      <c r="I2004">
        <v>12</v>
      </c>
      <c r="J2004" s="85">
        <v>44152</v>
      </c>
      <c r="K2004" t="s">
        <v>122</v>
      </c>
      <c r="L2004" t="s">
        <v>115</v>
      </c>
      <c r="M2004" t="s">
        <v>85</v>
      </c>
      <c r="N20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4" s="16">
        <f t="shared" si="64"/>
        <v>572666</v>
      </c>
      <c r="P20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04" s="16" t="str">
        <f t="shared" si="65"/>
        <v/>
      </c>
    </row>
    <row r="2005" spans="1:17" x14ac:dyDescent="0.25">
      <c r="A2005" t="s">
        <v>114</v>
      </c>
      <c r="B2005" t="s">
        <v>92</v>
      </c>
      <c r="C2005" t="s">
        <v>92</v>
      </c>
      <c r="D2005" t="s">
        <v>81</v>
      </c>
      <c r="E2005" t="s">
        <v>119</v>
      </c>
      <c r="F2005">
        <v>340865</v>
      </c>
      <c r="G2005" t="s">
        <v>83</v>
      </c>
      <c r="H2005">
        <v>2020</v>
      </c>
      <c r="I2005">
        <v>1</v>
      </c>
      <c r="J2005" s="85">
        <v>44144</v>
      </c>
      <c r="K2005" t="s">
        <v>123</v>
      </c>
      <c r="L2005" t="s">
        <v>115</v>
      </c>
      <c r="M2005" t="s">
        <v>85</v>
      </c>
      <c r="N20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5" s="16">
        <f t="shared" si="64"/>
        <v>340865</v>
      </c>
      <c r="P20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05" s="16" t="str">
        <f t="shared" si="65"/>
        <v/>
      </c>
    </row>
    <row r="2006" spans="1:17" x14ac:dyDescent="0.25">
      <c r="A2006" t="s">
        <v>114</v>
      </c>
      <c r="B2006" t="s">
        <v>92</v>
      </c>
      <c r="C2006" t="s">
        <v>92</v>
      </c>
      <c r="D2006" t="s">
        <v>81</v>
      </c>
      <c r="E2006" t="s">
        <v>119</v>
      </c>
      <c r="F2006">
        <v>340865</v>
      </c>
      <c r="G2006" t="s">
        <v>83</v>
      </c>
      <c r="H2006">
        <v>2020</v>
      </c>
      <c r="I2006">
        <v>1</v>
      </c>
      <c r="J2006" s="85">
        <v>44152</v>
      </c>
      <c r="K2006" t="s">
        <v>122</v>
      </c>
      <c r="L2006" t="s">
        <v>115</v>
      </c>
      <c r="M2006" t="s">
        <v>85</v>
      </c>
      <c r="N20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6" s="16">
        <f t="shared" si="64"/>
        <v>340865</v>
      </c>
      <c r="P20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06" s="16" t="str">
        <f t="shared" si="65"/>
        <v/>
      </c>
    </row>
    <row r="2007" spans="1:17" x14ac:dyDescent="0.25">
      <c r="A2007" t="s">
        <v>114</v>
      </c>
      <c r="B2007" t="s">
        <v>92</v>
      </c>
      <c r="C2007" t="s">
        <v>92</v>
      </c>
      <c r="D2007" t="s">
        <v>81</v>
      </c>
      <c r="E2007" t="s">
        <v>119</v>
      </c>
      <c r="F2007">
        <v>452528</v>
      </c>
      <c r="G2007" t="s">
        <v>83</v>
      </c>
      <c r="H2007">
        <v>2020</v>
      </c>
      <c r="I2007">
        <v>2</v>
      </c>
      <c r="J2007" s="85">
        <v>44144</v>
      </c>
      <c r="K2007" t="s">
        <v>123</v>
      </c>
      <c r="L2007" t="s">
        <v>115</v>
      </c>
      <c r="M2007" t="s">
        <v>85</v>
      </c>
      <c r="N20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7" s="16">
        <f t="shared" si="64"/>
        <v>452528</v>
      </c>
      <c r="P20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07" s="16" t="str">
        <f t="shared" si="65"/>
        <v/>
      </c>
    </row>
    <row r="2008" spans="1:17" x14ac:dyDescent="0.25">
      <c r="A2008" t="s">
        <v>114</v>
      </c>
      <c r="B2008" t="s">
        <v>92</v>
      </c>
      <c r="C2008" t="s">
        <v>92</v>
      </c>
      <c r="D2008" t="s">
        <v>81</v>
      </c>
      <c r="E2008" t="s">
        <v>119</v>
      </c>
      <c r="F2008">
        <v>452528</v>
      </c>
      <c r="G2008" t="s">
        <v>83</v>
      </c>
      <c r="H2008">
        <v>2020</v>
      </c>
      <c r="I2008">
        <v>2</v>
      </c>
      <c r="J2008" s="85">
        <v>44152</v>
      </c>
      <c r="K2008" t="s">
        <v>122</v>
      </c>
      <c r="L2008" t="s">
        <v>115</v>
      </c>
      <c r="M2008" t="s">
        <v>85</v>
      </c>
      <c r="N20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8" s="16">
        <f t="shared" si="64"/>
        <v>452528</v>
      </c>
      <c r="P20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08" s="16" t="str">
        <f t="shared" si="65"/>
        <v/>
      </c>
    </row>
    <row r="2009" spans="1:17" x14ac:dyDescent="0.25">
      <c r="A2009" t="s">
        <v>114</v>
      </c>
      <c r="B2009" t="s">
        <v>92</v>
      </c>
      <c r="C2009" t="s">
        <v>92</v>
      </c>
      <c r="D2009" t="s">
        <v>81</v>
      </c>
      <c r="E2009" t="s">
        <v>119</v>
      </c>
      <c r="F2009">
        <v>381804</v>
      </c>
      <c r="G2009" t="s">
        <v>83</v>
      </c>
      <c r="H2009">
        <v>2020</v>
      </c>
      <c r="I2009">
        <v>3</v>
      </c>
      <c r="J2009" s="85">
        <v>44144</v>
      </c>
      <c r="K2009" t="s">
        <v>123</v>
      </c>
      <c r="L2009" t="s">
        <v>115</v>
      </c>
      <c r="M2009" t="s">
        <v>85</v>
      </c>
      <c r="N20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09" s="16">
        <f t="shared" si="64"/>
        <v>381804</v>
      </c>
      <c r="P20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09" s="16" t="str">
        <f t="shared" si="65"/>
        <v/>
      </c>
    </row>
    <row r="2010" spans="1:17" x14ac:dyDescent="0.25">
      <c r="A2010" t="s">
        <v>114</v>
      </c>
      <c r="B2010" t="s">
        <v>92</v>
      </c>
      <c r="C2010" t="s">
        <v>92</v>
      </c>
      <c r="D2010" t="s">
        <v>81</v>
      </c>
      <c r="E2010" t="s">
        <v>119</v>
      </c>
      <c r="F2010">
        <v>381804</v>
      </c>
      <c r="G2010" t="s">
        <v>83</v>
      </c>
      <c r="H2010">
        <v>2020</v>
      </c>
      <c r="I2010">
        <v>3</v>
      </c>
      <c r="J2010" s="85">
        <v>44152</v>
      </c>
      <c r="K2010" t="s">
        <v>122</v>
      </c>
      <c r="L2010" t="s">
        <v>115</v>
      </c>
      <c r="M2010" t="s">
        <v>85</v>
      </c>
      <c r="N20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0" s="16">
        <f t="shared" si="64"/>
        <v>381804</v>
      </c>
      <c r="P20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10" s="16" t="str">
        <f t="shared" si="65"/>
        <v/>
      </c>
    </row>
    <row r="2011" spans="1:17" x14ac:dyDescent="0.25">
      <c r="A2011" t="s">
        <v>114</v>
      </c>
      <c r="B2011" t="s">
        <v>92</v>
      </c>
      <c r="C2011" t="s">
        <v>92</v>
      </c>
      <c r="D2011" t="s">
        <v>81</v>
      </c>
      <c r="E2011" t="s">
        <v>119</v>
      </c>
      <c r="F2011">
        <v>393801</v>
      </c>
      <c r="G2011" t="s">
        <v>83</v>
      </c>
      <c r="H2011">
        <v>2020</v>
      </c>
      <c r="I2011">
        <v>4</v>
      </c>
      <c r="J2011" s="85">
        <v>44144</v>
      </c>
      <c r="K2011" t="s">
        <v>123</v>
      </c>
      <c r="L2011" t="s">
        <v>115</v>
      </c>
      <c r="M2011" t="s">
        <v>85</v>
      </c>
      <c r="N20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1" s="16">
        <f t="shared" si="64"/>
        <v>393801</v>
      </c>
      <c r="P20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11" s="16" t="str">
        <f t="shared" si="65"/>
        <v/>
      </c>
    </row>
    <row r="2012" spans="1:17" x14ac:dyDescent="0.25">
      <c r="A2012" t="s">
        <v>114</v>
      </c>
      <c r="B2012" t="s">
        <v>92</v>
      </c>
      <c r="C2012" t="s">
        <v>92</v>
      </c>
      <c r="D2012" t="s">
        <v>81</v>
      </c>
      <c r="E2012" t="s">
        <v>119</v>
      </c>
      <c r="F2012">
        <v>393801</v>
      </c>
      <c r="G2012" t="s">
        <v>83</v>
      </c>
      <c r="H2012">
        <v>2020</v>
      </c>
      <c r="I2012">
        <v>4</v>
      </c>
      <c r="J2012" s="85">
        <v>44152</v>
      </c>
      <c r="K2012" t="s">
        <v>122</v>
      </c>
      <c r="L2012" t="s">
        <v>115</v>
      </c>
      <c r="M2012" t="s">
        <v>85</v>
      </c>
      <c r="N20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2" s="16">
        <f t="shared" si="64"/>
        <v>393801</v>
      </c>
      <c r="P20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12" s="16" t="str">
        <f t="shared" si="65"/>
        <v/>
      </c>
    </row>
    <row r="2013" spans="1:17" x14ac:dyDescent="0.25">
      <c r="A2013" t="s">
        <v>114</v>
      </c>
      <c r="B2013" t="s">
        <v>92</v>
      </c>
      <c r="C2013" t="s">
        <v>92</v>
      </c>
      <c r="D2013" t="s">
        <v>81</v>
      </c>
      <c r="E2013" t="s">
        <v>119</v>
      </c>
      <c r="F2013">
        <v>346160</v>
      </c>
      <c r="G2013" t="s">
        <v>83</v>
      </c>
      <c r="H2013">
        <v>2020</v>
      </c>
      <c r="I2013">
        <v>5</v>
      </c>
      <c r="J2013" s="85">
        <v>44144</v>
      </c>
      <c r="K2013" t="s">
        <v>123</v>
      </c>
      <c r="L2013" t="s">
        <v>115</v>
      </c>
      <c r="M2013" t="s">
        <v>85</v>
      </c>
      <c r="N20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3" s="16">
        <f t="shared" si="64"/>
        <v>346160</v>
      </c>
      <c r="P20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13" s="16" t="str">
        <f t="shared" si="65"/>
        <v/>
      </c>
    </row>
    <row r="2014" spans="1:17" x14ac:dyDescent="0.25">
      <c r="A2014" t="s">
        <v>114</v>
      </c>
      <c r="B2014" t="s">
        <v>92</v>
      </c>
      <c r="C2014" t="s">
        <v>92</v>
      </c>
      <c r="D2014" t="s">
        <v>81</v>
      </c>
      <c r="E2014" t="s">
        <v>119</v>
      </c>
      <c r="F2014">
        <v>346160</v>
      </c>
      <c r="G2014" t="s">
        <v>83</v>
      </c>
      <c r="H2014">
        <v>2020</v>
      </c>
      <c r="I2014">
        <v>5</v>
      </c>
      <c r="J2014" s="85">
        <v>44152</v>
      </c>
      <c r="K2014" t="s">
        <v>122</v>
      </c>
      <c r="L2014" t="s">
        <v>115</v>
      </c>
      <c r="M2014" t="s">
        <v>85</v>
      </c>
      <c r="N20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4" s="16">
        <f t="shared" si="64"/>
        <v>346160</v>
      </c>
      <c r="P20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14" s="16" t="str">
        <f t="shared" si="65"/>
        <v/>
      </c>
    </row>
    <row r="2015" spans="1:17" x14ac:dyDescent="0.25">
      <c r="A2015" t="s">
        <v>114</v>
      </c>
      <c r="B2015" t="s">
        <v>92</v>
      </c>
      <c r="C2015" t="s">
        <v>92</v>
      </c>
      <c r="D2015" t="s">
        <v>81</v>
      </c>
      <c r="E2015" t="s">
        <v>119</v>
      </c>
      <c r="F2015">
        <v>514790</v>
      </c>
      <c r="G2015" t="s">
        <v>83</v>
      </c>
      <c r="H2015">
        <v>2020</v>
      </c>
      <c r="I2015">
        <v>6</v>
      </c>
      <c r="J2015" s="85">
        <v>44144</v>
      </c>
      <c r="K2015" t="s">
        <v>123</v>
      </c>
      <c r="L2015" t="s">
        <v>115</v>
      </c>
      <c r="M2015" t="s">
        <v>85</v>
      </c>
      <c r="N20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5" s="16">
        <f t="shared" si="64"/>
        <v>514790</v>
      </c>
      <c r="P20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15" s="16" t="str">
        <f t="shared" si="65"/>
        <v/>
      </c>
    </row>
    <row r="2016" spans="1:17" x14ac:dyDescent="0.25">
      <c r="A2016" t="s">
        <v>114</v>
      </c>
      <c r="B2016" t="s">
        <v>92</v>
      </c>
      <c r="C2016" t="s">
        <v>92</v>
      </c>
      <c r="D2016" t="s">
        <v>81</v>
      </c>
      <c r="E2016" t="s">
        <v>119</v>
      </c>
      <c r="F2016">
        <v>514790</v>
      </c>
      <c r="G2016" t="s">
        <v>83</v>
      </c>
      <c r="H2016">
        <v>2020</v>
      </c>
      <c r="I2016">
        <v>6</v>
      </c>
      <c r="J2016" s="85">
        <v>44152</v>
      </c>
      <c r="K2016" t="s">
        <v>122</v>
      </c>
      <c r="L2016" t="s">
        <v>115</v>
      </c>
      <c r="M2016" t="s">
        <v>85</v>
      </c>
      <c r="N20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6" s="16">
        <f t="shared" si="64"/>
        <v>514790</v>
      </c>
      <c r="P20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16" s="16" t="str">
        <f t="shared" si="65"/>
        <v/>
      </c>
    </row>
    <row r="2017" spans="1:17" x14ac:dyDescent="0.25">
      <c r="A2017" t="s">
        <v>114</v>
      </c>
      <c r="B2017" t="s">
        <v>92</v>
      </c>
      <c r="C2017" t="s">
        <v>92</v>
      </c>
      <c r="D2017" t="s">
        <v>81</v>
      </c>
      <c r="E2017" t="s">
        <v>119</v>
      </c>
      <c r="F2017">
        <v>671925</v>
      </c>
      <c r="G2017" t="s">
        <v>83</v>
      </c>
      <c r="H2017">
        <v>2020</v>
      </c>
      <c r="I2017">
        <v>7</v>
      </c>
      <c r="J2017" s="85">
        <v>44144</v>
      </c>
      <c r="K2017" t="s">
        <v>123</v>
      </c>
      <c r="L2017" t="s">
        <v>115</v>
      </c>
      <c r="M2017" t="s">
        <v>85</v>
      </c>
      <c r="N20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7" s="16">
        <f t="shared" si="64"/>
        <v>671925</v>
      </c>
      <c r="P20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17" s="16" t="str">
        <f t="shared" si="65"/>
        <v/>
      </c>
    </row>
    <row r="2018" spans="1:17" x14ac:dyDescent="0.25">
      <c r="A2018" t="s">
        <v>114</v>
      </c>
      <c r="B2018" t="s">
        <v>92</v>
      </c>
      <c r="C2018" t="s">
        <v>92</v>
      </c>
      <c r="D2018" t="s">
        <v>81</v>
      </c>
      <c r="E2018" t="s">
        <v>119</v>
      </c>
      <c r="F2018">
        <v>671925</v>
      </c>
      <c r="G2018" t="s">
        <v>83</v>
      </c>
      <c r="H2018">
        <v>2020</v>
      </c>
      <c r="I2018">
        <v>7</v>
      </c>
      <c r="J2018" s="85">
        <v>44152</v>
      </c>
      <c r="K2018" t="s">
        <v>122</v>
      </c>
      <c r="L2018" t="s">
        <v>115</v>
      </c>
      <c r="M2018" t="s">
        <v>85</v>
      </c>
      <c r="N20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8" s="16">
        <f t="shared" si="64"/>
        <v>671925</v>
      </c>
      <c r="P20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18" s="16" t="str">
        <f t="shared" si="65"/>
        <v/>
      </c>
    </row>
    <row r="2019" spans="1:17" x14ac:dyDescent="0.25">
      <c r="A2019" t="s">
        <v>114</v>
      </c>
      <c r="B2019" t="s">
        <v>92</v>
      </c>
      <c r="C2019" t="s">
        <v>92</v>
      </c>
      <c r="D2019" t="s">
        <v>81</v>
      </c>
      <c r="E2019" t="s">
        <v>119</v>
      </c>
      <c r="F2019">
        <v>652970</v>
      </c>
      <c r="G2019" t="s">
        <v>83</v>
      </c>
      <c r="H2019">
        <v>2020</v>
      </c>
      <c r="I2019">
        <v>8</v>
      </c>
      <c r="J2019" s="85">
        <v>44144</v>
      </c>
      <c r="K2019" t="s">
        <v>123</v>
      </c>
      <c r="L2019" t="s">
        <v>115</v>
      </c>
      <c r="M2019" t="s">
        <v>85</v>
      </c>
      <c r="N20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19" s="16">
        <f t="shared" si="64"/>
        <v>652970</v>
      </c>
      <c r="P20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19" s="16" t="str">
        <f t="shared" si="65"/>
        <v/>
      </c>
    </row>
    <row r="2020" spans="1:17" x14ac:dyDescent="0.25">
      <c r="A2020" t="s">
        <v>114</v>
      </c>
      <c r="B2020" t="s">
        <v>92</v>
      </c>
      <c r="C2020" t="s">
        <v>92</v>
      </c>
      <c r="D2020" t="s">
        <v>81</v>
      </c>
      <c r="E2020" t="s">
        <v>119</v>
      </c>
      <c r="F2020">
        <v>652970</v>
      </c>
      <c r="G2020" t="s">
        <v>83</v>
      </c>
      <c r="H2020">
        <v>2020</v>
      </c>
      <c r="I2020">
        <v>8</v>
      </c>
      <c r="J2020" s="85">
        <v>44152</v>
      </c>
      <c r="K2020" t="s">
        <v>122</v>
      </c>
      <c r="L2020" t="s">
        <v>115</v>
      </c>
      <c r="M2020" t="s">
        <v>85</v>
      </c>
      <c r="N20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0" s="16">
        <f t="shared" si="64"/>
        <v>652970</v>
      </c>
      <c r="P20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20" s="16" t="str">
        <f t="shared" si="65"/>
        <v/>
      </c>
    </row>
    <row r="2021" spans="1:17" x14ac:dyDescent="0.25">
      <c r="A2021" t="s">
        <v>114</v>
      </c>
      <c r="B2021" t="s">
        <v>92</v>
      </c>
      <c r="C2021" t="s">
        <v>92</v>
      </c>
      <c r="D2021" t="s">
        <v>81</v>
      </c>
      <c r="E2021" t="s">
        <v>119</v>
      </c>
      <c r="F2021">
        <v>698974</v>
      </c>
      <c r="G2021" t="s">
        <v>83</v>
      </c>
      <c r="H2021">
        <v>2020</v>
      </c>
      <c r="I2021">
        <v>9</v>
      </c>
      <c r="J2021" s="85">
        <v>44144</v>
      </c>
      <c r="K2021" t="s">
        <v>123</v>
      </c>
      <c r="L2021" t="s">
        <v>115</v>
      </c>
      <c r="M2021" t="s">
        <v>85</v>
      </c>
      <c r="N20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1" s="16">
        <f t="shared" si="64"/>
        <v>698974</v>
      </c>
      <c r="P20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21" s="16" t="str">
        <f t="shared" si="65"/>
        <v/>
      </c>
    </row>
    <row r="2022" spans="1:17" x14ac:dyDescent="0.25">
      <c r="A2022" t="s">
        <v>114</v>
      </c>
      <c r="B2022" t="s">
        <v>92</v>
      </c>
      <c r="C2022" t="s">
        <v>92</v>
      </c>
      <c r="D2022" t="s">
        <v>81</v>
      </c>
      <c r="E2022" t="s">
        <v>119</v>
      </c>
      <c r="F2022">
        <v>698974</v>
      </c>
      <c r="G2022" t="s">
        <v>83</v>
      </c>
      <c r="H2022">
        <v>2020</v>
      </c>
      <c r="I2022">
        <v>9</v>
      </c>
      <c r="J2022" s="85">
        <v>44152</v>
      </c>
      <c r="K2022" t="s">
        <v>122</v>
      </c>
      <c r="L2022" t="s">
        <v>115</v>
      </c>
      <c r="M2022" t="s">
        <v>85</v>
      </c>
      <c r="N20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2" s="16">
        <f t="shared" si="64"/>
        <v>698974</v>
      </c>
      <c r="P20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22" s="16" t="str">
        <f t="shared" si="65"/>
        <v/>
      </c>
    </row>
    <row r="2023" spans="1:17" x14ac:dyDescent="0.25">
      <c r="A2023" t="s">
        <v>114</v>
      </c>
      <c r="B2023" t="s">
        <v>92</v>
      </c>
      <c r="C2023" t="s">
        <v>92</v>
      </c>
      <c r="D2023" t="s">
        <v>81</v>
      </c>
      <c r="E2023" t="s">
        <v>119</v>
      </c>
      <c r="F2023">
        <v>872078</v>
      </c>
      <c r="G2023" t="s">
        <v>83</v>
      </c>
      <c r="H2023">
        <v>2020</v>
      </c>
      <c r="I2023">
        <v>10</v>
      </c>
      <c r="J2023" s="85">
        <v>44144</v>
      </c>
      <c r="K2023" t="s">
        <v>123</v>
      </c>
      <c r="L2023" t="s">
        <v>115</v>
      </c>
      <c r="M2023" t="s">
        <v>85</v>
      </c>
      <c r="N20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3" s="16">
        <f t="shared" si="64"/>
        <v>872078</v>
      </c>
      <c r="P20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23" s="16" t="str">
        <f t="shared" si="65"/>
        <v/>
      </c>
    </row>
    <row r="2024" spans="1:17" x14ac:dyDescent="0.25">
      <c r="A2024" t="s">
        <v>114</v>
      </c>
      <c r="B2024" t="s">
        <v>92</v>
      </c>
      <c r="C2024" t="s">
        <v>92</v>
      </c>
      <c r="D2024" t="s">
        <v>81</v>
      </c>
      <c r="E2024" t="s">
        <v>119</v>
      </c>
      <c r="F2024">
        <v>872078</v>
      </c>
      <c r="G2024" t="s">
        <v>83</v>
      </c>
      <c r="H2024">
        <v>2020</v>
      </c>
      <c r="I2024">
        <v>10</v>
      </c>
      <c r="J2024" s="85">
        <v>44152</v>
      </c>
      <c r="K2024" t="s">
        <v>122</v>
      </c>
      <c r="L2024" t="s">
        <v>115</v>
      </c>
      <c r="M2024" t="s">
        <v>85</v>
      </c>
      <c r="N20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4" s="16">
        <f t="shared" si="64"/>
        <v>872078</v>
      </c>
      <c r="P20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24" s="16" t="str">
        <f t="shared" si="65"/>
        <v/>
      </c>
    </row>
    <row r="2025" spans="1:17" x14ac:dyDescent="0.25">
      <c r="A2025" t="s">
        <v>114</v>
      </c>
      <c r="B2025" t="s">
        <v>92</v>
      </c>
      <c r="C2025" t="s">
        <v>92</v>
      </c>
      <c r="D2025" t="s">
        <v>81</v>
      </c>
      <c r="E2025" t="s">
        <v>119</v>
      </c>
      <c r="F2025">
        <v>132798</v>
      </c>
      <c r="G2025" t="s">
        <v>83</v>
      </c>
      <c r="H2025">
        <v>2020</v>
      </c>
      <c r="I2025">
        <v>11</v>
      </c>
      <c r="J2025" s="85">
        <v>44152</v>
      </c>
      <c r="K2025" t="s">
        <v>122</v>
      </c>
      <c r="L2025" t="s">
        <v>115</v>
      </c>
      <c r="M2025" t="s">
        <v>85</v>
      </c>
      <c r="N20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5" s="16">
        <f t="shared" si="64"/>
        <v>132798</v>
      </c>
      <c r="P20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25" s="16" t="str">
        <f t="shared" si="65"/>
        <v/>
      </c>
    </row>
    <row r="2026" spans="1:17" x14ac:dyDescent="0.25">
      <c r="A2026" t="s">
        <v>114</v>
      </c>
      <c r="B2026" t="s">
        <v>92</v>
      </c>
      <c r="C2026" t="s">
        <v>92</v>
      </c>
      <c r="D2026" t="s">
        <v>97</v>
      </c>
      <c r="E2026" t="s">
        <v>119</v>
      </c>
      <c r="F2026">
        <v>32199</v>
      </c>
      <c r="G2026" t="s">
        <v>83</v>
      </c>
      <c r="H2026">
        <v>2019</v>
      </c>
      <c r="I2026">
        <v>1</v>
      </c>
      <c r="J2026" s="85">
        <v>44144</v>
      </c>
      <c r="K2026" t="s">
        <v>123</v>
      </c>
      <c r="L2026" t="s">
        <v>115</v>
      </c>
      <c r="M2026" t="s">
        <v>85</v>
      </c>
      <c r="N20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6" s="16">
        <f t="shared" si="64"/>
        <v>32199</v>
      </c>
      <c r="P20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26" s="16" t="str">
        <f t="shared" si="65"/>
        <v/>
      </c>
    </row>
    <row r="2027" spans="1:17" x14ac:dyDescent="0.25">
      <c r="A2027" t="s">
        <v>114</v>
      </c>
      <c r="B2027" t="s">
        <v>92</v>
      </c>
      <c r="C2027" t="s">
        <v>92</v>
      </c>
      <c r="D2027" t="s">
        <v>97</v>
      </c>
      <c r="E2027" t="s">
        <v>119</v>
      </c>
      <c r="F2027">
        <v>32199</v>
      </c>
      <c r="G2027" t="s">
        <v>83</v>
      </c>
      <c r="H2027">
        <v>2019</v>
      </c>
      <c r="I2027">
        <v>1</v>
      </c>
      <c r="J2027" s="85">
        <v>44152</v>
      </c>
      <c r="K2027" t="s">
        <v>122</v>
      </c>
      <c r="L2027" t="s">
        <v>115</v>
      </c>
      <c r="M2027" t="s">
        <v>85</v>
      </c>
      <c r="N20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7" s="16">
        <f t="shared" si="64"/>
        <v>32199</v>
      </c>
      <c r="P20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27" s="16" t="str">
        <f t="shared" si="65"/>
        <v/>
      </c>
    </row>
    <row r="2028" spans="1:17" x14ac:dyDescent="0.25">
      <c r="A2028" t="s">
        <v>114</v>
      </c>
      <c r="B2028" t="s">
        <v>92</v>
      </c>
      <c r="C2028" t="s">
        <v>92</v>
      </c>
      <c r="D2028" t="s">
        <v>97</v>
      </c>
      <c r="E2028" t="s">
        <v>119</v>
      </c>
      <c r="F2028">
        <v>46576</v>
      </c>
      <c r="G2028" t="s">
        <v>83</v>
      </c>
      <c r="H2028">
        <v>2019</v>
      </c>
      <c r="I2028">
        <v>2</v>
      </c>
      <c r="J2028" s="85">
        <v>44144</v>
      </c>
      <c r="K2028" t="s">
        <v>123</v>
      </c>
      <c r="L2028" t="s">
        <v>115</v>
      </c>
      <c r="M2028" t="s">
        <v>85</v>
      </c>
      <c r="N20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8" s="16">
        <f t="shared" si="64"/>
        <v>46576</v>
      </c>
      <c r="P20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28" s="16" t="str">
        <f t="shared" si="65"/>
        <v/>
      </c>
    </row>
    <row r="2029" spans="1:17" x14ac:dyDescent="0.25">
      <c r="A2029" t="s">
        <v>114</v>
      </c>
      <c r="B2029" t="s">
        <v>92</v>
      </c>
      <c r="C2029" t="s">
        <v>92</v>
      </c>
      <c r="D2029" t="s">
        <v>97</v>
      </c>
      <c r="E2029" t="s">
        <v>119</v>
      </c>
      <c r="F2029">
        <v>46576</v>
      </c>
      <c r="G2029" t="s">
        <v>83</v>
      </c>
      <c r="H2029">
        <v>2019</v>
      </c>
      <c r="I2029">
        <v>2</v>
      </c>
      <c r="J2029" s="85">
        <v>44152</v>
      </c>
      <c r="K2029" t="s">
        <v>122</v>
      </c>
      <c r="L2029" t="s">
        <v>115</v>
      </c>
      <c r="M2029" t="s">
        <v>85</v>
      </c>
      <c r="N20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29" s="16">
        <f t="shared" si="64"/>
        <v>46576</v>
      </c>
      <c r="P20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29" s="16" t="str">
        <f t="shared" si="65"/>
        <v/>
      </c>
    </row>
    <row r="2030" spans="1:17" x14ac:dyDescent="0.25">
      <c r="A2030" t="s">
        <v>114</v>
      </c>
      <c r="B2030" t="s">
        <v>92</v>
      </c>
      <c r="C2030" t="s">
        <v>92</v>
      </c>
      <c r="D2030" t="s">
        <v>97</v>
      </c>
      <c r="E2030" t="s">
        <v>119</v>
      </c>
      <c r="F2030">
        <v>44249</v>
      </c>
      <c r="G2030" t="s">
        <v>83</v>
      </c>
      <c r="H2030">
        <v>2019</v>
      </c>
      <c r="I2030">
        <v>3</v>
      </c>
      <c r="J2030" s="85">
        <v>44144</v>
      </c>
      <c r="K2030" t="s">
        <v>123</v>
      </c>
      <c r="L2030" t="s">
        <v>115</v>
      </c>
      <c r="M2030" t="s">
        <v>85</v>
      </c>
      <c r="N20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0" s="16">
        <f t="shared" si="64"/>
        <v>44249</v>
      </c>
      <c r="P20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30" s="16" t="str">
        <f t="shared" si="65"/>
        <v/>
      </c>
    </row>
    <row r="2031" spans="1:17" x14ac:dyDescent="0.25">
      <c r="A2031" t="s">
        <v>114</v>
      </c>
      <c r="B2031" t="s">
        <v>92</v>
      </c>
      <c r="C2031" t="s">
        <v>92</v>
      </c>
      <c r="D2031" t="s">
        <v>97</v>
      </c>
      <c r="E2031" t="s">
        <v>119</v>
      </c>
      <c r="F2031">
        <v>44249</v>
      </c>
      <c r="G2031" t="s">
        <v>83</v>
      </c>
      <c r="H2031">
        <v>2019</v>
      </c>
      <c r="I2031">
        <v>3</v>
      </c>
      <c r="J2031" s="85">
        <v>44152</v>
      </c>
      <c r="K2031" t="s">
        <v>122</v>
      </c>
      <c r="L2031" t="s">
        <v>115</v>
      </c>
      <c r="M2031" t="s">
        <v>85</v>
      </c>
      <c r="N20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1" s="16">
        <f t="shared" si="64"/>
        <v>44249</v>
      </c>
      <c r="P20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31" s="16" t="str">
        <f t="shared" si="65"/>
        <v/>
      </c>
    </row>
    <row r="2032" spans="1:17" x14ac:dyDescent="0.25">
      <c r="A2032" t="s">
        <v>114</v>
      </c>
      <c r="B2032" t="s">
        <v>92</v>
      </c>
      <c r="C2032" t="s">
        <v>92</v>
      </c>
      <c r="D2032" t="s">
        <v>97</v>
      </c>
      <c r="E2032" t="s">
        <v>119</v>
      </c>
      <c r="F2032">
        <v>108790</v>
      </c>
      <c r="G2032" t="s">
        <v>83</v>
      </c>
      <c r="H2032">
        <v>2019</v>
      </c>
      <c r="I2032">
        <v>4</v>
      </c>
      <c r="J2032" s="85">
        <v>44144</v>
      </c>
      <c r="K2032" t="s">
        <v>123</v>
      </c>
      <c r="L2032" t="s">
        <v>115</v>
      </c>
      <c r="M2032" t="s">
        <v>85</v>
      </c>
      <c r="N20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2" s="16">
        <f t="shared" si="64"/>
        <v>108790</v>
      </c>
      <c r="P20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32" s="16" t="str">
        <f t="shared" si="65"/>
        <v/>
      </c>
    </row>
    <row r="2033" spans="1:17" x14ac:dyDescent="0.25">
      <c r="A2033" t="s">
        <v>114</v>
      </c>
      <c r="B2033" t="s">
        <v>92</v>
      </c>
      <c r="C2033" t="s">
        <v>92</v>
      </c>
      <c r="D2033" t="s">
        <v>97</v>
      </c>
      <c r="E2033" t="s">
        <v>119</v>
      </c>
      <c r="F2033">
        <v>108790</v>
      </c>
      <c r="G2033" t="s">
        <v>83</v>
      </c>
      <c r="H2033">
        <v>2019</v>
      </c>
      <c r="I2033">
        <v>4</v>
      </c>
      <c r="J2033" s="85">
        <v>44152</v>
      </c>
      <c r="K2033" t="s">
        <v>122</v>
      </c>
      <c r="L2033" t="s">
        <v>115</v>
      </c>
      <c r="M2033" t="s">
        <v>85</v>
      </c>
      <c r="N20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3" s="16">
        <f t="shared" si="64"/>
        <v>108790</v>
      </c>
      <c r="P20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33" s="16" t="str">
        <f t="shared" si="65"/>
        <v/>
      </c>
    </row>
    <row r="2034" spans="1:17" x14ac:dyDescent="0.25">
      <c r="A2034" t="s">
        <v>114</v>
      </c>
      <c r="B2034" t="s">
        <v>92</v>
      </c>
      <c r="C2034" t="s">
        <v>92</v>
      </c>
      <c r="D2034" t="s">
        <v>97</v>
      </c>
      <c r="E2034" t="s">
        <v>119</v>
      </c>
      <c r="F2034">
        <v>85923</v>
      </c>
      <c r="G2034" t="s">
        <v>83</v>
      </c>
      <c r="H2034">
        <v>2019</v>
      </c>
      <c r="I2034">
        <v>5</v>
      </c>
      <c r="J2034" s="85">
        <v>44144</v>
      </c>
      <c r="K2034" t="s">
        <v>123</v>
      </c>
      <c r="L2034" t="s">
        <v>115</v>
      </c>
      <c r="M2034" t="s">
        <v>85</v>
      </c>
      <c r="N20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4" s="16">
        <f t="shared" si="64"/>
        <v>85923</v>
      </c>
      <c r="P20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34" s="16" t="str">
        <f t="shared" si="65"/>
        <v/>
      </c>
    </row>
    <row r="2035" spans="1:17" x14ac:dyDescent="0.25">
      <c r="A2035" t="s">
        <v>114</v>
      </c>
      <c r="B2035" t="s">
        <v>92</v>
      </c>
      <c r="C2035" t="s">
        <v>92</v>
      </c>
      <c r="D2035" t="s">
        <v>97</v>
      </c>
      <c r="E2035" t="s">
        <v>119</v>
      </c>
      <c r="F2035">
        <v>85923</v>
      </c>
      <c r="G2035" t="s">
        <v>83</v>
      </c>
      <c r="H2035">
        <v>2019</v>
      </c>
      <c r="I2035">
        <v>5</v>
      </c>
      <c r="J2035" s="85">
        <v>44152</v>
      </c>
      <c r="K2035" t="s">
        <v>122</v>
      </c>
      <c r="L2035" t="s">
        <v>115</v>
      </c>
      <c r="M2035" t="s">
        <v>85</v>
      </c>
      <c r="N20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5" s="16">
        <f t="shared" si="64"/>
        <v>85923</v>
      </c>
      <c r="P20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35" s="16" t="str">
        <f t="shared" si="65"/>
        <v/>
      </c>
    </row>
    <row r="2036" spans="1:17" x14ac:dyDescent="0.25">
      <c r="A2036" t="s">
        <v>114</v>
      </c>
      <c r="B2036" t="s">
        <v>92</v>
      </c>
      <c r="C2036" t="s">
        <v>92</v>
      </c>
      <c r="D2036" t="s">
        <v>97</v>
      </c>
      <c r="E2036" t="s">
        <v>119</v>
      </c>
      <c r="F2036">
        <v>77741</v>
      </c>
      <c r="G2036" t="s">
        <v>83</v>
      </c>
      <c r="H2036">
        <v>2019</v>
      </c>
      <c r="I2036">
        <v>6</v>
      </c>
      <c r="J2036" s="85">
        <v>44144</v>
      </c>
      <c r="K2036" t="s">
        <v>123</v>
      </c>
      <c r="L2036" t="s">
        <v>115</v>
      </c>
      <c r="M2036" t="s">
        <v>85</v>
      </c>
      <c r="N20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6" s="16">
        <f t="shared" si="64"/>
        <v>77741</v>
      </c>
      <c r="P20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36" s="16" t="str">
        <f t="shared" si="65"/>
        <v/>
      </c>
    </row>
    <row r="2037" spans="1:17" x14ac:dyDescent="0.25">
      <c r="A2037" t="s">
        <v>114</v>
      </c>
      <c r="B2037" t="s">
        <v>92</v>
      </c>
      <c r="C2037" t="s">
        <v>92</v>
      </c>
      <c r="D2037" t="s">
        <v>97</v>
      </c>
      <c r="E2037" t="s">
        <v>119</v>
      </c>
      <c r="F2037">
        <v>77741</v>
      </c>
      <c r="G2037" t="s">
        <v>83</v>
      </c>
      <c r="H2037">
        <v>2019</v>
      </c>
      <c r="I2037">
        <v>6</v>
      </c>
      <c r="J2037" s="85">
        <v>44152</v>
      </c>
      <c r="K2037" t="s">
        <v>122</v>
      </c>
      <c r="L2037" t="s">
        <v>115</v>
      </c>
      <c r="M2037" t="s">
        <v>85</v>
      </c>
      <c r="N20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7" s="16">
        <f t="shared" si="64"/>
        <v>77741</v>
      </c>
      <c r="P20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37" s="16" t="str">
        <f t="shared" si="65"/>
        <v/>
      </c>
    </row>
    <row r="2038" spans="1:17" x14ac:dyDescent="0.25">
      <c r="A2038" t="s">
        <v>114</v>
      </c>
      <c r="B2038" t="s">
        <v>92</v>
      </c>
      <c r="C2038" t="s">
        <v>92</v>
      </c>
      <c r="D2038" t="s">
        <v>97</v>
      </c>
      <c r="E2038" t="s">
        <v>119</v>
      </c>
      <c r="F2038">
        <v>90923</v>
      </c>
      <c r="G2038" t="s">
        <v>83</v>
      </c>
      <c r="H2038">
        <v>2019</v>
      </c>
      <c r="I2038">
        <v>7</v>
      </c>
      <c r="J2038" s="85">
        <v>44144</v>
      </c>
      <c r="K2038" t="s">
        <v>123</v>
      </c>
      <c r="L2038" t="s">
        <v>115</v>
      </c>
      <c r="M2038" t="s">
        <v>85</v>
      </c>
      <c r="N20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8" s="16">
        <f t="shared" si="64"/>
        <v>90923</v>
      </c>
      <c r="P20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38" s="16" t="str">
        <f t="shared" si="65"/>
        <v/>
      </c>
    </row>
    <row r="2039" spans="1:17" x14ac:dyDescent="0.25">
      <c r="A2039" t="s">
        <v>114</v>
      </c>
      <c r="B2039" t="s">
        <v>92</v>
      </c>
      <c r="C2039" t="s">
        <v>92</v>
      </c>
      <c r="D2039" t="s">
        <v>97</v>
      </c>
      <c r="E2039" t="s">
        <v>119</v>
      </c>
      <c r="F2039">
        <v>90923</v>
      </c>
      <c r="G2039" t="s">
        <v>83</v>
      </c>
      <c r="H2039">
        <v>2019</v>
      </c>
      <c r="I2039">
        <v>7</v>
      </c>
      <c r="J2039" s="85">
        <v>44152</v>
      </c>
      <c r="K2039" t="s">
        <v>122</v>
      </c>
      <c r="L2039" t="s">
        <v>115</v>
      </c>
      <c r="M2039" t="s">
        <v>85</v>
      </c>
      <c r="N20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39" s="16">
        <f t="shared" si="64"/>
        <v>90923</v>
      </c>
      <c r="P20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39" s="16" t="str">
        <f t="shared" si="65"/>
        <v/>
      </c>
    </row>
    <row r="2040" spans="1:17" x14ac:dyDescent="0.25">
      <c r="A2040" t="s">
        <v>114</v>
      </c>
      <c r="B2040" t="s">
        <v>92</v>
      </c>
      <c r="C2040" t="s">
        <v>92</v>
      </c>
      <c r="D2040" t="s">
        <v>97</v>
      </c>
      <c r="E2040" t="s">
        <v>119</v>
      </c>
      <c r="F2040">
        <v>116126</v>
      </c>
      <c r="G2040" t="s">
        <v>83</v>
      </c>
      <c r="H2040">
        <v>2019</v>
      </c>
      <c r="I2040">
        <v>8</v>
      </c>
      <c r="J2040" s="85">
        <v>44144</v>
      </c>
      <c r="K2040" t="s">
        <v>123</v>
      </c>
      <c r="L2040" t="s">
        <v>115</v>
      </c>
      <c r="M2040" t="s">
        <v>85</v>
      </c>
      <c r="N20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0" s="16">
        <f t="shared" si="64"/>
        <v>116126</v>
      </c>
      <c r="P20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40" s="16" t="str">
        <f t="shared" si="65"/>
        <v/>
      </c>
    </row>
    <row r="2041" spans="1:17" x14ac:dyDescent="0.25">
      <c r="A2041" t="s">
        <v>114</v>
      </c>
      <c r="B2041" t="s">
        <v>92</v>
      </c>
      <c r="C2041" t="s">
        <v>92</v>
      </c>
      <c r="D2041" t="s">
        <v>97</v>
      </c>
      <c r="E2041" t="s">
        <v>119</v>
      </c>
      <c r="F2041">
        <v>116126</v>
      </c>
      <c r="G2041" t="s">
        <v>83</v>
      </c>
      <c r="H2041">
        <v>2019</v>
      </c>
      <c r="I2041">
        <v>8</v>
      </c>
      <c r="J2041" s="85">
        <v>44152</v>
      </c>
      <c r="K2041" t="s">
        <v>122</v>
      </c>
      <c r="L2041" t="s">
        <v>115</v>
      </c>
      <c r="M2041" t="s">
        <v>85</v>
      </c>
      <c r="N20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1" s="16">
        <f t="shared" si="64"/>
        <v>116126</v>
      </c>
      <c r="P20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41" s="16" t="str">
        <f t="shared" si="65"/>
        <v/>
      </c>
    </row>
    <row r="2042" spans="1:17" x14ac:dyDescent="0.25">
      <c r="A2042" t="s">
        <v>114</v>
      </c>
      <c r="B2042" t="s">
        <v>92</v>
      </c>
      <c r="C2042" t="s">
        <v>92</v>
      </c>
      <c r="D2042" t="s">
        <v>97</v>
      </c>
      <c r="E2042" t="s">
        <v>119</v>
      </c>
      <c r="F2042">
        <v>104702</v>
      </c>
      <c r="G2042" t="s">
        <v>83</v>
      </c>
      <c r="H2042">
        <v>2019</v>
      </c>
      <c r="I2042">
        <v>9</v>
      </c>
      <c r="J2042" s="85">
        <v>44144</v>
      </c>
      <c r="K2042" t="s">
        <v>123</v>
      </c>
      <c r="L2042" t="s">
        <v>115</v>
      </c>
      <c r="M2042" t="s">
        <v>85</v>
      </c>
      <c r="N20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2" s="16">
        <f t="shared" si="64"/>
        <v>104702</v>
      </c>
      <c r="P20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42" s="16" t="str">
        <f t="shared" si="65"/>
        <v/>
      </c>
    </row>
    <row r="2043" spans="1:17" x14ac:dyDescent="0.25">
      <c r="A2043" t="s">
        <v>114</v>
      </c>
      <c r="B2043" t="s">
        <v>92</v>
      </c>
      <c r="C2043" t="s">
        <v>92</v>
      </c>
      <c r="D2043" t="s">
        <v>97</v>
      </c>
      <c r="E2043" t="s">
        <v>119</v>
      </c>
      <c r="F2043">
        <v>104702</v>
      </c>
      <c r="G2043" t="s">
        <v>83</v>
      </c>
      <c r="H2043">
        <v>2019</v>
      </c>
      <c r="I2043">
        <v>9</v>
      </c>
      <c r="J2043" s="85">
        <v>44152</v>
      </c>
      <c r="K2043" t="s">
        <v>122</v>
      </c>
      <c r="L2043" t="s">
        <v>115</v>
      </c>
      <c r="M2043" t="s">
        <v>85</v>
      </c>
      <c r="N20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3" s="16">
        <f t="shared" si="64"/>
        <v>104702</v>
      </c>
      <c r="P20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43" s="16" t="str">
        <f t="shared" si="65"/>
        <v/>
      </c>
    </row>
    <row r="2044" spans="1:17" x14ac:dyDescent="0.25">
      <c r="A2044" t="s">
        <v>114</v>
      </c>
      <c r="B2044" t="s">
        <v>92</v>
      </c>
      <c r="C2044" t="s">
        <v>92</v>
      </c>
      <c r="D2044" t="s">
        <v>97</v>
      </c>
      <c r="E2044" t="s">
        <v>119</v>
      </c>
      <c r="F2044">
        <v>120373</v>
      </c>
      <c r="G2044" t="s">
        <v>83</v>
      </c>
      <c r="H2044">
        <v>2019</v>
      </c>
      <c r="I2044">
        <v>10</v>
      </c>
      <c r="J2044" s="85">
        <v>44144</v>
      </c>
      <c r="K2044" t="s">
        <v>123</v>
      </c>
      <c r="L2044" t="s">
        <v>115</v>
      </c>
      <c r="M2044" t="s">
        <v>85</v>
      </c>
      <c r="N20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4" s="16">
        <f t="shared" si="64"/>
        <v>120373</v>
      </c>
      <c r="P20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44" s="16" t="str">
        <f t="shared" si="65"/>
        <v/>
      </c>
    </row>
    <row r="2045" spans="1:17" x14ac:dyDescent="0.25">
      <c r="A2045" t="s">
        <v>114</v>
      </c>
      <c r="B2045" t="s">
        <v>92</v>
      </c>
      <c r="C2045" t="s">
        <v>92</v>
      </c>
      <c r="D2045" t="s">
        <v>97</v>
      </c>
      <c r="E2045" t="s">
        <v>119</v>
      </c>
      <c r="F2045">
        <v>120373</v>
      </c>
      <c r="G2045" t="s">
        <v>83</v>
      </c>
      <c r="H2045">
        <v>2019</v>
      </c>
      <c r="I2045">
        <v>10</v>
      </c>
      <c r="J2045" s="85">
        <v>44152</v>
      </c>
      <c r="K2045" t="s">
        <v>122</v>
      </c>
      <c r="L2045" t="s">
        <v>115</v>
      </c>
      <c r="M2045" t="s">
        <v>85</v>
      </c>
      <c r="N20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5" s="16">
        <f t="shared" si="64"/>
        <v>120373</v>
      </c>
      <c r="P20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45" s="16" t="str">
        <f t="shared" si="65"/>
        <v/>
      </c>
    </row>
    <row r="2046" spans="1:17" x14ac:dyDescent="0.25">
      <c r="A2046" t="s">
        <v>114</v>
      </c>
      <c r="B2046" t="s">
        <v>92</v>
      </c>
      <c r="C2046" t="s">
        <v>92</v>
      </c>
      <c r="D2046" t="s">
        <v>97</v>
      </c>
      <c r="E2046" t="s">
        <v>119</v>
      </c>
      <c r="F2046">
        <v>125420</v>
      </c>
      <c r="G2046" t="s">
        <v>83</v>
      </c>
      <c r="H2046">
        <v>2019</v>
      </c>
      <c r="I2046">
        <v>11</v>
      </c>
      <c r="J2046" s="85">
        <v>44144</v>
      </c>
      <c r="K2046" t="s">
        <v>123</v>
      </c>
      <c r="L2046" t="s">
        <v>115</v>
      </c>
      <c r="M2046" t="s">
        <v>85</v>
      </c>
      <c r="N20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6" s="16">
        <f t="shared" si="64"/>
        <v>25084</v>
      </c>
      <c r="P20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46" s="16" t="str">
        <f t="shared" si="65"/>
        <v/>
      </c>
    </row>
    <row r="2047" spans="1:17" x14ac:dyDescent="0.25">
      <c r="A2047" t="s">
        <v>114</v>
      </c>
      <c r="B2047" t="s">
        <v>92</v>
      </c>
      <c r="C2047" t="s">
        <v>92</v>
      </c>
      <c r="D2047" t="s">
        <v>97</v>
      </c>
      <c r="E2047" t="s">
        <v>119</v>
      </c>
      <c r="F2047">
        <v>125420</v>
      </c>
      <c r="G2047" t="s">
        <v>83</v>
      </c>
      <c r="H2047">
        <v>2019</v>
      </c>
      <c r="I2047">
        <v>11</v>
      </c>
      <c r="J2047" s="85">
        <v>44152</v>
      </c>
      <c r="K2047" t="s">
        <v>122</v>
      </c>
      <c r="L2047" t="s">
        <v>115</v>
      </c>
      <c r="M2047" t="s">
        <v>85</v>
      </c>
      <c r="N20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7" s="16">
        <f t="shared" si="64"/>
        <v>25084</v>
      </c>
      <c r="P20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47" s="16" t="str">
        <f t="shared" si="65"/>
        <v/>
      </c>
    </row>
    <row r="2048" spans="1:17" x14ac:dyDescent="0.25">
      <c r="A2048" t="s">
        <v>114</v>
      </c>
      <c r="B2048" t="s">
        <v>92</v>
      </c>
      <c r="C2048" t="s">
        <v>92</v>
      </c>
      <c r="D2048" t="s">
        <v>97</v>
      </c>
      <c r="E2048" t="s">
        <v>119</v>
      </c>
      <c r="F2048">
        <v>99302</v>
      </c>
      <c r="G2048" t="s">
        <v>83</v>
      </c>
      <c r="H2048">
        <v>2019</v>
      </c>
      <c r="I2048">
        <v>12</v>
      </c>
      <c r="J2048" s="85">
        <v>44144</v>
      </c>
      <c r="K2048" t="s">
        <v>123</v>
      </c>
      <c r="L2048" t="s">
        <v>115</v>
      </c>
      <c r="M2048" t="s">
        <v>85</v>
      </c>
      <c r="N20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8" s="16">
        <f t="shared" si="64"/>
        <v>99302</v>
      </c>
      <c r="P20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48" s="16" t="str">
        <f t="shared" si="65"/>
        <v/>
      </c>
    </row>
    <row r="2049" spans="1:17" x14ac:dyDescent="0.25">
      <c r="A2049" t="s">
        <v>114</v>
      </c>
      <c r="B2049" t="s">
        <v>92</v>
      </c>
      <c r="C2049" t="s">
        <v>92</v>
      </c>
      <c r="D2049" t="s">
        <v>97</v>
      </c>
      <c r="E2049" t="s">
        <v>119</v>
      </c>
      <c r="F2049">
        <v>99302</v>
      </c>
      <c r="G2049" t="s">
        <v>83</v>
      </c>
      <c r="H2049">
        <v>2019</v>
      </c>
      <c r="I2049">
        <v>12</v>
      </c>
      <c r="J2049" s="85">
        <v>44152</v>
      </c>
      <c r="K2049" t="s">
        <v>122</v>
      </c>
      <c r="L2049" t="s">
        <v>115</v>
      </c>
      <c r="M2049" t="s">
        <v>85</v>
      </c>
      <c r="N20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49" s="16">
        <f t="shared" si="64"/>
        <v>99302</v>
      </c>
      <c r="P20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49" s="16" t="str">
        <f t="shared" si="65"/>
        <v/>
      </c>
    </row>
    <row r="2050" spans="1:17" x14ac:dyDescent="0.25">
      <c r="A2050" t="s">
        <v>114</v>
      </c>
      <c r="B2050" t="s">
        <v>92</v>
      </c>
      <c r="C2050" t="s">
        <v>92</v>
      </c>
      <c r="D2050" t="s">
        <v>97</v>
      </c>
      <c r="E2050" t="s">
        <v>119</v>
      </c>
      <c r="F2050">
        <v>59936</v>
      </c>
      <c r="G2050" t="s">
        <v>83</v>
      </c>
      <c r="H2050">
        <v>2020</v>
      </c>
      <c r="I2050">
        <v>1</v>
      </c>
      <c r="J2050" s="85">
        <v>44144</v>
      </c>
      <c r="K2050" t="s">
        <v>123</v>
      </c>
      <c r="L2050" t="s">
        <v>115</v>
      </c>
      <c r="M2050" t="s">
        <v>85</v>
      </c>
      <c r="N20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0" s="16">
        <f t="shared" si="64"/>
        <v>59936</v>
      </c>
      <c r="P20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50" s="16" t="str">
        <f t="shared" si="65"/>
        <v/>
      </c>
    </row>
    <row r="2051" spans="1:17" x14ac:dyDescent="0.25">
      <c r="A2051" t="s">
        <v>114</v>
      </c>
      <c r="B2051" t="s">
        <v>92</v>
      </c>
      <c r="C2051" t="s">
        <v>92</v>
      </c>
      <c r="D2051" t="s">
        <v>97</v>
      </c>
      <c r="E2051" t="s">
        <v>119</v>
      </c>
      <c r="F2051">
        <v>59936</v>
      </c>
      <c r="G2051" t="s">
        <v>83</v>
      </c>
      <c r="H2051">
        <v>2020</v>
      </c>
      <c r="I2051">
        <v>1</v>
      </c>
      <c r="J2051" s="85">
        <v>44152</v>
      </c>
      <c r="K2051" t="s">
        <v>122</v>
      </c>
      <c r="L2051" t="s">
        <v>115</v>
      </c>
      <c r="M2051" t="s">
        <v>85</v>
      </c>
      <c r="N20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1" s="16">
        <f t="shared" si="64"/>
        <v>59936</v>
      </c>
      <c r="P20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51" s="16" t="str">
        <f t="shared" si="65"/>
        <v/>
      </c>
    </row>
    <row r="2052" spans="1:17" x14ac:dyDescent="0.25">
      <c r="A2052" t="s">
        <v>114</v>
      </c>
      <c r="B2052" t="s">
        <v>92</v>
      </c>
      <c r="C2052" t="s">
        <v>92</v>
      </c>
      <c r="D2052" t="s">
        <v>97</v>
      </c>
      <c r="E2052" t="s">
        <v>119</v>
      </c>
      <c r="F2052">
        <v>58170</v>
      </c>
      <c r="G2052" t="s">
        <v>83</v>
      </c>
      <c r="H2052">
        <v>2020</v>
      </c>
      <c r="I2052">
        <v>2</v>
      </c>
      <c r="J2052" s="85">
        <v>44144</v>
      </c>
      <c r="K2052" t="s">
        <v>123</v>
      </c>
      <c r="L2052" t="s">
        <v>115</v>
      </c>
      <c r="M2052" t="s">
        <v>85</v>
      </c>
      <c r="N20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2" s="16">
        <f t="shared" si="64"/>
        <v>58170</v>
      </c>
      <c r="P20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52" s="16" t="str">
        <f t="shared" si="65"/>
        <v/>
      </c>
    </row>
    <row r="2053" spans="1:17" x14ac:dyDescent="0.25">
      <c r="A2053" t="s">
        <v>114</v>
      </c>
      <c r="B2053" t="s">
        <v>92</v>
      </c>
      <c r="C2053" t="s">
        <v>92</v>
      </c>
      <c r="D2053" t="s">
        <v>97</v>
      </c>
      <c r="E2053" t="s">
        <v>119</v>
      </c>
      <c r="F2053">
        <v>58170</v>
      </c>
      <c r="G2053" t="s">
        <v>83</v>
      </c>
      <c r="H2053">
        <v>2020</v>
      </c>
      <c r="I2053">
        <v>2</v>
      </c>
      <c r="J2053" s="85">
        <v>44152</v>
      </c>
      <c r="K2053" t="s">
        <v>122</v>
      </c>
      <c r="L2053" t="s">
        <v>115</v>
      </c>
      <c r="M2053" t="s">
        <v>85</v>
      </c>
      <c r="N20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3" s="16">
        <f t="shared" ref="O2053:O2116" si="66">IF(AND(H2053=2019,I2053=11,L2053="ММ               "),F2053/20*4,IF(AND(H2053=2019,I2053=11),F2053/20*9,F2053))</f>
        <v>58170</v>
      </c>
      <c r="P20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53" s="16" t="str">
        <f t="shared" ref="Q2053:Q2116" si="67">IF(E2053="FSK            ","",A2053)</f>
        <v/>
      </c>
    </row>
    <row r="2054" spans="1:17" x14ac:dyDescent="0.25">
      <c r="A2054" t="s">
        <v>114</v>
      </c>
      <c r="B2054" t="s">
        <v>92</v>
      </c>
      <c r="C2054" t="s">
        <v>92</v>
      </c>
      <c r="D2054" t="s">
        <v>97</v>
      </c>
      <c r="E2054" t="s">
        <v>119</v>
      </c>
      <c r="F2054">
        <v>94925</v>
      </c>
      <c r="G2054" t="s">
        <v>83</v>
      </c>
      <c r="H2054">
        <v>2020</v>
      </c>
      <c r="I2054">
        <v>3</v>
      </c>
      <c r="J2054" s="85">
        <v>44144</v>
      </c>
      <c r="K2054" t="s">
        <v>123</v>
      </c>
      <c r="L2054" t="s">
        <v>115</v>
      </c>
      <c r="M2054" t="s">
        <v>85</v>
      </c>
      <c r="N20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4" s="16">
        <f t="shared" si="66"/>
        <v>94925</v>
      </c>
      <c r="P20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54" s="16" t="str">
        <f t="shared" si="67"/>
        <v/>
      </c>
    </row>
    <row r="2055" spans="1:17" x14ac:dyDescent="0.25">
      <c r="A2055" t="s">
        <v>114</v>
      </c>
      <c r="B2055" t="s">
        <v>92</v>
      </c>
      <c r="C2055" t="s">
        <v>92</v>
      </c>
      <c r="D2055" t="s">
        <v>97</v>
      </c>
      <c r="E2055" t="s">
        <v>119</v>
      </c>
      <c r="F2055">
        <v>94925</v>
      </c>
      <c r="G2055" t="s">
        <v>83</v>
      </c>
      <c r="H2055">
        <v>2020</v>
      </c>
      <c r="I2055">
        <v>3</v>
      </c>
      <c r="J2055" s="85">
        <v>44152</v>
      </c>
      <c r="K2055" t="s">
        <v>122</v>
      </c>
      <c r="L2055" t="s">
        <v>115</v>
      </c>
      <c r="M2055" t="s">
        <v>85</v>
      </c>
      <c r="N20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5" s="16">
        <f t="shared" si="66"/>
        <v>94925</v>
      </c>
      <c r="P20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55" s="16" t="str">
        <f t="shared" si="67"/>
        <v/>
      </c>
    </row>
    <row r="2056" spans="1:17" x14ac:dyDescent="0.25">
      <c r="A2056" t="s">
        <v>114</v>
      </c>
      <c r="B2056" t="s">
        <v>92</v>
      </c>
      <c r="C2056" t="s">
        <v>92</v>
      </c>
      <c r="D2056" t="s">
        <v>97</v>
      </c>
      <c r="E2056" t="s">
        <v>119</v>
      </c>
      <c r="F2056">
        <v>59215</v>
      </c>
      <c r="G2056" t="s">
        <v>83</v>
      </c>
      <c r="H2056">
        <v>2020</v>
      </c>
      <c r="I2056">
        <v>4</v>
      </c>
      <c r="J2056" s="85">
        <v>44144</v>
      </c>
      <c r="K2056" t="s">
        <v>123</v>
      </c>
      <c r="L2056" t="s">
        <v>115</v>
      </c>
      <c r="M2056" t="s">
        <v>85</v>
      </c>
      <c r="N20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6" s="16">
        <f t="shared" si="66"/>
        <v>59215</v>
      </c>
      <c r="P20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56" s="16" t="str">
        <f t="shared" si="67"/>
        <v/>
      </c>
    </row>
    <row r="2057" spans="1:17" x14ac:dyDescent="0.25">
      <c r="A2057" t="s">
        <v>114</v>
      </c>
      <c r="B2057" t="s">
        <v>92</v>
      </c>
      <c r="C2057" t="s">
        <v>92</v>
      </c>
      <c r="D2057" t="s">
        <v>97</v>
      </c>
      <c r="E2057" t="s">
        <v>119</v>
      </c>
      <c r="F2057">
        <v>59215</v>
      </c>
      <c r="G2057" t="s">
        <v>83</v>
      </c>
      <c r="H2057">
        <v>2020</v>
      </c>
      <c r="I2057">
        <v>4</v>
      </c>
      <c r="J2057" s="85">
        <v>44152</v>
      </c>
      <c r="K2057" t="s">
        <v>122</v>
      </c>
      <c r="L2057" t="s">
        <v>115</v>
      </c>
      <c r="M2057" t="s">
        <v>85</v>
      </c>
      <c r="N20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7" s="16">
        <f t="shared" si="66"/>
        <v>59215</v>
      </c>
      <c r="P20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57" s="16" t="str">
        <f t="shared" si="67"/>
        <v/>
      </c>
    </row>
    <row r="2058" spans="1:17" x14ac:dyDescent="0.25">
      <c r="A2058" t="s">
        <v>114</v>
      </c>
      <c r="B2058" t="s">
        <v>92</v>
      </c>
      <c r="C2058" t="s">
        <v>92</v>
      </c>
      <c r="D2058" t="s">
        <v>97</v>
      </c>
      <c r="E2058" t="s">
        <v>119</v>
      </c>
      <c r="F2058">
        <v>66189</v>
      </c>
      <c r="G2058" t="s">
        <v>83</v>
      </c>
      <c r="H2058">
        <v>2020</v>
      </c>
      <c r="I2058">
        <v>5</v>
      </c>
      <c r="J2058" s="85">
        <v>44144</v>
      </c>
      <c r="K2058" t="s">
        <v>123</v>
      </c>
      <c r="L2058" t="s">
        <v>115</v>
      </c>
      <c r="M2058" t="s">
        <v>85</v>
      </c>
      <c r="N20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8" s="16">
        <f t="shared" si="66"/>
        <v>66189</v>
      </c>
      <c r="P20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58" s="16" t="str">
        <f t="shared" si="67"/>
        <v/>
      </c>
    </row>
    <row r="2059" spans="1:17" x14ac:dyDescent="0.25">
      <c r="A2059" t="s">
        <v>114</v>
      </c>
      <c r="B2059" t="s">
        <v>92</v>
      </c>
      <c r="C2059" t="s">
        <v>92</v>
      </c>
      <c r="D2059" t="s">
        <v>97</v>
      </c>
      <c r="E2059" t="s">
        <v>119</v>
      </c>
      <c r="F2059">
        <v>66189</v>
      </c>
      <c r="G2059" t="s">
        <v>83</v>
      </c>
      <c r="H2059">
        <v>2020</v>
      </c>
      <c r="I2059">
        <v>5</v>
      </c>
      <c r="J2059" s="85">
        <v>44152</v>
      </c>
      <c r="K2059" t="s">
        <v>122</v>
      </c>
      <c r="L2059" t="s">
        <v>115</v>
      </c>
      <c r="M2059" t="s">
        <v>85</v>
      </c>
      <c r="N20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59" s="16">
        <f t="shared" si="66"/>
        <v>66189</v>
      </c>
      <c r="P20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59" s="16" t="str">
        <f t="shared" si="67"/>
        <v/>
      </c>
    </row>
    <row r="2060" spans="1:17" x14ac:dyDescent="0.25">
      <c r="A2060" t="s">
        <v>114</v>
      </c>
      <c r="B2060" t="s">
        <v>92</v>
      </c>
      <c r="C2060" t="s">
        <v>92</v>
      </c>
      <c r="D2060" t="s">
        <v>97</v>
      </c>
      <c r="E2060" t="s">
        <v>119</v>
      </c>
      <c r="F2060">
        <v>89544</v>
      </c>
      <c r="G2060" t="s">
        <v>83</v>
      </c>
      <c r="H2060">
        <v>2020</v>
      </c>
      <c r="I2060">
        <v>6</v>
      </c>
      <c r="J2060" s="85">
        <v>44144</v>
      </c>
      <c r="K2060" t="s">
        <v>123</v>
      </c>
      <c r="L2060" t="s">
        <v>115</v>
      </c>
      <c r="M2060" t="s">
        <v>85</v>
      </c>
      <c r="N20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0" s="16">
        <f t="shared" si="66"/>
        <v>89544</v>
      </c>
      <c r="P20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60" s="16" t="str">
        <f t="shared" si="67"/>
        <v/>
      </c>
    </row>
    <row r="2061" spans="1:17" x14ac:dyDescent="0.25">
      <c r="A2061" t="s">
        <v>114</v>
      </c>
      <c r="B2061" t="s">
        <v>92</v>
      </c>
      <c r="C2061" t="s">
        <v>92</v>
      </c>
      <c r="D2061" t="s">
        <v>97</v>
      </c>
      <c r="E2061" t="s">
        <v>119</v>
      </c>
      <c r="F2061">
        <v>89544</v>
      </c>
      <c r="G2061" t="s">
        <v>83</v>
      </c>
      <c r="H2061">
        <v>2020</v>
      </c>
      <c r="I2061">
        <v>6</v>
      </c>
      <c r="J2061" s="85">
        <v>44152</v>
      </c>
      <c r="K2061" t="s">
        <v>122</v>
      </c>
      <c r="L2061" t="s">
        <v>115</v>
      </c>
      <c r="M2061" t="s">
        <v>85</v>
      </c>
      <c r="N20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1" s="16">
        <f t="shared" si="66"/>
        <v>89544</v>
      </c>
      <c r="P20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61" s="16" t="str">
        <f t="shared" si="67"/>
        <v/>
      </c>
    </row>
    <row r="2062" spans="1:17" x14ac:dyDescent="0.25">
      <c r="A2062" t="s">
        <v>114</v>
      </c>
      <c r="B2062" t="s">
        <v>92</v>
      </c>
      <c r="C2062" t="s">
        <v>92</v>
      </c>
      <c r="D2062" t="s">
        <v>97</v>
      </c>
      <c r="E2062" t="s">
        <v>119</v>
      </c>
      <c r="F2062">
        <v>126390</v>
      </c>
      <c r="G2062" t="s">
        <v>83</v>
      </c>
      <c r="H2062">
        <v>2020</v>
      </c>
      <c r="I2062">
        <v>7</v>
      </c>
      <c r="J2062" s="85">
        <v>44144</v>
      </c>
      <c r="K2062" t="s">
        <v>123</v>
      </c>
      <c r="L2062" t="s">
        <v>115</v>
      </c>
      <c r="M2062" t="s">
        <v>85</v>
      </c>
      <c r="N20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2" s="16">
        <f t="shared" si="66"/>
        <v>126390</v>
      </c>
      <c r="P20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62" s="16" t="str">
        <f t="shared" si="67"/>
        <v/>
      </c>
    </row>
    <row r="2063" spans="1:17" x14ac:dyDescent="0.25">
      <c r="A2063" t="s">
        <v>114</v>
      </c>
      <c r="B2063" t="s">
        <v>92</v>
      </c>
      <c r="C2063" t="s">
        <v>92</v>
      </c>
      <c r="D2063" t="s">
        <v>97</v>
      </c>
      <c r="E2063" t="s">
        <v>119</v>
      </c>
      <c r="F2063">
        <v>126390</v>
      </c>
      <c r="G2063" t="s">
        <v>83</v>
      </c>
      <c r="H2063">
        <v>2020</v>
      </c>
      <c r="I2063">
        <v>7</v>
      </c>
      <c r="J2063" s="85">
        <v>44152</v>
      </c>
      <c r="K2063" t="s">
        <v>122</v>
      </c>
      <c r="L2063" t="s">
        <v>115</v>
      </c>
      <c r="M2063" t="s">
        <v>85</v>
      </c>
      <c r="N20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3" s="16">
        <f t="shared" si="66"/>
        <v>126390</v>
      </c>
      <c r="P20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63" s="16" t="str">
        <f t="shared" si="67"/>
        <v/>
      </c>
    </row>
    <row r="2064" spans="1:17" x14ac:dyDescent="0.25">
      <c r="A2064" t="s">
        <v>114</v>
      </c>
      <c r="B2064" t="s">
        <v>92</v>
      </c>
      <c r="C2064" t="s">
        <v>92</v>
      </c>
      <c r="D2064" t="s">
        <v>97</v>
      </c>
      <c r="E2064" t="s">
        <v>119</v>
      </c>
      <c r="F2064">
        <v>95334</v>
      </c>
      <c r="G2064" t="s">
        <v>83</v>
      </c>
      <c r="H2064">
        <v>2020</v>
      </c>
      <c r="I2064">
        <v>8</v>
      </c>
      <c r="J2064" s="85">
        <v>44144</v>
      </c>
      <c r="K2064" t="s">
        <v>123</v>
      </c>
      <c r="L2064" t="s">
        <v>115</v>
      </c>
      <c r="M2064" t="s">
        <v>85</v>
      </c>
      <c r="N20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4" s="16">
        <f t="shared" si="66"/>
        <v>95334</v>
      </c>
      <c r="P20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64" s="16" t="str">
        <f t="shared" si="67"/>
        <v/>
      </c>
    </row>
    <row r="2065" spans="1:17" x14ac:dyDescent="0.25">
      <c r="A2065" t="s">
        <v>114</v>
      </c>
      <c r="B2065" t="s">
        <v>92</v>
      </c>
      <c r="C2065" t="s">
        <v>92</v>
      </c>
      <c r="D2065" t="s">
        <v>97</v>
      </c>
      <c r="E2065" t="s">
        <v>119</v>
      </c>
      <c r="F2065">
        <v>95334</v>
      </c>
      <c r="G2065" t="s">
        <v>83</v>
      </c>
      <c r="H2065">
        <v>2020</v>
      </c>
      <c r="I2065">
        <v>8</v>
      </c>
      <c r="J2065" s="85">
        <v>44152</v>
      </c>
      <c r="K2065" t="s">
        <v>122</v>
      </c>
      <c r="L2065" t="s">
        <v>115</v>
      </c>
      <c r="M2065" t="s">
        <v>85</v>
      </c>
      <c r="N20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5" s="16">
        <f t="shared" si="66"/>
        <v>95334</v>
      </c>
      <c r="P20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65" s="16" t="str">
        <f t="shared" si="67"/>
        <v/>
      </c>
    </row>
    <row r="2066" spans="1:17" x14ac:dyDescent="0.25">
      <c r="A2066" t="s">
        <v>114</v>
      </c>
      <c r="B2066" t="s">
        <v>92</v>
      </c>
      <c r="C2066" t="s">
        <v>92</v>
      </c>
      <c r="D2066" t="s">
        <v>97</v>
      </c>
      <c r="E2066" t="s">
        <v>119</v>
      </c>
      <c r="F2066">
        <v>100642</v>
      </c>
      <c r="G2066" t="s">
        <v>83</v>
      </c>
      <c r="H2066">
        <v>2020</v>
      </c>
      <c r="I2066">
        <v>9</v>
      </c>
      <c r="J2066" s="85">
        <v>44144</v>
      </c>
      <c r="K2066" t="s">
        <v>123</v>
      </c>
      <c r="L2066" t="s">
        <v>115</v>
      </c>
      <c r="M2066" t="s">
        <v>85</v>
      </c>
      <c r="N20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6" s="16">
        <f t="shared" si="66"/>
        <v>100642</v>
      </c>
      <c r="P20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66" s="16" t="str">
        <f t="shared" si="67"/>
        <v/>
      </c>
    </row>
    <row r="2067" spans="1:17" x14ac:dyDescent="0.25">
      <c r="A2067" t="s">
        <v>114</v>
      </c>
      <c r="B2067" t="s">
        <v>92</v>
      </c>
      <c r="C2067" t="s">
        <v>92</v>
      </c>
      <c r="D2067" t="s">
        <v>97</v>
      </c>
      <c r="E2067" t="s">
        <v>119</v>
      </c>
      <c r="F2067">
        <v>100642</v>
      </c>
      <c r="G2067" t="s">
        <v>83</v>
      </c>
      <c r="H2067">
        <v>2020</v>
      </c>
      <c r="I2067">
        <v>9</v>
      </c>
      <c r="J2067" s="85">
        <v>44152</v>
      </c>
      <c r="K2067" t="s">
        <v>122</v>
      </c>
      <c r="L2067" t="s">
        <v>115</v>
      </c>
      <c r="M2067" t="s">
        <v>85</v>
      </c>
      <c r="N20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7" s="16">
        <f t="shared" si="66"/>
        <v>100642</v>
      </c>
      <c r="P20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67" s="16" t="str">
        <f t="shared" si="67"/>
        <v/>
      </c>
    </row>
    <row r="2068" spans="1:17" x14ac:dyDescent="0.25">
      <c r="A2068" t="s">
        <v>114</v>
      </c>
      <c r="B2068" t="s">
        <v>92</v>
      </c>
      <c r="C2068" t="s">
        <v>92</v>
      </c>
      <c r="D2068" t="s">
        <v>97</v>
      </c>
      <c r="E2068" t="s">
        <v>119</v>
      </c>
      <c r="F2068">
        <v>94111</v>
      </c>
      <c r="G2068" t="s">
        <v>83</v>
      </c>
      <c r="H2068">
        <v>2020</v>
      </c>
      <c r="I2068">
        <v>10</v>
      </c>
      <c r="J2068" s="85">
        <v>44144</v>
      </c>
      <c r="K2068" t="s">
        <v>123</v>
      </c>
      <c r="L2068" t="s">
        <v>115</v>
      </c>
      <c r="M2068" t="s">
        <v>85</v>
      </c>
      <c r="N20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8" s="16">
        <f t="shared" si="66"/>
        <v>94111</v>
      </c>
      <c r="P20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68" s="16" t="str">
        <f t="shared" si="67"/>
        <v/>
      </c>
    </row>
    <row r="2069" spans="1:17" x14ac:dyDescent="0.25">
      <c r="A2069" t="s">
        <v>114</v>
      </c>
      <c r="B2069" t="s">
        <v>92</v>
      </c>
      <c r="C2069" t="s">
        <v>92</v>
      </c>
      <c r="D2069" t="s">
        <v>97</v>
      </c>
      <c r="E2069" t="s">
        <v>119</v>
      </c>
      <c r="F2069">
        <v>94111</v>
      </c>
      <c r="G2069" t="s">
        <v>83</v>
      </c>
      <c r="H2069">
        <v>2020</v>
      </c>
      <c r="I2069">
        <v>10</v>
      </c>
      <c r="J2069" s="85">
        <v>44152</v>
      </c>
      <c r="K2069" t="s">
        <v>122</v>
      </c>
      <c r="L2069" t="s">
        <v>115</v>
      </c>
      <c r="M2069" t="s">
        <v>85</v>
      </c>
      <c r="N20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69" s="16">
        <f t="shared" si="66"/>
        <v>94111</v>
      </c>
      <c r="P20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69" s="16" t="str">
        <f t="shared" si="67"/>
        <v/>
      </c>
    </row>
    <row r="2070" spans="1:17" x14ac:dyDescent="0.25">
      <c r="A2070" t="s">
        <v>114</v>
      </c>
      <c r="B2070" t="s">
        <v>92</v>
      </c>
      <c r="C2070" t="s">
        <v>92</v>
      </c>
      <c r="D2070" t="s">
        <v>97</v>
      </c>
      <c r="E2070" t="s">
        <v>119</v>
      </c>
      <c r="F2070">
        <v>23468</v>
      </c>
      <c r="G2070" t="s">
        <v>83</v>
      </c>
      <c r="H2070">
        <v>2020</v>
      </c>
      <c r="I2070">
        <v>11</v>
      </c>
      <c r="J2070" s="85">
        <v>44152</v>
      </c>
      <c r="K2070" t="s">
        <v>122</v>
      </c>
      <c r="L2070" t="s">
        <v>115</v>
      </c>
      <c r="M2070" t="s">
        <v>85</v>
      </c>
      <c r="N20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0" s="16">
        <f t="shared" si="66"/>
        <v>23468</v>
      </c>
      <c r="P20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70" s="16" t="str">
        <f t="shared" si="67"/>
        <v/>
      </c>
    </row>
    <row r="2071" spans="1:17" x14ac:dyDescent="0.25">
      <c r="A2071" t="s">
        <v>114</v>
      </c>
      <c r="B2071" t="s">
        <v>92</v>
      </c>
      <c r="C2071" t="s">
        <v>92</v>
      </c>
      <c r="D2071" t="s">
        <v>98</v>
      </c>
      <c r="E2071" t="s">
        <v>119</v>
      </c>
      <c r="F2071">
        <v>311202</v>
      </c>
      <c r="G2071" t="s">
        <v>83</v>
      </c>
      <c r="H2071">
        <v>2019</v>
      </c>
      <c r="I2071">
        <v>1</v>
      </c>
      <c r="J2071" s="85">
        <v>44144</v>
      </c>
      <c r="K2071" t="s">
        <v>123</v>
      </c>
      <c r="L2071" t="s">
        <v>115</v>
      </c>
      <c r="M2071" t="s">
        <v>85</v>
      </c>
      <c r="N20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1" s="16">
        <f t="shared" si="66"/>
        <v>311202</v>
      </c>
      <c r="P20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71" s="16" t="str">
        <f t="shared" si="67"/>
        <v/>
      </c>
    </row>
    <row r="2072" spans="1:17" x14ac:dyDescent="0.25">
      <c r="A2072" t="s">
        <v>114</v>
      </c>
      <c r="B2072" t="s">
        <v>92</v>
      </c>
      <c r="C2072" t="s">
        <v>92</v>
      </c>
      <c r="D2072" t="s">
        <v>98</v>
      </c>
      <c r="E2072" t="s">
        <v>119</v>
      </c>
      <c r="F2072">
        <v>100333</v>
      </c>
      <c r="G2072" t="s">
        <v>83</v>
      </c>
      <c r="H2072">
        <v>2019</v>
      </c>
      <c r="I2072">
        <v>1</v>
      </c>
      <c r="J2072" s="85">
        <v>44144</v>
      </c>
      <c r="K2072" t="s">
        <v>123</v>
      </c>
      <c r="L2072" t="s">
        <v>115</v>
      </c>
      <c r="M2072" t="s">
        <v>85</v>
      </c>
      <c r="N20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2" s="16">
        <f t="shared" si="66"/>
        <v>100333</v>
      </c>
      <c r="P20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72" s="16" t="str">
        <f t="shared" si="67"/>
        <v/>
      </c>
    </row>
    <row r="2073" spans="1:17" x14ac:dyDescent="0.25">
      <c r="A2073" t="s">
        <v>114</v>
      </c>
      <c r="B2073" t="s">
        <v>92</v>
      </c>
      <c r="C2073" t="s">
        <v>92</v>
      </c>
      <c r="D2073" t="s">
        <v>98</v>
      </c>
      <c r="E2073" t="s">
        <v>119</v>
      </c>
      <c r="F2073">
        <v>311202</v>
      </c>
      <c r="G2073" t="s">
        <v>83</v>
      </c>
      <c r="H2073">
        <v>2019</v>
      </c>
      <c r="I2073">
        <v>1</v>
      </c>
      <c r="J2073" s="85">
        <v>44152</v>
      </c>
      <c r="K2073" t="s">
        <v>122</v>
      </c>
      <c r="L2073" t="s">
        <v>115</v>
      </c>
      <c r="M2073" t="s">
        <v>85</v>
      </c>
      <c r="N20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3" s="16">
        <f t="shared" si="66"/>
        <v>311202</v>
      </c>
      <c r="P20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73" s="16" t="str">
        <f t="shared" si="67"/>
        <v/>
      </c>
    </row>
    <row r="2074" spans="1:17" x14ac:dyDescent="0.25">
      <c r="A2074" t="s">
        <v>114</v>
      </c>
      <c r="B2074" t="s">
        <v>92</v>
      </c>
      <c r="C2074" t="s">
        <v>92</v>
      </c>
      <c r="D2074" t="s">
        <v>98</v>
      </c>
      <c r="E2074" t="s">
        <v>119</v>
      </c>
      <c r="F2074">
        <v>100333</v>
      </c>
      <c r="G2074" t="s">
        <v>83</v>
      </c>
      <c r="H2074">
        <v>2019</v>
      </c>
      <c r="I2074">
        <v>1</v>
      </c>
      <c r="J2074" s="85">
        <v>44152</v>
      </c>
      <c r="K2074" t="s">
        <v>122</v>
      </c>
      <c r="L2074" t="s">
        <v>115</v>
      </c>
      <c r="M2074" t="s">
        <v>85</v>
      </c>
      <c r="N20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4" s="16">
        <f t="shared" si="66"/>
        <v>100333</v>
      </c>
      <c r="P20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74" s="16" t="str">
        <f t="shared" si="67"/>
        <v/>
      </c>
    </row>
    <row r="2075" spans="1:17" x14ac:dyDescent="0.25">
      <c r="A2075" t="s">
        <v>114</v>
      </c>
      <c r="B2075" t="s">
        <v>92</v>
      </c>
      <c r="C2075" t="s">
        <v>92</v>
      </c>
      <c r="D2075" t="s">
        <v>98</v>
      </c>
      <c r="E2075" t="s">
        <v>119</v>
      </c>
      <c r="F2075">
        <v>473607</v>
      </c>
      <c r="G2075" t="s">
        <v>83</v>
      </c>
      <c r="H2075">
        <v>2019</v>
      </c>
      <c r="I2075">
        <v>2</v>
      </c>
      <c r="J2075" s="85">
        <v>44144</v>
      </c>
      <c r="K2075" t="s">
        <v>123</v>
      </c>
      <c r="L2075" t="s">
        <v>115</v>
      </c>
      <c r="M2075" t="s">
        <v>85</v>
      </c>
      <c r="N20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5" s="16">
        <f t="shared" si="66"/>
        <v>473607</v>
      </c>
      <c r="P20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75" s="16" t="str">
        <f t="shared" si="67"/>
        <v/>
      </c>
    </row>
    <row r="2076" spans="1:17" x14ac:dyDescent="0.25">
      <c r="A2076" t="s">
        <v>114</v>
      </c>
      <c r="B2076" t="s">
        <v>92</v>
      </c>
      <c r="C2076" t="s">
        <v>92</v>
      </c>
      <c r="D2076" t="s">
        <v>98</v>
      </c>
      <c r="E2076" t="s">
        <v>119</v>
      </c>
      <c r="F2076">
        <v>188526</v>
      </c>
      <c r="G2076" t="s">
        <v>83</v>
      </c>
      <c r="H2076">
        <v>2019</v>
      </c>
      <c r="I2076">
        <v>2</v>
      </c>
      <c r="J2076" s="85">
        <v>44144</v>
      </c>
      <c r="K2076" t="s">
        <v>123</v>
      </c>
      <c r="L2076" t="s">
        <v>115</v>
      </c>
      <c r="M2076" t="s">
        <v>85</v>
      </c>
      <c r="N20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6" s="16">
        <f t="shared" si="66"/>
        <v>188526</v>
      </c>
      <c r="P20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76" s="16" t="str">
        <f t="shared" si="67"/>
        <v/>
      </c>
    </row>
    <row r="2077" spans="1:17" x14ac:dyDescent="0.25">
      <c r="A2077" t="s">
        <v>114</v>
      </c>
      <c r="B2077" t="s">
        <v>92</v>
      </c>
      <c r="C2077" t="s">
        <v>92</v>
      </c>
      <c r="D2077" t="s">
        <v>98</v>
      </c>
      <c r="E2077" t="s">
        <v>119</v>
      </c>
      <c r="F2077">
        <v>473607</v>
      </c>
      <c r="G2077" t="s">
        <v>83</v>
      </c>
      <c r="H2077">
        <v>2019</v>
      </c>
      <c r="I2077">
        <v>2</v>
      </c>
      <c r="J2077" s="85">
        <v>44152</v>
      </c>
      <c r="K2077" t="s">
        <v>122</v>
      </c>
      <c r="L2077" t="s">
        <v>115</v>
      </c>
      <c r="M2077" t="s">
        <v>85</v>
      </c>
      <c r="N20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7" s="16">
        <f t="shared" si="66"/>
        <v>473607</v>
      </c>
      <c r="P20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77" s="16" t="str">
        <f t="shared" si="67"/>
        <v/>
      </c>
    </row>
    <row r="2078" spans="1:17" x14ac:dyDescent="0.25">
      <c r="A2078" t="s">
        <v>114</v>
      </c>
      <c r="B2078" t="s">
        <v>92</v>
      </c>
      <c r="C2078" t="s">
        <v>92</v>
      </c>
      <c r="D2078" t="s">
        <v>98</v>
      </c>
      <c r="E2078" t="s">
        <v>119</v>
      </c>
      <c r="F2078">
        <v>188526</v>
      </c>
      <c r="G2078" t="s">
        <v>83</v>
      </c>
      <c r="H2078">
        <v>2019</v>
      </c>
      <c r="I2078">
        <v>2</v>
      </c>
      <c r="J2078" s="85">
        <v>44152</v>
      </c>
      <c r="K2078" t="s">
        <v>122</v>
      </c>
      <c r="L2078" t="s">
        <v>115</v>
      </c>
      <c r="M2078" t="s">
        <v>85</v>
      </c>
      <c r="N20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8" s="16">
        <f t="shared" si="66"/>
        <v>188526</v>
      </c>
      <c r="P20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78" s="16" t="str">
        <f t="shared" si="67"/>
        <v/>
      </c>
    </row>
    <row r="2079" spans="1:17" x14ac:dyDescent="0.25">
      <c r="A2079" t="s">
        <v>114</v>
      </c>
      <c r="B2079" t="s">
        <v>92</v>
      </c>
      <c r="C2079" t="s">
        <v>92</v>
      </c>
      <c r="D2079" t="s">
        <v>98</v>
      </c>
      <c r="E2079" t="s">
        <v>119</v>
      </c>
      <c r="F2079">
        <v>446553</v>
      </c>
      <c r="G2079" t="s">
        <v>83</v>
      </c>
      <c r="H2079">
        <v>2019</v>
      </c>
      <c r="I2079">
        <v>3</v>
      </c>
      <c r="J2079" s="85">
        <v>44144</v>
      </c>
      <c r="K2079" t="s">
        <v>123</v>
      </c>
      <c r="L2079" t="s">
        <v>115</v>
      </c>
      <c r="M2079" t="s">
        <v>85</v>
      </c>
      <c r="N20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79" s="16">
        <f t="shared" si="66"/>
        <v>446553</v>
      </c>
      <c r="P20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79" s="16" t="str">
        <f t="shared" si="67"/>
        <v/>
      </c>
    </row>
    <row r="2080" spans="1:17" x14ac:dyDescent="0.25">
      <c r="A2080" t="s">
        <v>114</v>
      </c>
      <c r="B2080" t="s">
        <v>92</v>
      </c>
      <c r="C2080" t="s">
        <v>92</v>
      </c>
      <c r="D2080" t="s">
        <v>98</v>
      </c>
      <c r="E2080" t="s">
        <v>119</v>
      </c>
      <c r="F2080">
        <v>192003</v>
      </c>
      <c r="G2080" t="s">
        <v>83</v>
      </c>
      <c r="H2080">
        <v>2019</v>
      </c>
      <c r="I2080">
        <v>3</v>
      </c>
      <c r="J2080" s="85">
        <v>44144</v>
      </c>
      <c r="K2080" t="s">
        <v>123</v>
      </c>
      <c r="L2080" t="s">
        <v>115</v>
      </c>
      <c r="M2080" t="s">
        <v>85</v>
      </c>
      <c r="N20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0" s="16">
        <f t="shared" si="66"/>
        <v>192003</v>
      </c>
      <c r="P20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80" s="16" t="str">
        <f t="shared" si="67"/>
        <v/>
      </c>
    </row>
    <row r="2081" spans="1:17" x14ac:dyDescent="0.25">
      <c r="A2081" t="s">
        <v>114</v>
      </c>
      <c r="B2081" t="s">
        <v>92</v>
      </c>
      <c r="C2081" t="s">
        <v>92</v>
      </c>
      <c r="D2081" t="s">
        <v>98</v>
      </c>
      <c r="E2081" t="s">
        <v>119</v>
      </c>
      <c r="F2081">
        <v>446553</v>
      </c>
      <c r="G2081" t="s">
        <v>83</v>
      </c>
      <c r="H2081">
        <v>2019</v>
      </c>
      <c r="I2081">
        <v>3</v>
      </c>
      <c r="J2081" s="85">
        <v>44152</v>
      </c>
      <c r="K2081" t="s">
        <v>122</v>
      </c>
      <c r="L2081" t="s">
        <v>115</v>
      </c>
      <c r="M2081" t="s">
        <v>85</v>
      </c>
      <c r="N20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1" s="16">
        <f t="shared" si="66"/>
        <v>446553</v>
      </c>
      <c r="P20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81" s="16" t="str">
        <f t="shared" si="67"/>
        <v/>
      </c>
    </row>
    <row r="2082" spans="1:17" x14ac:dyDescent="0.25">
      <c r="A2082" t="s">
        <v>114</v>
      </c>
      <c r="B2082" t="s">
        <v>92</v>
      </c>
      <c r="C2082" t="s">
        <v>92</v>
      </c>
      <c r="D2082" t="s">
        <v>98</v>
      </c>
      <c r="E2082" t="s">
        <v>119</v>
      </c>
      <c r="F2082">
        <v>192003</v>
      </c>
      <c r="G2082" t="s">
        <v>83</v>
      </c>
      <c r="H2082">
        <v>2019</v>
      </c>
      <c r="I2082">
        <v>3</v>
      </c>
      <c r="J2082" s="85">
        <v>44152</v>
      </c>
      <c r="K2082" t="s">
        <v>122</v>
      </c>
      <c r="L2082" t="s">
        <v>115</v>
      </c>
      <c r="M2082" t="s">
        <v>85</v>
      </c>
      <c r="N20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2" s="16">
        <f t="shared" si="66"/>
        <v>192003</v>
      </c>
      <c r="P20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82" s="16" t="str">
        <f t="shared" si="67"/>
        <v/>
      </c>
    </row>
    <row r="2083" spans="1:17" x14ac:dyDescent="0.25">
      <c r="A2083" t="s">
        <v>114</v>
      </c>
      <c r="B2083" t="s">
        <v>92</v>
      </c>
      <c r="C2083" t="s">
        <v>92</v>
      </c>
      <c r="D2083" t="s">
        <v>98</v>
      </c>
      <c r="E2083" t="s">
        <v>119</v>
      </c>
      <c r="F2083">
        <v>438739</v>
      </c>
      <c r="G2083" t="s">
        <v>83</v>
      </c>
      <c r="H2083">
        <v>2019</v>
      </c>
      <c r="I2083">
        <v>4</v>
      </c>
      <c r="J2083" s="85">
        <v>44144</v>
      </c>
      <c r="K2083" t="s">
        <v>123</v>
      </c>
      <c r="L2083" t="s">
        <v>115</v>
      </c>
      <c r="M2083" t="s">
        <v>85</v>
      </c>
      <c r="N20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3" s="16">
        <f t="shared" si="66"/>
        <v>438739</v>
      </c>
      <c r="P20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83" s="16" t="str">
        <f t="shared" si="67"/>
        <v/>
      </c>
    </row>
    <row r="2084" spans="1:17" x14ac:dyDescent="0.25">
      <c r="A2084" t="s">
        <v>114</v>
      </c>
      <c r="B2084" t="s">
        <v>92</v>
      </c>
      <c r="C2084" t="s">
        <v>92</v>
      </c>
      <c r="D2084" t="s">
        <v>98</v>
      </c>
      <c r="E2084" t="s">
        <v>119</v>
      </c>
      <c r="F2084">
        <v>176188</v>
      </c>
      <c r="G2084" t="s">
        <v>83</v>
      </c>
      <c r="H2084">
        <v>2019</v>
      </c>
      <c r="I2084">
        <v>4</v>
      </c>
      <c r="J2084" s="85">
        <v>44144</v>
      </c>
      <c r="K2084" t="s">
        <v>123</v>
      </c>
      <c r="L2084" t="s">
        <v>115</v>
      </c>
      <c r="M2084" t="s">
        <v>85</v>
      </c>
      <c r="N20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4" s="16">
        <f t="shared" si="66"/>
        <v>176188</v>
      </c>
      <c r="P20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84" s="16" t="str">
        <f t="shared" si="67"/>
        <v/>
      </c>
    </row>
    <row r="2085" spans="1:17" x14ac:dyDescent="0.25">
      <c r="A2085" t="s">
        <v>114</v>
      </c>
      <c r="B2085" t="s">
        <v>92</v>
      </c>
      <c r="C2085" t="s">
        <v>92</v>
      </c>
      <c r="D2085" t="s">
        <v>98</v>
      </c>
      <c r="E2085" t="s">
        <v>119</v>
      </c>
      <c r="F2085">
        <v>438739</v>
      </c>
      <c r="G2085" t="s">
        <v>83</v>
      </c>
      <c r="H2085">
        <v>2019</v>
      </c>
      <c r="I2085">
        <v>4</v>
      </c>
      <c r="J2085" s="85">
        <v>44152</v>
      </c>
      <c r="K2085" t="s">
        <v>122</v>
      </c>
      <c r="L2085" t="s">
        <v>115</v>
      </c>
      <c r="M2085" t="s">
        <v>85</v>
      </c>
      <c r="N20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5" s="16">
        <f t="shared" si="66"/>
        <v>438739</v>
      </c>
      <c r="P20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85" s="16" t="str">
        <f t="shared" si="67"/>
        <v/>
      </c>
    </row>
    <row r="2086" spans="1:17" x14ac:dyDescent="0.25">
      <c r="A2086" t="s">
        <v>114</v>
      </c>
      <c r="B2086" t="s">
        <v>92</v>
      </c>
      <c r="C2086" t="s">
        <v>92</v>
      </c>
      <c r="D2086" t="s">
        <v>98</v>
      </c>
      <c r="E2086" t="s">
        <v>119</v>
      </c>
      <c r="F2086">
        <v>176188</v>
      </c>
      <c r="G2086" t="s">
        <v>83</v>
      </c>
      <c r="H2086">
        <v>2019</v>
      </c>
      <c r="I2086">
        <v>4</v>
      </c>
      <c r="J2086" s="85">
        <v>44152</v>
      </c>
      <c r="K2086" t="s">
        <v>122</v>
      </c>
      <c r="L2086" t="s">
        <v>115</v>
      </c>
      <c r="M2086" t="s">
        <v>85</v>
      </c>
      <c r="N20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6" s="16">
        <f t="shared" si="66"/>
        <v>176188</v>
      </c>
      <c r="P20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86" s="16" t="str">
        <f t="shared" si="67"/>
        <v/>
      </c>
    </row>
    <row r="2087" spans="1:17" x14ac:dyDescent="0.25">
      <c r="A2087" t="s">
        <v>114</v>
      </c>
      <c r="B2087" t="s">
        <v>92</v>
      </c>
      <c r="C2087" t="s">
        <v>92</v>
      </c>
      <c r="D2087" t="s">
        <v>98</v>
      </c>
      <c r="E2087" t="s">
        <v>119</v>
      </c>
      <c r="F2087">
        <v>392742</v>
      </c>
      <c r="G2087" t="s">
        <v>83</v>
      </c>
      <c r="H2087">
        <v>2019</v>
      </c>
      <c r="I2087">
        <v>5</v>
      </c>
      <c r="J2087" s="85">
        <v>44144</v>
      </c>
      <c r="K2087" t="s">
        <v>123</v>
      </c>
      <c r="L2087" t="s">
        <v>115</v>
      </c>
      <c r="M2087" t="s">
        <v>85</v>
      </c>
      <c r="N20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7" s="16">
        <f t="shared" si="66"/>
        <v>392742</v>
      </c>
      <c r="P20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87" s="16" t="str">
        <f t="shared" si="67"/>
        <v/>
      </c>
    </row>
    <row r="2088" spans="1:17" x14ac:dyDescent="0.25">
      <c r="A2088" t="s">
        <v>114</v>
      </c>
      <c r="B2088" t="s">
        <v>92</v>
      </c>
      <c r="C2088" t="s">
        <v>92</v>
      </c>
      <c r="D2088" t="s">
        <v>98</v>
      </c>
      <c r="E2088" t="s">
        <v>119</v>
      </c>
      <c r="F2088">
        <v>124030</v>
      </c>
      <c r="G2088" t="s">
        <v>83</v>
      </c>
      <c r="H2088">
        <v>2019</v>
      </c>
      <c r="I2088">
        <v>5</v>
      </c>
      <c r="J2088" s="85">
        <v>44144</v>
      </c>
      <c r="K2088" t="s">
        <v>123</v>
      </c>
      <c r="L2088" t="s">
        <v>115</v>
      </c>
      <c r="M2088" t="s">
        <v>85</v>
      </c>
      <c r="N20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8" s="16">
        <f t="shared" si="66"/>
        <v>124030</v>
      </c>
      <c r="P20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88" s="16" t="str">
        <f t="shared" si="67"/>
        <v/>
      </c>
    </row>
    <row r="2089" spans="1:17" x14ac:dyDescent="0.25">
      <c r="A2089" t="s">
        <v>114</v>
      </c>
      <c r="B2089" t="s">
        <v>92</v>
      </c>
      <c r="C2089" t="s">
        <v>92</v>
      </c>
      <c r="D2089" t="s">
        <v>98</v>
      </c>
      <c r="E2089" t="s">
        <v>119</v>
      </c>
      <c r="F2089">
        <v>392742</v>
      </c>
      <c r="G2089" t="s">
        <v>83</v>
      </c>
      <c r="H2089">
        <v>2019</v>
      </c>
      <c r="I2089">
        <v>5</v>
      </c>
      <c r="J2089" s="85">
        <v>44152</v>
      </c>
      <c r="K2089" t="s">
        <v>122</v>
      </c>
      <c r="L2089" t="s">
        <v>115</v>
      </c>
      <c r="M2089" t="s">
        <v>85</v>
      </c>
      <c r="N20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89" s="16">
        <f t="shared" si="66"/>
        <v>392742</v>
      </c>
      <c r="P20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89" s="16" t="str">
        <f t="shared" si="67"/>
        <v/>
      </c>
    </row>
    <row r="2090" spans="1:17" x14ac:dyDescent="0.25">
      <c r="A2090" t="s">
        <v>114</v>
      </c>
      <c r="B2090" t="s">
        <v>92</v>
      </c>
      <c r="C2090" t="s">
        <v>92</v>
      </c>
      <c r="D2090" t="s">
        <v>98</v>
      </c>
      <c r="E2090" t="s">
        <v>119</v>
      </c>
      <c r="F2090">
        <v>124030</v>
      </c>
      <c r="G2090" t="s">
        <v>83</v>
      </c>
      <c r="H2090">
        <v>2019</v>
      </c>
      <c r="I2090">
        <v>5</v>
      </c>
      <c r="J2090" s="85">
        <v>44152</v>
      </c>
      <c r="K2090" t="s">
        <v>122</v>
      </c>
      <c r="L2090" t="s">
        <v>115</v>
      </c>
      <c r="M2090" t="s">
        <v>85</v>
      </c>
      <c r="N20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0" s="16">
        <f t="shared" si="66"/>
        <v>124030</v>
      </c>
      <c r="P20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90" s="16" t="str">
        <f t="shared" si="67"/>
        <v/>
      </c>
    </row>
    <row r="2091" spans="1:17" x14ac:dyDescent="0.25">
      <c r="A2091" t="s">
        <v>114</v>
      </c>
      <c r="B2091" t="s">
        <v>92</v>
      </c>
      <c r="C2091" t="s">
        <v>92</v>
      </c>
      <c r="D2091" t="s">
        <v>98</v>
      </c>
      <c r="E2091" t="s">
        <v>119</v>
      </c>
      <c r="F2091">
        <v>364886</v>
      </c>
      <c r="G2091" t="s">
        <v>83</v>
      </c>
      <c r="H2091">
        <v>2019</v>
      </c>
      <c r="I2091">
        <v>6</v>
      </c>
      <c r="J2091" s="85">
        <v>44144</v>
      </c>
      <c r="K2091" t="s">
        <v>123</v>
      </c>
      <c r="L2091" t="s">
        <v>115</v>
      </c>
      <c r="M2091" t="s">
        <v>85</v>
      </c>
      <c r="N20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1" s="16">
        <f t="shared" si="66"/>
        <v>364886</v>
      </c>
      <c r="P20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91" s="16" t="str">
        <f t="shared" si="67"/>
        <v/>
      </c>
    </row>
    <row r="2092" spans="1:17" x14ac:dyDescent="0.25">
      <c r="A2092" t="s">
        <v>114</v>
      </c>
      <c r="B2092" t="s">
        <v>92</v>
      </c>
      <c r="C2092" t="s">
        <v>92</v>
      </c>
      <c r="D2092" t="s">
        <v>98</v>
      </c>
      <c r="E2092" t="s">
        <v>119</v>
      </c>
      <c r="F2092">
        <v>158002</v>
      </c>
      <c r="G2092" t="s">
        <v>83</v>
      </c>
      <c r="H2092">
        <v>2019</v>
      </c>
      <c r="I2092">
        <v>6</v>
      </c>
      <c r="J2092" s="85">
        <v>44144</v>
      </c>
      <c r="K2092" t="s">
        <v>123</v>
      </c>
      <c r="L2092" t="s">
        <v>115</v>
      </c>
      <c r="M2092" t="s">
        <v>85</v>
      </c>
      <c r="N20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2" s="16">
        <f t="shared" si="66"/>
        <v>158002</v>
      </c>
      <c r="P20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92" s="16" t="str">
        <f t="shared" si="67"/>
        <v/>
      </c>
    </row>
    <row r="2093" spans="1:17" x14ac:dyDescent="0.25">
      <c r="A2093" t="s">
        <v>114</v>
      </c>
      <c r="B2093" t="s">
        <v>92</v>
      </c>
      <c r="C2093" t="s">
        <v>92</v>
      </c>
      <c r="D2093" t="s">
        <v>98</v>
      </c>
      <c r="E2093" t="s">
        <v>119</v>
      </c>
      <c r="F2093">
        <v>364886</v>
      </c>
      <c r="G2093" t="s">
        <v>83</v>
      </c>
      <c r="H2093">
        <v>2019</v>
      </c>
      <c r="I2093">
        <v>6</v>
      </c>
      <c r="J2093" s="85">
        <v>44152</v>
      </c>
      <c r="K2093" t="s">
        <v>122</v>
      </c>
      <c r="L2093" t="s">
        <v>115</v>
      </c>
      <c r="M2093" t="s">
        <v>85</v>
      </c>
      <c r="N20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3" s="16">
        <f t="shared" si="66"/>
        <v>364886</v>
      </c>
      <c r="P20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93" s="16" t="str">
        <f t="shared" si="67"/>
        <v/>
      </c>
    </row>
    <row r="2094" spans="1:17" x14ac:dyDescent="0.25">
      <c r="A2094" t="s">
        <v>114</v>
      </c>
      <c r="B2094" t="s">
        <v>92</v>
      </c>
      <c r="C2094" t="s">
        <v>92</v>
      </c>
      <c r="D2094" t="s">
        <v>98</v>
      </c>
      <c r="E2094" t="s">
        <v>119</v>
      </c>
      <c r="F2094">
        <v>158002</v>
      </c>
      <c r="G2094" t="s">
        <v>83</v>
      </c>
      <c r="H2094">
        <v>2019</v>
      </c>
      <c r="I2094">
        <v>6</v>
      </c>
      <c r="J2094" s="85">
        <v>44152</v>
      </c>
      <c r="K2094" t="s">
        <v>122</v>
      </c>
      <c r="L2094" t="s">
        <v>115</v>
      </c>
      <c r="M2094" t="s">
        <v>85</v>
      </c>
      <c r="N20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4" s="16">
        <f t="shared" si="66"/>
        <v>158002</v>
      </c>
      <c r="P20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94" s="16" t="str">
        <f t="shared" si="67"/>
        <v/>
      </c>
    </row>
    <row r="2095" spans="1:17" x14ac:dyDescent="0.25">
      <c r="A2095" t="s">
        <v>114</v>
      </c>
      <c r="B2095" t="s">
        <v>92</v>
      </c>
      <c r="C2095" t="s">
        <v>92</v>
      </c>
      <c r="D2095" t="s">
        <v>98</v>
      </c>
      <c r="E2095" t="s">
        <v>119</v>
      </c>
      <c r="F2095">
        <v>472143</v>
      </c>
      <c r="G2095" t="s">
        <v>83</v>
      </c>
      <c r="H2095">
        <v>2019</v>
      </c>
      <c r="I2095">
        <v>7</v>
      </c>
      <c r="J2095" s="85">
        <v>44144</v>
      </c>
      <c r="K2095" t="s">
        <v>123</v>
      </c>
      <c r="L2095" t="s">
        <v>115</v>
      </c>
      <c r="M2095" t="s">
        <v>85</v>
      </c>
      <c r="N20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5" s="16">
        <f t="shared" si="66"/>
        <v>472143</v>
      </c>
      <c r="P20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95" s="16" t="str">
        <f t="shared" si="67"/>
        <v/>
      </c>
    </row>
    <row r="2096" spans="1:17" x14ac:dyDescent="0.25">
      <c r="A2096" t="s">
        <v>114</v>
      </c>
      <c r="B2096" t="s">
        <v>92</v>
      </c>
      <c r="C2096" t="s">
        <v>92</v>
      </c>
      <c r="D2096" t="s">
        <v>98</v>
      </c>
      <c r="E2096" t="s">
        <v>119</v>
      </c>
      <c r="F2096">
        <v>236307</v>
      </c>
      <c r="G2096" t="s">
        <v>83</v>
      </c>
      <c r="H2096">
        <v>2019</v>
      </c>
      <c r="I2096">
        <v>7</v>
      </c>
      <c r="J2096" s="85">
        <v>44144</v>
      </c>
      <c r="K2096" t="s">
        <v>123</v>
      </c>
      <c r="L2096" t="s">
        <v>115</v>
      </c>
      <c r="M2096" t="s">
        <v>85</v>
      </c>
      <c r="N20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6" s="16">
        <f t="shared" si="66"/>
        <v>236307</v>
      </c>
      <c r="P20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96" s="16" t="str">
        <f t="shared" si="67"/>
        <v/>
      </c>
    </row>
    <row r="2097" spans="1:17" x14ac:dyDescent="0.25">
      <c r="A2097" t="s">
        <v>114</v>
      </c>
      <c r="B2097" t="s">
        <v>92</v>
      </c>
      <c r="C2097" t="s">
        <v>92</v>
      </c>
      <c r="D2097" t="s">
        <v>98</v>
      </c>
      <c r="E2097" t="s">
        <v>119</v>
      </c>
      <c r="F2097">
        <v>472143</v>
      </c>
      <c r="G2097" t="s">
        <v>83</v>
      </c>
      <c r="H2097">
        <v>2019</v>
      </c>
      <c r="I2097">
        <v>7</v>
      </c>
      <c r="J2097" s="85">
        <v>44152</v>
      </c>
      <c r="K2097" t="s">
        <v>122</v>
      </c>
      <c r="L2097" t="s">
        <v>115</v>
      </c>
      <c r="M2097" t="s">
        <v>85</v>
      </c>
      <c r="N20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7" s="16">
        <f t="shared" si="66"/>
        <v>472143</v>
      </c>
      <c r="P20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97" s="16" t="str">
        <f t="shared" si="67"/>
        <v/>
      </c>
    </row>
    <row r="2098" spans="1:17" x14ac:dyDescent="0.25">
      <c r="A2098" t="s">
        <v>114</v>
      </c>
      <c r="B2098" t="s">
        <v>92</v>
      </c>
      <c r="C2098" t="s">
        <v>92</v>
      </c>
      <c r="D2098" t="s">
        <v>98</v>
      </c>
      <c r="E2098" t="s">
        <v>119</v>
      </c>
      <c r="F2098">
        <v>236307</v>
      </c>
      <c r="G2098" t="s">
        <v>83</v>
      </c>
      <c r="H2098">
        <v>2019</v>
      </c>
      <c r="I2098">
        <v>7</v>
      </c>
      <c r="J2098" s="85">
        <v>44152</v>
      </c>
      <c r="K2098" t="s">
        <v>122</v>
      </c>
      <c r="L2098" t="s">
        <v>115</v>
      </c>
      <c r="M2098" t="s">
        <v>85</v>
      </c>
      <c r="N20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8" s="16">
        <f t="shared" si="66"/>
        <v>236307</v>
      </c>
      <c r="P20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98" s="16" t="str">
        <f t="shared" si="67"/>
        <v/>
      </c>
    </row>
    <row r="2099" spans="1:17" x14ac:dyDescent="0.25">
      <c r="A2099" t="s">
        <v>114</v>
      </c>
      <c r="B2099" t="s">
        <v>92</v>
      </c>
      <c r="C2099" t="s">
        <v>92</v>
      </c>
      <c r="D2099" t="s">
        <v>98</v>
      </c>
      <c r="E2099" t="s">
        <v>119</v>
      </c>
      <c r="F2099">
        <v>450914</v>
      </c>
      <c r="G2099" t="s">
        <v>83</v>
      </c>
      <c r="H2099">
        <v>2019</v>
      </c>
      <c r="I2099">
        <v>8</v>
      </c>
      <c r="J2099" s="85">
        <v>44144</v>
      </c>
      <c r="K2099" t="s">
        <v>123</v>
      </c>
      <c r="L2099" t="s">
        <v>115</v>
      </c>
      <c r="M2099" t="s">
        <v>85</v>
      </c>
      <c r="N20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099" s="16">
        <f t="shared" si="66"/>
        <v>450914</v>
      </c>
      <c r="P20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099" s="16" t="str">
        <f t="shared" si="67"/>
        <v/>
      </c>
    </row>
    <row r="2100" spans="1:17" x14ac:dyDescent="0.25">
      <c r="A2100" t="s">
        <v>114</v>
      </c>
      <c r="B2100" t="s">
        <v>92</v>
      </c>
      <c r="C2100" t="s">
        <v>92</v>
      </c>
      <c r="D2100" t="s">
        <v>98</v>
      </c>
      <c r="E2100" t="s">
        <v>119</v>
      </c>
      <c r="F2100">
        <v>144212</v>
      </c>
      <c r="G2100" t="s">
        <v>83</v>
      </c>
      <c r="H2100">
        <v>2019</v>
      </c>
      <c r="I2100">
        <v>8</v>
      </c>
      <c r="J2100" s="85">
        <v>44144</v>
      </c>
      <c r="K2100" t="s">
        <v>123</v>
      </c>
      <c r="L2100" t="s">
        <v>115</v>
      </c>
      <c r="M2100" t="s">
        <v>85</v>
      </c>
      <c r="N21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0" s="16">
        <f t="shared" si="66"/>
        <v>144212</v>
      </c>
      <c r="P21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00" s="16" t="str">
        <f t="shared" si="67"/>
        <v/>
      </c>
    </row>
    <row r="2101" spans="1:17" x14ac:dyDescent="0.25">
      <c r="A2101" t="s">
        <v>114</v>
      </c>
      <c r="B2101" t="s">
        <v>92</v>
      </c>
      <c r="C2101" t="s">
        <v>92</v>
      </c>
      <c r="D2101" t="s">
        <v>98</v>
      </c>
      <c r="E2101" t="s">
        <v>119</v>
      </c>
      <c r="F2101">
        <v>450914</v>
      </c>
      <c r="G2101" t="s">
        <v>83</v>
      </c>
      <c r="H2101">
        <v>2019</v>
      </c>
      <c r="I2101">
        <v>8</v>
      </c>
      <c r="J2101" s="85">
        <v>44152</v>
      </c>
      <c r="K2101" t="s">
        <v>122</v>
      </c>
      <c r="L2101" t="s">
        <v>115</v>
      </c>
      <c r="M2101" t="s">
        <v>85</v>
      </c>
      <c r="N21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1" s="16">
        <f t="shared" si="66"/>
        <v>450914</v>
      </c>
      <c r="P21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01" s="16" t="str">
        <f t="shared" si="67"/>
        <v/>
      </c>
    </row>
    <row r="2102" spans="1:17" x14ac:dyDescent="0.25">
      <c r="A2102" t="s">
        <v>114</v>
      </c>
      <c r="B2102" t="s">
        <v>92</v>
      </c>
      <c r="C2102" t="s">
        <v>92</v>
      </c>
      <c r="D2102" t="s">
        <v>98</v>
      </c>
      <c r="E2102" t="s">
        <v>119</v>
      </c>
      <c r="F2102">
        <v>144212</v>
      </c>
      <c r="G2102" t="s">
        <v>83</v>
      </c>
      <c r="H2102">
        <v>2019</v>
      </c>
      <c r="I2102">
        <v>8</v>
      </c>
      <c r="J2102" s="85">
        <v>44152</v>
      </c>
      <c r="K2102" t="s">
        <v>122</v>
      </c>
      <c r="L2102" t="s">
        <v>115</v>
      </c>
      <c r="M2102" t="s">
        <v>85</v>
      </c>
      <c r="N21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2" s="16">
        <f t="shared" si="66"/>
        <v>144212</v>
      </c>
      <c r="P21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02" s="16" t="str">
        <f t="shared" si="67"/>
        <v/>
      </c>
    </row>
    <row r="2103" spans="1:17" x14ac:dyDescent="0.25">
      <c r="A2103" t="s">
        <v>114</v>
      </c>
      <c r="B2103" t="s">
        <v>92</v>
      </c>
      <c r="C2103" t="s">
        <v>92</v>
      </c>
      <c r="D2103" t="s">
        <v>98</v>
      </c>
      <c r="E2103" t="s">
        <v>119</v>
      </c>
      <c r="F2103">
        <v>462388</v>
      </c>
      <c r="G2103" t="s">
        <v>83</v>
      </c>
      <c r="H2103">
        <v>2019</v>
      </c>
      <c r="I2103">
        <v>9</v>
      </c>
      <c r="J2103" s="85">
        <v>44144</v>
      </c>
      <c r="K2103" t="s">
        <v>123</v>
      </c>
      <c r="L2103" t="s">
        <v>115</v>
      </c>
      <c r="M2103" t="s">
        <v>85</v>
      </c>
      <c r="N21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3" s="16">
        <f t="shared" si="66"/>
        <v>462388</v>
      </c>
      <c r="P21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03" s="16" t="str">
        <f t="shared" si="67"/>
        <v/>
      </c>
    </row>
    <row r="2104" spans="1:17" x14ac:dyDescent="0.25">
      <c r="A2104" t="s">
        <v>114</v>
      </c>
      <c r="B2104" t="s">
        <v>92</v>
      </c>
      <c r="C2104" t="s">
        <v>92</v>
      </c>
      <c r="D2104" t="s">
        <v>98</v>
      </c>
      <c r="E2104" t="s">
        <v>119</v>
      </c>
      <c r="F2104">
        <v>171850</v>
      </c>
      <c r="G2104" t="s">
        <v>83</v>
      </c>
      <c r="H2104">
        <v>2019</v>
      </c>
      <c r="I2104">
        <v>9</v>
      </c>
      <c r="J2104" s="85">
        <v>44144</v>
      </c>
      <c r="K2104" t="s">
        <v>123</v>
      </c>
      <c r="L2104" t="s">
        <v>115</v>
      </c>
      <c r="M2104" t="s">
        <v>85</v>
      </c>
      <c r="N21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4" s="16">
        <f t="shared" si="66"/>
        <v>171850</v>
      </c>
      <c r="P21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04" s="16" t="str">
        <f t="shared" si="67"/>
        <v/>
      </c>
    </row>
    <row r="2105" spans="1:17" x14ac:dyDescent="0.25">
      <c r="A2105" t="s">
        <v>114</v>
      </c>
      <c r="B2105" t="s">
        <v>92</v>
      </c>
      <c r="C2105" t="s">
        <v>92</v>
      </c>
      <c r="D2105" t="s">
        <v>98</v>
      </c>
      <c r="E2105" t="s">
        <v>119</v>
      </c>
      <c r="F2105">
        <v>462388</v>
      </c>
      <c r="G2105" t="s">
        <v>83</v>
      </c>
      <c r="H2105">
        <v>2019</v>
      </c>
      <c r="I2105">
        <v>9</v>
      </c>
      <c r="J2105" s="85">
        <v>44152</v>
      </c>
      <c r="K2105" t="s">
        <v>122</v>
      </c>
      <c r="L2105" t="s">
        <v>115</v>
      </c>
      <c r="M2105" t="s">
        <v>85</v>
      </c>
      <c r="N21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5" s="16">
        <f t="shared" si="66"/>
        <v>462388</v>
      </c>
      <c r="P21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05" s="16" t="str">
        <f t="shared" si="67"/>
        <v/>
      </c>
    </row>
    <row r="2106" spans="1:17" x14ac:dyDescent="0.25">
      <c r="A2106" t="s">
        <v>114</v>
      </c>
      <c r="B2106" t="s">
        <v>92</v>
      </c>
      <c r="C2106" t="s">
        <v>92</v>
      </c>
      <c r="D2106" t="s">
        <v>98</v>
      </c>
      <c r="E2106" t="s">
        <v>119</v>
      </c>
      <c r="F2106">
        <v>171850</v>
      </c>
      <c r="G2106" t="s">
        <v>83</v>
      </c>
      <c r="H2106">
        <v>2019</v>
      </c>
      <c r="I2106">
        <v>9</v>
      </c>
      <c r="J2106" s="85">
        <v>44152</v>
      </c>
      <c r="K2106" t="s">
        <v>122</v>
      </c>
      <c r="L2106" t="s">
        <v>115</v>
      </c>
      <c r="M2106" t="s">
        <v>85</v>
      </c>
      <c r="N21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6" s="16">
        <f t="shared" si="66"/>
        <v>171850</v>
      </c>
      <c r="P21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06" s="16" t="str">
        <f t="shared" si="67"/>
        <v/>
      </c>
    </row>
    <row r="2107" spans="1:17" x14ac:dyDescent="0.25">
      <c r="A2107" t="s">
        <v>114</v>
      </c>
      <c r="B2107" t="s">
        <v>92</v>
      </c>
      <c r="C2107" t="s">
        <v>92</v>
      </c>
      <c r="D2107" t="s">
        <v>98</v>
      </c>
      <c r="E2107" t="s">
        <v>119</v>
      </c>
      <c r="F2107">
        <v>542467</v>
      </c>
      <c r="G2107" t="s">
        <v>83</v>
      </c>
      <c r="H2107">
        <v>2019</v>
      </c>
      <c r="I2107">
        <v>10</v>
      </c>
      <c r="J2107" s="85">
        <v>44144</v>
      </c>
      <c r="K2107" t="s">
        <v>123</v>
      </c>
      <c r="L2107" t="s">
        <v>115</v>
      </c>
      <c r="M2107" t="s">
        <v>85</v>
      </c>
      <c r="N21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7" s="16">
        <f t="shared" si="66"/>
        <v>542467</v>
      </c>
      <c r="P21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07" s="16" t="str">
        <f t="shared" si="67"/>
        <v/>
      </c>
    </row>
    <row r="2108" spans="1:17" x14ac:dyDescent="0.25">
      <c r="A2108" t="s">
        <v>114</v>
      </c>
      <c r="B2108" t="s">
        <v>92</v>
      </c>
      <c r="C2108" t="s">
        <v>92</v>
      </c>
      <c r="D2108" t="s">
        <v>98</v>
      </c>
      <c r="E2108" t="s">
        <v>119</v>
      </c>
      <c r="F2108">
        <v>216519</v>
      </c>
      <c r="G2108" t="s">
        <v>83</v>
      </c>
      <c r="H2108">
        <v>2019</v>
      </c>
      <c r="I2108">
        <v>10</v>
      </c>
      <c r="J2108" s="85">
        <v>44144</v>
      </c>
      <c r="K2108" t="s">
        <v>123</v>
      </c>
      <c r="L2108" t="s">
        <v>115</v>
      </c>
      <c r="M2108" t="s">
        <v>85</v>
      </c>
      <c r="N21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8" s="16">
        <f t="shared" si="66"/>
        <v>216519</v>
      </c>
      <c r="P21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08" s="16" t="str">
        <f t="shared" si="67"/>
        <v/>
      </c>
    </row>
    <row r="2109" spans="1:17" x14ac:dyDescent="0.25">
      <c r="A2109" t="s">
        <v>114</v>
      </c>
      <c r="B2109" t="s">
        <v>92</v>
      </c>
      <c r="C2109" t="s">
        <v>92</v>
      </c>
      <c r="D2109" t="s">
        <v>98</v>
      </c>
      <c r="E2109" t="s">
        <v>119</v>
      </c>
      <c r="F2109">
        <v>542467</v>
      </c>
      <c r="G2109" t="s">
        <v>83</v>
      </c>
      <c r="H2109">
        <v>2019</v>
      </c>
      <c r="I2109">
        <v>10</v>
      </c>
      <c r="J2109" s="85">
        <v>44152</v>
      </c>
      <c r="K2109" t="s">
        <v>122</v>
      </c>
      <c r="L2109" t="s">
        <v>115</v>
      </c>
      <c r="M2109" t="s">
        <v>85</v>
      </c>
      <c r="N21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09" s="16">
        <f t="shared" si="66"/>
        <v>542467</v>
      </c>
      <c r="P21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09" s="16" t="str">
        <f t="shared" si="67"/>
        <v/>
      </c>
    </row>
    <row r="2110" spans="1:17" x14ac:dyDescent="0.25">
      <c r="A2110" t="s">
        <v>114</v>
      </c>
      <c r="B2110" t="s">
        <v>92</v>
      </c>
      <c r="C2110" t="s">
        <v>92</v>
      </c>
      <c r="D2110" t="s">
        <v>98</v>
      </c>
      <c r="E2110" t="s">
        <v>119</v>
      </c>
      <c r="F2110">
        <v>216519</v>
      </c>
      <c r="G2110" t="s">
        <v>83</v>
      </c>
      <c r="H2110">
        <v>2019</v>
      </c>
      <c r="I2110">
        <v>10</v>
      </c>
      <c r="J2110" s="85">
        <v>44152</v>
      </c>
      <c r="K2110" t="s">
        <v>122</v>
      </c>
      <c r="L2110" t="s">
        <v>115</v>
      </c>
      <c r="M2110" t="s">
        <v>85</v>
      </c>
      <c r="N21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0" s="16">
        <f t="shared" si="66"/>
        <v>216519</v>
      </c>
      <c r="P21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10" s="16" t="str">
        <f t="shared" si="67"/>
        <v/>
      </c>
    </row>
    <row r="2111" spans="1:17" x14ac:dyDescent="0.25">
      <c r="A2111" t="s">
        <v>114</v>
      </c>
      <c r="B2111" t="s">
        <v>92</v>
      </c>
      <c r="C2111" t="s">
        <v>92</v>
      </c>
      <c r="D2111" t="s">
        <v>98</v>
      </c>
      <c r="E2111" t="s">
        <v>119</v>
      </c>
      <c r="F2111">
        <v>477021</v>
      </c>
      <c r="G2111" t="s">
        <v>83</v>
      </c>
      <c r="H2111">
        <v>2019</v>
      </c>
      <c r="I2111">
        <v>11</v>
      </c>
      <c r="J2111" s="85">
        <v>44144</v>
      </c>
      <c r="K2111" t="s">
        <v>123</v>
      </c>
      <c r="L2111" t="s">
        <v>115</v>
      </c>
      <c r="M2111" t="s">
        <v>85</v>
      </c>
      <c r="N21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1" s="16">
        <f t="shared" si="66"/>
        <v>95404.2</v>
      </c>
      <c r="P21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11" s="16" t="str">
        <f t="shared" si="67"/>
        <v/>
      </c>
    </row>
    <row r="2112" spans="1:17" x14ac:dyDescent="0.25">
      <c r="A2112" t="s">
        <v>114</v>
      </c>
      <c r="B2112" t="s">
        <v>92</v>
      </c>
      <c r="C2112" t="s">
        <v>92</v>
      </c>
      <c r="D2112" t="s">
        <v>98</v>
      </c>
      <c r="E2112" t="s">
        <v>119</v>
      </c>
      <c r="F2112">
        <v>224172</v>
      </c>
      <c r="G2112" t="s">
        <v>83</v>
      </c>
      <c r="H2112">
        <v>2019</v>
      </c>
      <c r="I2112">
        <v>11</v>
      </c>
      <c r="J2112" s="85">
        <v>44144</v>
      </c>
      <c r="K2112" t="s">
        <v>123</v>
      </c>
      <c r="L2112" t="s">
        <v>115</v>
      </c>
      <c r="M2112" t="s">
        <v>85</v>
      </c>
      <c r="N21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2" s="16">
        <f t="shared" si="66"/>
        <v>44834.400000000001</v>
      </c>
      <c r="P21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12" s="16" t="str">
        <f t="shared" si="67"/>
        <v/>
      </c>
    </row>
    <row r="2113" spans="1:17" x14ac:dyDescent="0.25">
      <c r="A2113" t="s">
        <v>114</v>
      </c>
      <c r="B2113" t="s">
        <v>92</v>
      </c>
      <c r="C2113" t="s">
        <v>92</v>
      </c>
      <c r="D2113" t="s">
        <v>98</v>
      </c>
      <c r="E2113" t="s">
        <v>119</v>
      </c>
      <c r="F2113">
        <v>477021</v>
      </c>
      <c r="G2113" t="s">
        <v>83</v>
      </c>
      <c r="H2113">
        <v>2019</v>
      </c>
      <c r="I2113">
        <v>11</v>
      </c>
      <c r="J2113" s="85">
        <v>44152</v>
      </c>
      <c r="K2113" t="s">
        <v>122</v>
      </c>
      <c r="L2113" t="s">
        <v>115</v>
      </c>
      <c r="M2113" t="s">
        <v>85</v>
      </c>
      <c r="N21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3" s="16">
        <f t="shared" si="66"/>
        <v>95404.2</v>
      </c>
      <c r="P21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13" s="16" t="str">
        <f t="shared" si="67"/>
        <v/>
      </c>
    </row>
    <row r="2114" spans="1:17" x14ac:dyDescent="0.25">
      <c r="A2114" t="s">
        <v>114</v>
      </c>
      <c r="B2114" t="s">
        <v>92</v>
      </c>
      <c r="C2114" t="s">
        <v>92</v>
      </c>
      <c r="D2114" t="s">
        <v>98</v>
      </c>
      <c r="E2114" t="s">
        <v>119</v>
      </c>
      <c r="F2114">
        <v>224172</v>
      </c>
      <c r="G2114" t="s">
        <v>83</v>
      </c>
      <c r="H2114">
        <v>2019</v>
      </c>
      <c r="I2114">
        <v>11</v>
      </c>
      <c r="J2114" s="85">
        <v>44152</v>
      </c>
      <c r="K2114" t="s">
        <v>122</v>
      </c>
      <c r="L2114" t="s">
        <v>115</v>
      </c>
      <c r="M2114" t="s">
        <v>85</v>
      </c>
      <c r="N21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4" s="16">
        <f t="shared" si="66"/>
        <v>44834.400000000001</v>
      </c>
      <c r="P21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14" s="16" t="str">
        <f t="shared" si="67"/>
        <v/>
      </c>
    </row>
    <row r="2115" spans="1:17" x14ac:dyDescent="0.25">
      <c r="A2115" t="s">
        <v>114</v>
      </c>
      <c r="B2115" t="s">
        <v>92</v>
      </c>
      <c r="C2115" t="s">
        <v>92</v>
      </c>
      <c r="D2115" t="s">
        <v>98</v>
      </c>
      <c r="E2115" t="s">
        <v>119</v>
      </c>
      <c r="F2115">
        <v>601910</v>
      </c>
      <c r="G2115" t="s">
        <v>83</v>
      </c>
      <c r="H2115">
        <v>2019</v>
      </c>
      <c r="I2115">
        <v>12</v>
      </c>
      <c r="J2115" s="85">
        <v>44144</v>
      </c>
      <c r="K2115" t="s">
        <v>123</v>
      </c>
      <c r="L2115" t="s">
        <v>115</v>
      </c>
      <c r="M2115" t="s">
        <v>85</v>
      </c>
      <c r="N21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5" s="16">
        <f t="shared" si="66"/>
        <v>601910</v>
      </c>
      <c r="P21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15" s="16" t="str">
        <f t="shared" si="67"/>
        <v/>
      </c>
    </row>
    <row r="2116" spans="1:17" x14ac:dyDescent="0.25">
      <c r="A2116" t="s">
        <v>114</v>
      </c>
      <c r="B2116" t="s">
        <v>92</v>
      </c>
      <c r="C2116" t="s">
        <v>92</v>
      </c>
      <c r="D2116" t="s">
        <v>98</v>
      </c>
      <c r="E2116" t="s">
        <v>119</v>
      </c>
      <c r="F2116">
        <v>180304</v>
      </c>
      <c r="G2116" t="s">
        <v>83</v>
      </c>
      <c r="H2116">
        <v>2019</v>
      </c>
      <c r="I2116">
        <v>12</v>
      </c>
      <c r="J2116" s="85">
        <v>44144</v>
      </c>
      <c r="K2116" t="s">
        <v>123</v>
      </c>
      <c r="L2116" t="s">
        <v>115</v>
      </c>
      <c r="M2116" t="s">
        <v>85</v>
      </c>
      <c r="N21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6" s="16">
        <f t="shared" si="66"/>
        <v>180304</v>
      </c>
      <c r="P21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16" s="16" t="str">
        <f t="shared" si="67"/>
        <v/>
      </c>
    </row>
    <row r="2117" spans="1:17" x14ac:dyDescent="0.25">
      <c r="A2117" t="s">
        <v>114</v>
      </c>
      <c r="B2117" t="s">
        <v>92</v>
      </c>
      <c r="C2117" t="s">
        <v>92</v>
      </c>
      <c r="D2117" t="s">
        <v>98</v>
      </c>
      <c r="E2117" t="s">
        <v>119</v>
      </c>
      <c r="F2117">
        <v>601910</v>
      </c>
      <c r="G2117" t="s">
        <v>83</v>
      </c>
      <c r="H2117">
        <v>2019</v>
      </c>
      <c r="I2117">
        <v>12</v>
      </c>
      <c r="J2117" s="85">
        <v>44152</v>
      </c>
      <c r="K2117" t="s">
        <v>122</v>
      </c>
      <c r="L2117" t="s">
        <v>115</v>
      </c>
      <c r="M2117" t="s">
        <v>85</v>
      </c>
      <c r="N21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7" s="16">
        <f t="shared" ref="O2117:O2180" si="68">IF(AND(H2117=2019,I2117=11,L2117="ММ               "),F2117/20*4,IF(AND(H2117=2019,I2117=11),F2117/20*9,F2117))</f>
        <v>601910</v>
      </c>
      <c r="P21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17" s="16" t="str">
        <f t="shared" ref="Q2117:Q2180" si="69">IF(E2117="FSK            ","",A2117)</f>
        <v/>
      </c>
    </row>
    <row r="2118" spans="1:17" x14ac:dyDescent="0.25">
      <c r="A2118" t="s">
        <v>114</v>
      </c>
      <c r="B2118" t="s">
        <v>92</v>
      </c>
      <c r="C2118" t="s">
        <v>92</v>
      </c>
      <c r="D2118" t="s">
        <v>98</v>
      </c>
      <c r="E2118" t="s">
        <v>119</v>
      </c>
      <c r="F2118">
        <v>180304</v>
      </c>
      <c r="G2118" t="s">
        <v>83</v>
      </c>
      <c r="H2118">
        <v>2019</v>
      </c>
      <c r="I2118">
        <v>12</v>
      </c>
      <c r="J2118" s="85">
        <v>44152</v>
      </c>
      <c r="K2118" t="s">
        <v>122</v>
      </c>
      <c r="L2118" t="s">
        <v>115</v>
      </c>
      <c r="M2118" t="s">
        <v>85</v>
      </c>
      <c r="N21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8" s="16">
        <f t="shared" si="68"/>
        <v>180304</v>
      </c>
      <c r="P21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18" s="16" t="str">
        <f t="shared" si="69"/>
        <v/>
      </c>
    </row>
    <row r="2119" spans="1:17" x14ac:dyDescent="0.25">
      <c r="A2119" t="s">
        <v>114</v>
      </c>
      <c r="B2119" t="s">
        <v>92</v>
      </c>
      <c r="C2119" t="s">
        <v>92</v>
      </c>
      <c r="D2119" t="s">
        <v>98</v>
      </c>
      <c r="E2119" t="s">
        <v>119</v>
      </c>
      <c r="F2119">
        <v>362118</v>
      </c>
      <c r="G2119" t="s">
        <v>83</v>
      </c>
      <c r="H2119">
        <v>2020</v>
      </c>
      <c r="I2119">
        <v>1</v>
      </c>
      <c r="J2119" s="85">
        <v>44144</v>
      </c>
      <c r="K2119" t="s">
        <v>123</v>
      </c>
      <c r="L2119" t="s">
        <v>115</v>
      </c>
      <c r="M2119" t="s">
        <v>85</v>
      </c>
      <c r="N21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19" s="16">
        <f t="shared" si="68"/>
        <v>362118</v>
      </c>
      <c r="P21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19" s="16" t="str">
        <f t="shared" si="69"/>
        <v/>
      </c>
    </row>
    <row r="2120" spans="1:17" x14ac:dyDescent="0.25">
      <c r="A2120" t="s">
        <v>114</v>
      </c>
      <c r="B2120" t="s">
        <v>92</v>
      </c>
      <c r="C2120" t="s">
        <v>92</v>
      </c>
      <c r="D2120" t="s">
        <v>98</v>
      </c>
      <c r="E2120" t="s">
        <v>119</v>
      </c>
      <c r="F2120">
        <v>174982</v>
      </c>
      <c r="G2120" t="s">
        <v>83</v>
      </c>
      <c r="H2120">
        <v>2020</v>
      </c>
      <c r="I2120">
        <v>1</v>
      </c>
      <c r="J2120" s="85">
        <v>44144</v>
      </c>
      <c r="K2120" t="s">
        <v>123</v>
      </c>
      <c r="L2120" t="s">
        <v>115</v>
      </c>
      <c r="M2120" t="s">
        <v>85</v>
      </c>
      <c r="N21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0" s="16">
        <f t="shared" si="68"/>
        <v>174982</v>
      </c>
      <c r="P21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20" s="16" t="str">
        <f t="shared" si="69"/>
        <v/>
      </c>
    </row>
    <row r="2121" spans="1:17" x14ac:dyDescent="0.25">
      <c r="A2121" t="s">
        <v>114</v>
      </c>
      <c r="B2121" t="s">
        <v>92</v>
      </c>
      <c r="C2121" t="s">
        <v>92</v>
      </c>
      <c r="D2121" t="s">
        <v>98</v>
      </c>
      <c r="E2121" t="s">
        <v>119</v>
      </c>
      <c r="F2121">
        <v>362118</v>
      </c>
      <c r="G2121" t="s">
        <v>83</v>
      </c>
      <c r="H2121">
        <v>2020</v>
      </c>
      <c r="I2121">
        <v>1</v>
      </c>
      <c r="J2121" s="85">
        <v>44152</v>
      </c>
      <c r="K2121" t="s">
        <v>122</v>
      </c>
      <c r="L2121" t="s">
        <v>115</v>
      </c>
      <c r="M2121" t="s">
        <v>85</v>
      </c>
      <c r="N21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1" s="16">
        <f t="shared" si="68"/>
        <v>362118</v>
      </c>
      <c r="P21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21" s="16" t="str">
        <f t="shared" si="69"/>
        <v/>
      </c>
    </row>
    <row r="2122" spans="1:17" x14ac:dyDescent="0.25">
      <c r="A2122" t="s">
        <v>114</v>
      </c>
      <c r="B2122" t="s">
        <v>92</v>
      </c>
      <c r="C2122" t="s">
        <v>92</v>
      </c>
      <c r="D2122" t="s">
        <v>98</v>
      </c>
      <c r="E2122" t="s">
        <v>119</v>
      </c>
      <c r="F2122">
        <v>174982</v>
      </c>
      <c r="G2122" t="s">
        <v>83</v>
      </c>
      <c r="H2122">
        <v>2020</v>
      </c>
      <c r="I2122">
        <v>1</v>
      </c>
      <c r="J2122" s="85">
        <v>44152</v>
      </c>
      <c r="K2122" t="s">
        <v>122</v>
      </c>
      <c r="L2122" t="s">
        <v>115</v>
      </c>
      <c r="M2122" t="s">
        <v>85</v>
      </c>
      <c r="N21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2" s="16">
        <f t="shared" si="68"/>
        <v>174982</v>
      </c>
      <c r="P21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22" s="16" t="str">
        <f t="shared" si="69"/>
        <v/>
      </c>
    </row>
    <row r="2123" spans="1:17" x14ac:dyDescent="0.25">
      <c r="A2123" t="s">
        <v>114</v>
      </c>
      <c r="B2123" t="s">
        <v>92</v>
      </c>
      <c r="C2123" t="s">
        <v>92</v>
      </c>
      <c r="D2123" t="s">
        <v>98</v>
      </c>
      <c r="E2123" t="s">
        <v>119</v>
      </c>
      <c r="F2123">
        <v>380170</v>
      </c>
      <c r="G2123" t="s">
        <v>83</v>
      </c>
      <c r="H2123">
        <v>2020</v>
      </c>
      <c r="I2123">
        <v>2</v>
      </c>
      <c r="J2123" s="85">
        <v>44144</v>
      </c>
      <c r="K2123" t="s">
        <v>123</v>
      </c>
      <c r="L2123" t="s">
        <v>115</v>
      </c>
      <c r="M2123" t="s">
        <v>85</v>
      </c>
      <c r="N21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3" s="16">
        <f t="shared" si="68"/>
        <v>380170</v>
      </c>
      <c r="P21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23" s="16" t="str">
        <f t="shared" si="69"/>
        <v/>
      </c>
    </row>
    <row r="2124" spans="1:17" x14ac:dyDescent="0.25">
      <c r="A2124" t="s">
        <v>114</v>
      </c>
      <c r="B2124" t="s">
        <v>92</v>
      </c>
      <c r="C2124" t="s">
        <v>92</v>
      </c>
      <c r="D2124" t="s">
        <v>98</v>
      </c>
      <c r="E2124" t="s">
        <v>119</v>
      </c>
      <c r="F2124">
        <v>152196</v>
      </c>
      <c r="G2124" t="s">
        <v>83</v>
      </c>
      <c r="H2124">
        <v>2020</v>
      </c>
      <c r="I2124">
        <v>2</v>
      </c>
      <c r="J2124" s="85">
        <v>44144</v>
      </c>
      <c r="K2124" t="s">
        <v>123</v>
      </c>
      <c r="L2124" t="s">
        <v>115</v>
      </c>
      <c r="M2124" t="s">
        <v>85</v>
      </c>
      <c r="N21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4" s="16">
        <f t="shared" si="68"/>
        <v>152196</v>
      </c>
      <c r="P21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24" s="16" t="str">
        <f t="shared" si="69"/>
        <v/>
      </c>
    </row>
    <row r="2125" spans="1:17" x14ac:dyDescent="0.25">
      <c r="A2125" t="s">
        <v>114</v>
      </c>
      <c r="B2125" t="s">
        <v>92</v>
      </c>
      <c r="C2125" t="s">
        <v>92</v>
      </c>
      <c r="D2125" t="s">
        <v>98</v>
      </c>
      <c r="E2125" t="s">
        <v>119</v>
      </c>
      <c r="F2125">
        <v>380170</v>
      </c>
      <c r="G2125" t="s">
        <v>83</v>
      </c>
      <c r="H2125">
        <v>2020</v>
      </c>
      <c r="I2125">
        <v>2</v>
      </c>
      <c r="J2125" s="85">
        <v>44152</v>
      </c>
      <c r="K2125" t="s">
        <v>122</v>
      </c>
      <c r="L2125" t="s">
        <v>115</v>
      </c>
      <c r="M2125" t="s">
        <v>85</v>
      </c>
      <c r="N21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5" s="16">
        <f t="shared" si="68"/>
        <v>380170</v>
      </c>
      <c r="P21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25" s="16" t="str">
        <f t="shared" si="69"/>
        <v/>
      </c>
    </row>
    <row r="2126" spans="1:17" x14ac:dyDescent="0.25">
      <c r="A2126" t="s">
        <v>114</v>
      </c>
      <c r="B2126" t="s">
        <v>92</v>
      </c>
      <c r="C2126" t="s">
        <v>92</v>
      </c>
      <c r="D2126" t="s">
        <v>98</v>
      </c>
      <c r="E2126" t="s">
        <v>119</v>
      </c>
      <c r="F2126">
        <v>152196</v>
      </c>
      <c r="G2126" t="s">
        <v>83</v>
      </c>
      <c r="H2126">
        <v>2020</v>
      </c>
      <c r="I2126">
        <v>2</v>
      </c>
      <c r="J2126" s="85">
        <v>44152</v>
      </c>
      <c r="K2126" t="s">
        <v>122</v>
      </c>
      <c r="L2126" t="s">
        <v>115</v>
      </c>
      <c r="M2126" t="s">
        <v>85</v>
      </c>
      <c r="N21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6" s="16">
        <f t="shared" si="68"/>
        <v>152196</v>
      </c>
      <c r="P21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26" s="16" t="str">
        <f t="shared" si="69"/>
        <v/>
      </c>
    </row>
    <row r="2127" spans="1:17" x14ac:dyDescent="0.25">
      <c r="A2127" t="s">
        <v>114</v>
      </c>
      <c r="B2127" t="s">
        <v>92</v>
      </c>
      <c r="C2127" t="s">
        <v>92</v>
      </c>
      <c r="D2127" t="s">
        <v>98</v>
      </c>
      <c r="E2127" t="s">
        <v>119</v>
      </c>
      <c r="F2127">
        <v>438172</v>
      </c>
      <c r="G2127" t="s">
        <v>83</v>
      </c>
      <c r="H2127">
        <v>2020</v>
      </c>
      <c r="I2127">
        <v>3</v>
      </c>
      <c r="J2127" s="85">
        <v>44144</v>
      </c>
      <c r="K2127" t="s">
        <v>123</v>
      </c>
      <c r="L2127" t="s">
        <v>115</v>
      </c>
      <c r="M2127" t="s">
        <v>85</v>
      </c>
      <c r="N21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7" s="16">
        <f t="shared" si="68"/>
        <v>438172</v>
      </c>
      <c r="P21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27" s="16" t="str">
        <f t="shared" si="69"/>
        <v/>
      </c>
    </row>
    <row r="2128" spans="1:17" x14ac:dyDescent="0.25">
      <c r="A2128" t="s">
        <v>114</v>
      </c>
      <c r="B2128" t="s">
        <v>92</v>
      </c>
      <c r="C2128" t="s">
        <v>92</v>
      </c>
      <c r="D2128" t="s">
        <v>98</v>
      </c>
      <c r="E2128" t="s">
        <v>119</v>
      </c>
      <c r="F2128">
        <v>202454</v>
      </c>
      <c r="G2128" t="s">
        <v>83</v>
      </c>
      <c r="H2128">
        <v>2020</v>
      </c>
      <c r="I2128">
        <v>3</v>
      </c>
      <c r="J2128" s="85">
        <v>44144</v>
      </c>
      <c r="K2128" t="s">
        <v>123</v>
      </c>
      <c r="L2128" t="s">
        <v>115</v>
      </c>
      <c r="M2128" t="s">
        <v>85</v>
      </c>
      <c r="N21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8" s="16">
        <f t="shared" si="68"/>
        <v>202454</v>
      </c>
      <c r="P21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28" s="16" t="str">
        <f t="shared" si="69"/>
        <v/>
      </c>
    </row>
    <row r="2129" spans="1:17" x14ac:dyDescent="0.25">
      <c r="A2129" t="s">
        <v>114</v>
      </c>
      <c r="B2129" t="s">
        <v>92</v>
      </c>
      <c r="C2129" t="s">
        <v>92</v>
      </c>
      <c r="D2129" t="s">
        <v>98</v>
      </c>
      <c r="E2129" t="s">
        <v>119</v>
      </c>
      <c r="F2129">
        <v>438172</v>
      </c>
      <c r="G2129" t="s">
        <v>83</v>
      </c>
      <c r="H2129">
        <v>2020</v>
      </c>
      <c r="I2129">
        <v>3</v>
      </c>
      <c r="J2129" s="85">
        <v>44152</v>
      </c>
      <c r="K2129" t="s">
        <v>122</v>
      </c>
      <c r="L2129" t="s">
        <v>115</v>
      </c>
      <c r="M2129" t="s">
        <v>85</v>
      </c>
      <c r="N21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29" s="16">
        <f t="shared" si="68"/>
        <v>438172</v>
      </c>
      <c r="P21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29" s="16" t="str">
        <f t="shared" si="69"/>
        <v/>
      </c>
    </row>
    <row r="2130" spans="1:17" x14ac:dyDescent="0.25">
      <c r="A2130" t="s">
        <v>114</v>
      </c>
      <c r="B2130" t="s">
        <v>92</v>
      </c>
      <c r="C2130" t="s">
        <v>92</v>
      </c>
      <c r="D2130" t="s">
        <v>98</v>
      </c>
      <c r="E2130" t="s">
        <v>119</v>
      </c>
      <c r="F2130">
        <v>202454</v>
      </c>
      <c r="G2130" t="s">
        <v>83</v>
      </c>
      <c r="H2130">
        <v>2020</v>
      </c>
      <c r="I2130">
        <v>3</v>
      </c>
      <c r="J2130" s="85">
        <v>44152</v>
      </c>
      <c r="K2130" t="s">
        <v>122</v>
      </c>
      <c r="L2130" t="s">
        <v>115</v>
      </c>
      <c r="M2130" t="s">
        <v>85</v>
      </c>
      <c r="N21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0" s="16">
        <f t="shared" si="68"/>
        <v>202454</v>
      </c>
      <c r="P21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30" s="16" t="str">
        <f t="shared" si="69"/>
        <v/>
      </c>
    </row>
    <row r="2131" spans="1:17" x14ac:dyDescent="0.25">
      <c r="A2131" t="s">
        <v>114</v>
      </c>
      <c r="B2131" t="s">
        <v>92</v>
      </c>
      <c r="C2131" t="s">
        <v>92</v>
      </c>
      <c r="D2131" t="s">
        <v>98</v>
      </c>
      <c r="E2131" t="s">
        <v>119</v>
      </c>
      <c r="F2131">
        <v>345820</v>
      </c>
      <c r="G2131" t="s">
        <v>83</v>
      </c>
      <c r="H2131">
        <v>2020</v>
      </c>
      <c r="I2131">
        <v>4</v>
      </c>
      <c r="J2131" s="85">
        <v>44144</v>
      </c>
      <c r="K2131" t="s">
        <v>123</v>
      </c>
      <c r="L2131" t="s">
        <v>115</v>
      </c>
      <c r="M2131" t="s">
        <v>85</v>
      </c>
      <c r="N21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1" s="16">
        <f t="shared" si="68"/>
        <v>345820</v>
      </c>
      <c r="P21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31" s="16" t="str">
        <f t="shared" si="69"/>
        <v/>
      </c>
    </row>
    <row r="2132" spans="1:17" x14ac:dyDescent="0.25">
      <c r="A2132" t="s">
        <v>114</v>
      </c>
      <c r="B2132" t="s">
        <v>92</v>
      </c>
      <c r="C2132" t="s">
        <v>92</v>
      </c>
      <c r="D2132" t="s">
        <v>98</v>
      </c>
      <c r="E2132" t="s">
        <v>119</v>
      </c>
      <c r="F2132">
        <v>139661</v>
      </c>
      <c r="G2132" t="s">
        <v>83</v>
      </c>
      <c r="H2132">
        <v>2020</v>
      </c>
      <c r="I2132">
        <v>4</v>
      </c>
      <c r="J2132" s="85">
        <v>44144</v>
      </c>
      <c r="K2132" t="s">
        <v>123</v>
      </c>
      <c r="L2132" t="s">
        <v>115</v>
      </c>
      <c r="M2132" t="s">
        <v>85</v>
      </c>
      <c r="N21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2" s="16">
        <f t="shared" si="68"/>
        <v>139661</v>
      </c>
      <c r="P21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32" s="16" t="str">
        <f t="shared" si="69"/>
        <v/>
      </c>
    </row>
    <row r="2133" spans="1:17" x14ac:dyDescent="0.25">
      <c r="A2133" t="s">
        <v>114</v>
      </c>
      <c r="B2133" t="s">
        <v>92</v>
      </c>
      <c r="C2133" t="s">
        <v>92</v>
      </c>
      <c r="D2133" t="s">
        <v>98</v>
      </c>
      <c r="E2133" t="s">
        <v>119</v>
      </c>
      <c r="F2133">
        <v>345820</v>
      </c>
      <c r="G2133" t="s">
        <v>83</v>
      </c>
      <c r="H2133">
        <v>2020</v>
      </c>
      <c r="I2133">
        <v>4</v>
      </c>
      <c r="J2133" s="85">
        <v>44152</v>
      </c>
      <c r="K2133" t="s">
        <v>122</v>
      </c>
      <c r="L2133" t="s">
        <v>115</v>
      </c>
      <c r="M2133" t="s">
        <v>85</v>
      </c>
      <c r="N21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3" s="16">
        <f t="shared" si="68"/>
        <v>345820</v>
      </c>
      <c r="P21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33" s="16" t="str">
        <f t="shared" si="69"/>
        <v/>
      </c>
    </row>
    <row r="2134" spans="1:17" x14ac:dyDescent="0.25">
      <c r="A2134" t="s">
        <v>114</v>
      </c>
      <c r="B2134" t="s">
        <v>92</v>
      </c>
      <c r="C2134" t="s">
        <v>92</v>
      </c>
      <c r="D2134" t="s">
        <v>98</v>
      </c>
      <c r="E2134" t="s">
        <v>119</v>
      </c>
      <c r="F2134">
        <v>139661</v>
      </c>
      <c r="G2134" t="s">
        <v>83</v>
      </c>
      <c r="H2134">
        <v>2020</v>
      </c>
      <c r="I2134">
        <v>4</v>
      </c>
      <c r="J2134" s="85">
        <v>44152</v>
      </c>
      <c r="K2134" t="s">
        <v>122</v>
      </c>
      <c r="L2134" t="s">
        <v>115</v>
      </c>
      <c r="M2134" t="s">
        <v>85</v>
      </c>
      <c r="N21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4" s="16">
        <f t="shared" si="68"/>
        <v>139661</v>
      </c>
      <c r="P21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34" s="16" t="str">
        <f t="shared" si="69"/>
        <v/>
      </c>
    </row>
    <row r="2135" spans="1:17" x14ac:dyDescent="0.25">
      <c r="A2135" t="s">
        <v>114</v>
      </c>
      <c r="B2135" t="s">
        <v>92</v>
      </c>
      <c r="C2135" t="s">
        <v>92</v>
      </c>
      <c r="D2135" t="s">
        <v>98</v>
      </c>
      <c r="E2135" t="s">
        <v>119</v>
      </c>
      <c r="F2135">
        <v>472085</v>
      </c>
      <c r="G2135" t="s">
        <v>83</v>
      </c>
      <c r="H2135">
        <v>2020</v>
      </c>
      <c r="I2135">
        <v>5</v>
      </c>
      <c r="J2135" s="85">
        <v>44144</v>
      </c>
      <c r="K2135" t="s">
        <v>123</v>
      </c>
      <c r="L2135" t="s">
        <v>115</v>
      </c>
      <c r="M2135" t="s">
        <v>85</v>
      </c>
      <c r="N21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5" s="16">
        <f t="shared" si="68"/>
        <v>472085</v>
      </c>
      <c r="P21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35" s="16" t="str">
        <f t="shared" si="69"/>
        <v/>
      </c>
    </row>
    <row r="2136" spans="1:17" x14ac:dyDescent="0.25">
      <c r="A2136" t="s">
        <v>114</v>
      </c>
      <c r="B2136" t="s">
        <v>92</v>
      </c>
      <c r="C2136" t="s">
        <v>92</v>
      </c>
      <c r="D2136" t="s">
        <v>98</v>
      </c>
      <c r="E2136" t="s">
        <v>119</v>
      </c>
      <c r="F2136">
        <v>199506</v>
      </c>
      <c r="G2136" t="s">
        <v>83</v>
      </c>
      <c r="H2136">
        <v>2020</v>
      </c>
      <c r="I2136">
        <v>5</v>
      </c>
      <c r="J2136" s="85">
        <v>44144</v>
      </c>
      <c r="K2136" t="s">
        <v>123</v>
      </c>
      <c r="L2136" t="s">
        <v>115</v>
      </c>
      <c r="M2136" t="s">
        <v>85</v>
      </c>
      <c r="N21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6" s="16">
        <f t="shared" si="68"/>
        <v>199506</v>
      </c>
      <c r="P21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36" s="16" t="str">
        <f t="shared" si="69"/>
        <v/>
      </c>
    </row>
    <row r="2137" spans="1:17" x14ac:dyDescent="0.25">
      <c r="A2137" t="s">
        <v>114</v>
      </c>
      <c r="B2137" t="s">
        <v>92</v>
      </c>
      <c r="C2137" t="s">
        <v>92</v>
      </c>
      <c r="D2137" t="s">
        <v>98</v>
      </c>
      <c r="E2137" t="s">
        <v>119</v>
      </c>
      <c r="F2137">
        <v>472085</v>
      </c>
      <c r="G2137" t="s">
        <v>83</v>
      </c>
      <c r="H2137">
        <v>2020</v>
      </c>
      <c r="I2137">
        <v>5</v>
      </c>
      <c r="J2137" s="85">
        <v>44152</v>
      </c>
      <c r="K2137" t="s">
        <v>122</v>
      </c>
      <c r="L2137" t="s">
        <v>115</v>
      </c>
      <c r="M2137" t="s">
        <v>85</v>
      </c>
      <c r="N21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7" s="16">
        <f t="shared" si="68"/>
        <v>472085</v>
      </c>
      <c r="P21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37" s="16" t="str">
        <f t="shared" si="69"/>
        <v/>
      </c>
    </row>
    <row r="2138" spans="1:17" x14ac:dyDescent="0.25">
      <c r="A2138" t="s">
        <v>114</v>
      </c>
      <c r="B2138" t="s">
        <v>92</v>
      </c>
      <c r="C2138" t="s">
        <v>92</v>
      </c>
      <c r="D2138" t="s">
        <v>98</v>
      </c>
      <c r="E2138" t="s">
        <v>119</v>
      </c>
      <c r="F2138">
        <v>199506</v>
      </c>
      <c r="G2138" t="s">
        <v>83</v>
      </c>
      <c r="H2138">
        <v>2020</v>
      </c>
      <c r="I2138">
        <v>5</v>
      </c>
      <c r="J2138" s="85">
        <v>44152</v>
      </c>
      <c r="K2138" t="s">
        <v>122</v>
      </c>
      <c r="L2138" t="s">
        <v>115</v>
      </c>
      <c r="M2138" t="s">
        <v>85</v>
      </c>
      <c r="N21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8" s="16">
        <f t="shared" si="68"/>
        <v>199506</v>
      </c>
      <c r="P21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38" s="16" t="str">
        <f t="shared" si="69"/>
        <v/>
      </c>
    </row>
    <row r="2139" spans="1:17" x14ac:dyDescent="0.25">
      <c r="A2139" t="s">
        <v>114</v>
      </c>
      <c r="B2139" t="s">
        <v>92</v>
      </c>
      <c r="C2139" t="s">
        <v>92</v>
      </c>
      <c r="D2139" t="s">
        <v>98</v>
      </c>
      <c r="E2139" t="s">
        <v>119</v>
      </c>
      <c r="F2139">
        <v>619657</v>
      </c>
      <c r="G2139" t="s">
        <v>83</v>
      </c>
      <c r="H2139">
        <v>2020</v>
      </c>
      <c r="I2139">
        <v>6</v>
      </c>
      <c r="J2139" s="85">
        <v>44144</v>
      </c>
      <c r="K2139" t="s">
        <v>123</v>
      </c>
      <c r="L2139" t="s">
        <v>115</v>
      </c>
      <c r="M2139" t="s">
        <v>85</v>
      </c>
      <c r="N21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39" s="16">
        <f t="shared" si="68"/>
        <v>619657</v>
      </c>
      <c r="P21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39" s="16" t="str">
        <f t="shared" si="69"/>
        <v/>
      </c>
    </row>
    <row r="2140" spans="1:17" x14ac:dyDescent="0.25">
      <c r="A2140" t="s">
        <v>114</v>
      </c>
      <c r="B2140" t="s">
        <v>92</v>
      </c>
      <c r="C2140" t="s">
        <v>92</v>
      </c>
      <c r="D2140" t="s">
        <v>98</v>
      </c>
      <c r="E2140" t="s">
        <v>119</v>
      </c>
      <c r="F2140">
        <v>245083</v>
      </c>
      <c r="G2140" t="s">
        <v>83</v>
      </c>
      <c r="H2140">
        <v>2020</v>
      </c>
      <c r="I2140">
        <v>6</v>
      </c>
      <c r="J2140" s="85">
        <v>44144</v>
      </c>
      <c r="K2140" t="s">
        <v>123</v>
      </c>
      <c r="L2140" t="s">
        <v>115</v>
      </c>
      <c r="M2140" t="s">
        <v>85</v>
      </c>
      <c r="N21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0" s="16">
        <f t="shared" si="68"/>
        <v>245083</v>
      </c>
      <c r="P21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40" s="16" t="str">
        <f t="shared" si="69"/>
        <v/>
      </c>
    </row>
    <row r="2141" spans="1:17" x14ac:dyDescent="0.25">
      <c r="A2141" t="s">
        <v>114</v>
      </c>
      <c r="B2141" t="s">
        <v>92</v>
      </c>
      <c r="C2141" t="s">
        <v>92</v>
      </c>
      <c r="D2141" t="s">
        <v>98</v>
      </c>
      <c r="E2141" t="s">
        <v>119</v>
      </c>
      <c r="F2141">
        <v>619657</v>
      </c>
      <c r="G2141" t="s">
        <v>83</v>
      </c>
      <c r="H2141">
        <v>2020</v>
      </c>
      <c r="I2141">
        <v>6</v>
      </c>
      <c r="J2141" s="85">
        <v>44152</v>
      </c>
      <c r="K2141" t="s">
        <v>122</v>
      </c>
      <c r="L2141" t="s">
        <v>115</v>
      </c>
      <c r="M2141" t="s">
        <v>85</v>
      </c>
      <c r="N21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1" s="16">
        <f t="shared" si="68"/>
        <v>619657</v>
      </c>
      <c r="P21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41" s="16" t="str">
        <f t="shared" si="69"/>
        <v/>
      </c>
    </row>
    <row r="2142" spans="1:17" x14ac:dyDescent="0.25">
      <c r="A2142" t="s">
        <v>114</v>
      </c>
      <c r="B2142" t="s">
        <v>92</v>
      </c>
      <c r="C2142" t="s">
        <v>92</v>
      </c>
      <c r="D2142" t="s">
        <v>98</v>
      </c>
      <c r="E2142" t="s">
        <v>119</v>
      </c>
      <c r="F2142">
        <v>245083</v>
      </c>
      <c r="G2142" t="s">
        <v>83</v>
      </c>
      <c r="H2142">
        <v>2020</v>
      </c>
      <c r="I2142">
        <v>6</v>
      </c>
      <c r="J2142" s="85">
        <v>44152</v>
      </c>
      <c r="K2142" t="s">
        <v>122</v>
      </c>
      <c r="L2142" t="s">
        <v>115</v>
      </c>
      <c r="M2142" t="s">
        <v>85</v>
      </c>
      <c r="N21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2" s="16">
        <f t="shared" si="68"/>
        <v>245083</v>
      </c>
      <c r="P21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42" s="16" t="str">
        <f t="shared" si="69"/>
        <v/>
      </c>
    </row>
    <row r="2143" spans="1:17" x14ac:dyDescent="0.25">
      <c r="A2143" t="s">
        <v>114</v>
      </c>
      <c r="B2143" t="s">
        <v>92</v>
      </c>
      <c r="C2143" t="s">
        <v>92</v>
      </c>
      <c r="D2143" t="s">
        <v>98</v>
      </c>
      <c r="E2143" t="s">
        <v>119</v>
      </c>
      <c r="F2143">
        <v>698189</v>
      </c>
      <c r="G2143" t="s">
        <v>83</v>
      </c>
      <c r="H2143">
        <v>2020</v>
      </c>
      <c r="I2143">
        <v>7</v>
      </c>
      <c r="J2143" s="85">
        <v>44144</v>
      </c>
      <c r="K2143" t="s">
        <v>123</v>
      </c>
      <c r="L2143" t="s">
        <v>115</v>
      </c>
      <c r="M2143" t="s">
        <v>85</v>
      </c>
      <c r="N21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3" s="16">
        <f t="shared" si="68"/>
        <v>698189</v>
      </c>
      <c r="P21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43" s="16" t="str">
        <f t="shared" si="69"/>
        <v/>
      </c>
    </row>
    <row r="2144" spans="1:17" x14ac:dyDescent="0.25">
      <c r="A2144" t="s">
        <v>114</v>
      </c>
      <c r="B2144" t="s">
        <v>92</v>
      </c>
      <c r="C2144" t="s">
        <v>92</v>
      </c>
      <c r="D2144" t="s">
        <v>98</v>
      </c>
      <c r="E2144" t="s">
        <v>119</v>
      </c>
      <c r="F2144">
        <v>230536</v>
      </c>
      <c r="G2144" t="s">
        <v>83</v>
      </c>
      <c r="H2144">
        <v>2020</v>
      </c>
      <c r="I2144">
        <v>7</v>
      </c>
      <c r="J2144" s="85">
        <v>44144</v>
      </c>
      <c r="K2144" t="s">
        <v>123</v>
      </c>
      <c r="L2144" t="s">
        <v>115</v>
      </c>
      <c r="M2144" t="s">
        <v>85</v>
      </c>
      <c r="N21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4" s="16">
        <f t="shared" si="68"/>
        <v>230536</v>
      </c>
      <c r="P21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44" s="16" t="str">
        <f t="shared" si="69"/>
        <v/>
      </c>
    </row>
    <row r="2145" spans="1:17" x14ac:dyDescent="0.25">
      <c r="A2145" t="s">
        <v>114</v>
      </c>
      <c r="B2145" t="s">
        <v>92</v>
      </c>
      <c r="C2145" t="s">
        <v>92</v>
      </c>
      <c r="D2145" t="s">
        <v>98</v>
      </c>
      <c r="E2145" t="s">
        <v>119</v>
      </c>
      <c r="F2145">
        <v>698189</v>
      </c>
      <c r="G2145" t="s">
        <v>83</v>
      </c>
      <c r="H2145">
        <v>2020</v>
      </c>
      <c r="I2145">
        <v>7</v>
      </c>
      <c r="J2145" s="85">
        <v>44152</v>
      </c>
      <c r="K2145" t="s">
        <v>122</v>
      </c>
      <c r="L2145" t="s">
        <v>115</v>
      </c>
      <c r="M2145" t="s">
        <v>85</v>
      </c>
      <c r="N21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5" s="16">
        <f t="shared" si="68"/>
        <v>698189</v>
      </c>
      <c r="P21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45" s="16" t="str">
        <f t="shared" si="69"/>
        <v/>
      </c>
    </row>
    <row r="2146" spans="1:17" x14ac:dyDescent="0.25">
      <c r="A2146" t="s">
        <v>114</v>
      </c>
      <c r="B2146" t="s">
        <v>92</v>
      </c>
      <c r="C2146" t="s">
        <v>92</v>
      </c>
      <c r="D2146" t="s">
        <v>98</v>
      </c>
      <c r="E2146" t="s">
        <v>119</v>
      </c>
      <c r="F2146">
        <v>230536</v>
      </c>
      <c r="G2146" t="s">
        <v>83</v>
      </c>
      <c r="H2146">
        <v>2020</v>
      </c>
      <c r="I2146">
        <v>7</v>
      </c>
      <c r="J2146" s="85">
        <v>44152</v>
      </c>
      <c r="K2146" t="s">
        <v>122</v>
      </c>
      <c r="L2146" t="s">
        <v>115</v>
      </c>
      <c r="M2146" t="s">
        <v>85</v>
      </c>
      <c r="N21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6" s="16">
        <f t="shared" si="68"/>
        <v>230536</v>
      </c>
      <c r="P21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46" s="16" t="str">
        <f t="shared" si="69"/>
        <v/>
      </c>
    </row>
    <row r="2147" spans="1:17" x14ac:dyDescent="0.25">
      <c r="A2147" t="s">
        <v>114</v>
      </c>
      <c r="B2147" t="s">
        <v>92</v>
      </c>
      <c r="C2147" t="s">
        <v>92</v>
      </c>
      <c r="D2147" t="s">
        <v>98</v>
      </c>
      <c r="E2147" t="s">
        <v>119</v>
      </c>
      <c r="F2147">
        <v>551438</v>
      </c>
      <c r="G2147" t="s">
        <v>83</v>
      </c>
      <c r="H2147">
        <v>2020</v>
      </c>
      <c r="I2147">
        <v>8</v>
      </c>
      <c r="J2147" s="85">
        <v>44144</v>
      </c>
      <c r="K2147" t="s">
        <v>123</v>
      </c>
      <c r="L2147" t="s">
        <v>115</v>
      </c>
      <c r="M2147" t="s">
        <v>85</v>
      </c>
      <c r="N21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7" s="16">
        <f t="shared" si="68"/>
        <v>551438</v>
      </c>
      <c r="P21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47" s="16" t="str">
        <f t="shared" si="69"/>
        <v/>
      </c>
    </row>
    <row r="2148" spans="1:17" x14ac:dyDescent="0.25">
      <c r="A2148" t="s">
        <v>114</v>
      </c>
      <c r="B2148" t="s">
        <v>92</v>
      </c>
      <c r="C2148" t="s">
        <v>92</v>
      </c>
      <c r="D2148" t="s">
        <v>98</v>
      </c>
      <c r="E2148" t="s">
        <v>119</v>
      </c>
      <c r="F2148">
        <v>280869</v>
      </c>
      <c r="G2148" t="s">
        <v>83</v>
      </c>
      <c r="H2148">
        <v>2020</v>
      </c>
      <c r="I2148">
        <v>8</v>
      </c>
      <c r="J2148" s="85">
        <v>44144</v>
      </c>
      <c r="K2148" t="s">
        <v>123</v>
      </c>
      <c r="L2148" t="s">
        <v>115</v>
      </c>
      <c r="M2148" t="s">
        <v>85</v>
      </c>
      <c r="N21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8" s="16">
        <f t="shared" si="68"/>
        <v>280869</v>
      </c>
      <c r="P21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48" s="16" t="str">
        <f t="shared" si="69"/>
        <v/>
      </c>
    </row>
    <row r="2149" spans="1:17" x14ac:dyDescent="0.25">
      <c r="A2149" t="s">
        <v>114</v>
      </c>
      <c r="B2149" t="s">
        <v>92</v>
      </c>
      <c r="C2149" t="s">
        <v>92</v>
      </c>
      <c r="D2149" t="s">
        <v>98</v>
      </c>
      <c r="E2149" t="s">
        <v>119</v>
      </c>
      <c r="F2149">
        <v>551438</v>
      </c>
      <c r="G2149" t="s">
        <v>83</v>
      </c>
      <c r="H2149">
        <v>2020</v>
      </c>
      <c r="I2149">
        <v>8</v>
      </c>
      <c r="J2149" s="85">
        <v>44152</v>
      </c>
      <c r="K2149" t="s">
        <v>122</v>
      </c>
      <c r="L2149" t="s">
        <v>115</v>
      </c>
      <c r="M2149" t="s">
        <v>85</v>
      </c>
      <c r="N21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49" s="16">
        <f t="shared" si="68"/>
        <v>551438</v>
      </c>
      <c r="P21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49" s="16" t="str">
        <f t="shared" si="69"/>
        <v/>
      </c>
    </row>
    <row r="2150" spans="1:17" x14ac:dyDescent="0.25">
      <c r="A2150" t="s">
        <v>114</v>
      </c>
      <c r="B2150" t="s">
        <v>92</v>
      </c>
      <c r="C2150" t="s">
        <v>92</v>
      </c>
      <c r="D2150" t="s">
        <v>98</v>
      </c>
      <c r="E2150" t="s">
        <v>119</v>
      </c>
      <c r="F2150">
        <v>280869</v>
      </c>
      <c r="G2150" t="s">
        <v>83</v>
      </c>
      <c r="H2150">
        <v>2020</v>
      </c>
      <c r="I2150">
        <v>8</v>
      </c>
      <c r="J2150" s="85">
        <v>44152</v>
      </c>
      <c r="K2150" t="s">
        <v>122</v>
      </c>
      <c r="L2150" t="s">
        <v>115</v>
      </c>
      <c r="M2150" t="s">
        <v>85</v>
      </c>
      <c r="N21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0" s="16">
        <f t="shared" si="68"/>
        <v>280869</v>
      </c>
      <c r="P21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50" s="16" t="str">
        <f t="shared" si="69"/>
        <v/>
      </c>
    </row>
    <row r="2151" spans="1:17" x14ac:dyDescent="0.25">
      <c r="A2151" t="s">
        <v>114</v>
      </c>
      <c r="B2151" t="s">
        <v>92</v>
      </c>
      <c r="C2151" t="s">
        <v>92</v>
      </c>
      <c r="D2151" t="s">
        <v>98</v>
      </c>
      <c r="E2151" t="s">
        <v>119</v>
      </c>
      <c r="F2151">
        <v>682922</v>
      </c>
      <c r="G2151" t="s">
        <v>83</v>
      </c>
      <c r="H2151">
        <v>2020</v>
      </c>
      <c r="I2151">
        <v>9</v>
      </c>
      <c r="J2151" s="85">
        <v>44144</v>
      </c>
      <c r="K2151" t="s">
        <v>123</v>
      </c>
      <c r="L2151" t="s">
        <v>115</v>
      </c>
      <c r="M2151" t="s">
        <v>85</v>
      </c>
      <c r="N21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1" s="16">
        <f t="shared" si="68"/>
        <v>682922</v>
      </c>
      <c r="P21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51" s="16" t="str">
        <f t="shared" si="69"/>
        <v/>
      </c>
    </row>
    <row r="2152" spans="1:17" x14ac:dyDescent="0.25">
      <c r="A2152" t="s">
        <v>114</v>
      </c>
      <c r="B2152" t="s">
        <v>92</v>
      </c>
      <c r="C2152" t="s">
        <v>92</v>
      </c>
      <c r="D2152" t="s">
        <v>98</v>
      </c>
      <c r="E2152" t="s">
        <v>119</v>
      </c>
      <c r="F2152">
        <v>294438</v>
      </c>
      <c r="G2152" t="s">
        <v>83</v>
      </c>
      <c r="H2152">
        <v>2020</v>
      </c>
      <c r="I2152">
        <v>9</v>
      </c>
      <c r="J2152" s="85">
        <v>44144</v>
      </c>
      <c r="K2152" t="s">
        <v>123</v>
      </c>
      <c r="L2152" t="s">
        <v>115</v>
      </c>
      <c r="M2152" t="s">
        <v>85</v>
      </c>
      <c r="N21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2" s="16">
        <f t="shared" si="68"/>
        <v>294438</v>
      </c>
      <c r="P21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52" s="16" t="str">
        <f t="shared" si="69"/>
        <v/>
      </c>
    </row>
    <row r="2153" spans="1:17" x14ac:dyDescent="0.25">
      <c r="A2153" t="s">
        <v>114</v>
      </c>
      <c r="B2153" t="s">
        <v>92</v>
      </c>
      <c r="C2153" t="s">
        <v>92</v>
      </c>
      <c r="D2153" t="s">
        <v>98</v>
      </c>
      <c r="E2153" t="s">
        <v>119</v>
      </c>
      <c r="F2153">
        <v>682922</v>
      </c>
      <c r="G2153" t="s">
        <v>83</v>
      </c>
      <c r="H2153">
        <v>2020</v>
      </c>
      <c r="I2153">
        <v>9</v>
      </c>
      <c r="J2153" s="85">
        <v>44152</v>
      </c>
      <c r="K2153" t="s">
        <v>122</v>
      </c>
      <c r="L2153" t="s">
        <v>115</v>
      </c>
      <c r="M2153" t="s">
        <v>85</v>
      </c>
      <c r="N21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3" s="16">
        <f t="shared" si="68"/>
        <v>682922</v>
      </c>
      <c r="P21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53" s="16" t="str">
        <f t="shared" si="69"/>
        <v/>
      </c>
    </row>
    <row r="2154" spans="1:17" x14ac:dyDescent="0.25">
      <c r="A2154" t="s">
        <v>114</v>
      </c>
      <c r="B2154" t="s">
        <v>92</v>
      </c>
      <c r="C2154" t="s">
        <v>92</v>
      </c>
      <c r="D2154" t="s">
        <v>98</v>
      </c>
      <c r="E2154" t="s">
        <v>119</v>
      </c>
      <c r="F2154">
        <v>294438</v>
      </c>
      <c r="G2154" t="s">
        <v>83</v>
      </c>
      <c r="H2154">
        <v>2020</v>
      </c>
      <c r="I2154">
        <v>9</v>
      </c>
      <c r="J2154" s="85">
        <v>44152</v>
      </c>
      <c r="K2154" t="s">
        <v>122</v>
      </c>
      <c r="L2154" t="s">
        <v>115</v>
      </c>
      <c r="M2154" t="s">
        <v>85</v>
      </c>
      <c r="N21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4" s="16">
        <f t="shared" si="68"/>
        <v>294438</v>
      </c>
      <c r="P21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54" s="16" t="str">
        <f t="shared" si="69"/>
        <v/>
      </c>
    </row>
    <row r="2155" spans="1:17" x14ac:dyDescent="0.25">
      <c r="A2155" t="s">
        <v>114</v>
      </c>
      <c r="B2155" t="s">
        <v>92</v>
      </c>
      <c r="C2155" t="s">
        <v>92</v>
      </c>
      <c r="D2155" t="s">
        <v>98</v>
      </c>
      <c r="E2155" t="s">
        <v>119</v>
      </c>
      <c r="F2155">
        <v>725157</v>
      </c>
      <c r="G2155" t="s">
        <v>83</v>
      </c>
      <c r="H2155">
        <v>2020</v>
      </c>
      <c r="I2155">
        <v>10</v>
      </c>
      <c r="J2155" s="85">
        <v>44144</v>
      </c>
      <c r="K2155" t="s">
        <v>123</v>
      </c>
      <c r="L2155" t="s">
        <v>115</v>
      </c>
      <c r="M2155" t="s">
        <v>85</v>
      </c>
      <c r="N21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5" s="16">
        <f t="shared" si="68"/>
        <v>725157</v>
      </c>
      <c r="P21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55" s="16" t="str">
        <f t="shared" si="69"/>
        <v/>
      </c>
    </row>
    <row r="2156" spans="1:17" x14ac:dyDescent="0.25">
      <c r="A2156" t="s">
        <v>114</v>
      </c>
      <c r="B2156" t="s">
        <v>92</v>
      </c>
      <c r="C2156" t="s">
        <v>92</v>
      </c>
      <c r="D2156" t="s">
        <v>98</v>
      </c>
      <c r="E2156" t="s">
        <v>119</v>
      </c>
      <c r="F2156">
        <v>385165</v>
      </c>
      <c r="G2156" t="s">
        <v>83</v>
      </c>
      <c r="H2156">
        <v>2020</v>
      </c>
      <c r="I2156">
        <v>10</v>
      </c>
      <c r="J2156" s="85">
        <v>44144</v>
      </c>
      <c r="K2156" t="s">
        <v>123</v>
      </c>
      <c r="L2156" t="s">
        <v>115</v>
      </c>
      <c r="M2156" t="s">
        <v>85</v>
      </c>
      <c r="N21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6" s="16">
        <f t="shared" si="68"/>
        <v>385165</v>
      </c>
      <c r="P21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56" s="16" t="str">
        <f t="shared" si="69"/>
        <v/>
      </c>
    </row>
    <row r="2157" spans="1:17" x14ac:dyDescent="0.25">
      <c r="A2157" t="s">
        <v>114</v>
      </c>
      <c r="B2157" t="s">
        <v>92</v>
      </c>
      <c r="C2157" t="s">
        <v>92</v>
      </c>
      <c r="D2157" t="s">
        <v>98</v>
      </c>
      <c r="E2157" t="s">
        <v>119</v>
      </c>
      <c r="F2157">
        <v>725157</v>
      </c>
      <c r="G2157" t="s">
        <v>83</v>
      </c>
      <c r="H2157">
        <v>2020</v>
      </c>
      <c r="I2157">
        <v>10</v>
      </c>
      <c r="J2157" s="85">
        <v>44152</v>
      </c>
      <c r="K2157" t="s">
        <v>122</v>
      </c>
      <c r="L2157" t="s">
        <v>115</v>
      </c>
      <c r="M2157" t="s">
        <v>85</v>
      </c>
      <c r="N21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7" s="16">
        <f t="shared" si="68"/>
        <v>725157</v>
      </c>
      <c r="P21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57" s="16" t="str">
        <f t="shared" si="69"/>
        <v/>
      </c>
    </row>
    <row r="2158" spans="1:17" x14ac:dyDescent="0.25">
      <c r="A2158" t="s">
        <v>114</v>
      </c>
      <c r="B2158" t="s">
        <v>92</v>
      </c>
      <c r="C2158" t="s">
        <v>92</v>
      </c>
      <c r="D2158" t="s">
        <v>98</v>
      </c>
      <c r="E2158" t="s">
        <v>119</v>
      </c>
      <c r="F2158">
        <v>385165</v>
      </c>
      <c r="G2158" t="s">
        <v>83</v>
      </c>
      <c r="H2158">
        <v>2020</v>
      </c>
      <c r="I2158">
        <v>10</v>
      </c>
      <c r="J2158" s="85">
        <v>44152</v>
      </c>
      <c r="K2158" t="s">
        <v>122</v>
      </c>
      <c r="L2158" t="s">
        <v>115</v>
      </c>
      <c r="M2158" t="s">
        <v>85</v>
      </c>
      <c r="N21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8" s="16">
        <f t="shared" si="68"/>
        <v>385165</v>
      </c>
      <c r="P21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58" s="16" t="str">
        <f t="shared" si="69"/>
        <v/>
      </c>
    </row>
    <row r="2159" spans="1:17" x14ac:dyDescent="0.25">
      <c r="A2159" t="s">
        <v>114</v>
      </c>
      <c r="B2159" t="s">
        <v>92</v>
      </c>
      <c r="C2159" t="s">
        <v>92</v>
      </c>
      <c r="D2159" t="s">
        <v>98</v>
      </c>
      <c r="E2159" t="s">
        <v>119</v>
      </c>
      <c r="F2159">
        <v>145399</v>
      </c>
      <c r="G2159" t="s">
        <v>83</v>
      </c>
      <c r="H2159">
        <v>2020</v>
      </c>
      <c r="I2159">
        <v>11</v>
      </c>
      <c r="J2159" s="85">
        <v>44152</v>
      </c>
      <c r="K2159" t="s">
        <v>122</v>
      </c>
      <c r="L2159" t="s">
        <v>115</v>
      </c>
      <c r="M2159" t="s">
        <v>85</v>
      </c>
      <c r="N21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59" s="16">
        <f t="shared" si="68"/>
        <v>145399</v>
      </c>
      <c r="P21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59" s="16" t="str">
        <f t="shared" si="69"/>
        <v/>
      </c>
    </row>
    <row r="2160" spans="1:17" x14ac:dyDescent="0.25">
      <c r="A2160" t="s">
        <v>114</v>
      </c>
      <c r="B2160" t="s">
        <v>92</v>
      </c>
      <c r="C2160" t="s">
        <v>92</v>
      </c>
      <c r="D2160" t="s">
        <v>98</v>
      </c>
      <c r="E2160" t="s">
        <v>119</v>
      </c>
      <c r="F2160">
        <v>18063</v>
      </c>
      <c r="G2160" t="s">
        <v>83</v>
      </c>
      <c r="H2160">
        <v>2020</v>
      </c>
      <c r="I2160">
        <v>11</v>
      </c>
      <c r="J2160" s="85">
        <v>44152</v>
      </c>
      <c r="K2160" t="s">
        <v>122</v>
      </c>
      <c r="L2160" t="s">
        <v>115</v>
      </c>
      <c r="M2160" t="s">
        <v>85</v>
      </c>
      <c r="N21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0" s="16">
        <f t="shared" si="68"/>
        <v>18063</v>
      </c>
      <c r="P21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60" s="16" t="str">
        <f t="shared" si="69"/>
        <v/>
      </c>
    </row>
    <row r="2161" spans="1:17" x14ac:dyDescent="0.25">
      <c r="A2161" t="s">
        <v>114</v>
      </c>
      <c r="B2161" t="s">
        <v>92</v>
      </c>
      <c r="C2161" t="s">
        <v>92</v>
      </c>
      <c r="D2161" t="s">
        <v>99</v>
      </c>
      <c r="E2161" t="s">
        <v>119</v>
      </c>
      <c r="F2161">
        <v>76358</v>
      </c>
      <c r="G2161" t="s">
        <v>83</v>
      </c>
      <c r="H2161">
        <v>2019</v>
      </c>
      <c r="I2161">
        <v>1</v>
      </c>
      <c r="J2161" s="85">
        <v>44144</v>
      </c>
      <c r="K2161" t="s">
        <v>123</v>
      </c>
      <c r="L2161" t="s">
        <v>115</v>
      </c>
      <c r="M2161" t="s">
        <v>85</v>
      </c>
      <c r="N21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1" s="16">
        <f t="shared" si="68"/>
        <v>76358</v>
      </c>
      <c r="P21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61" s="16" t="str">
        <f t="shared" si="69"/>
        <v/>
      </c>
    </row>
    <row r="2162" spans="1:17" x14ac:dyDescent="0.25">
      <c r="A2162" t="s">
        <v>114</v>
      </c>
      <c r="B2162" t="s">
        <v>92</v>
      </c>
      <c r="C2162" t="s">
        <v>92</v>
      </c>
      <c r="D2162" t="s">
        <v>99</v>
      </c>
      <c r="E2162" t="s">
        <v>119</v>
      </c>
      <c r="F2162">
        <v>76358</v>
      </c>
      <c r="G2162" t="s">
        <v>83</v>
      </c>
      <c r="H2162">
        <v>2019</v>
      </c>
      <c r="I2162">
        <v>1</v>
      </c>
      <c r="J2162" s="85">
        <v>44152</v>
      </c>
      <c r="K2162" t="s">
        <v>122</v>
      </c>
      <c r="L2162" t="s">
        <v>115</v>
      </c>
      <c r="M2162" t="s">
        <v>85</v>
      </c>
      <c r="N21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2" s="16">
        <f t="shared" si="68"/>
        <v>76358</v>
      </c>
      <c r="P21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62" s="16" t="str">
        <f t="shared" si="69"/>
        <v/>
      </c>
    </row>
    <row r="2163" spans="1:17" x14ac:dyDescent="0.25">
      <c r="A2163" t="s">
        <v>114</v>
      </c>
      <c r="B2163" t="s">
        <v>92</v>
      </c>
      <c r="C2163" t="s">
        <v>92</v>
      </c>
      <c r="D2163" t="s">
        <v>99</v>
      </c>
      <c r="E2163" t="s">
        <v>119</v>
      </c>
      <c r="F2163">
        <v>91568</v>
      </c>
      <c r="G2163" t="s">
        <v>83</v>
      </c>
      <c r="H2163">
        <v>2019</v>
      </c>
      <c r="I2163">
        <v>2</v>
      </c>
      <c r="J2163" s="85">
        <v>44144</v>
      </c>
      <c r="K2163" t="s">
        <v>123</v>
      </c>
      <c r="L2163" t="s">
        <v>115</v>
      </c>
      <c r="M2163" t="s">
        <v>85</v>
      </c>
      <c r="N21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3" s="16">
        <f t="shared" si="68"/>
        <v>91568</v>
      </c>
      <c r="P21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63" s="16" t="str">
        <f t="shared" si="69"/>
        <v/>
      </c>
    </row>
    <row r="2164" spans="1:17" x14ac:dyDescent="0.25">
      <c r="A2164" t="s">
        <v>114</v>
      </c>
      <c r="B2164" t="s">
        <v>92</v>
      </c>
      <c r="C2164" t="s">
        <v>92</v>
      </c>
      <c r="D2164" t="s">
        <v>99</v>
      </c>
      <c r="E2164" t="s">
        <v>119</v>
      </c>
      <c r="F2164">
        <v>91568</v>
      </c>
      <c r="G2164" t="s">
        <v>83</v>
      </c>
      <c r="H2164">
        <v>2019</v>
      </c>
      <c r="I2164">
        <v>2</v>
      </c>
      <c r="J2164" s="85">
        <v>44152</v>
      </c>
      <c r="K2164" t="s">
        <v>122</v>
      </c>
      <c r="L2164" t="s">
        <v>115</v>
      </c>
      <c r="M2164" t="s">
        <v>85</v>
      </c>
      <c r="N21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4" s="16">
        <f t="shared" si="68"/>
        <v>91568</v>
      </c>
      <c r="P21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64" s="16" t="str">
        <f t="shared" si="69"/>
        <v/>
      </c>
    </row>
    <row r="2165" spans="1:17" x14ac:dyDescent="0.25">
      <c r="A2165" t="s">
        <v>114</v>
      </c>
      <c r="B2165" t="s">
        <v>92</v>
      </c>
      <c r="C2165" t="s">
        <v>92</v>
      </c>
      <c r="D2165" t="s">
        <v>99</v>
      </c>
      <c r="E2165" t="s">
        <v>119</v>
      </c>
      <c r="F2165">
        <v>114920</v>
      </c>
      <c r="G2165" t="s">
        <v>83</v>
      </c>
      <c r="H2165">
        <v>2019</v>
      </c>
      <c r="I2165">
        <v>3</v>
      </c>
      <c r="J2165" s="85">
        <v>44144</v>
      </c>
      <c r="K2165" t="s">
        <v>123</v>
      </c>
      <c r="L2165" t="s">
        <v>115</v>
      </c>
      <c r="M2165" t="s">
        <v>85</v>
      </c>
      <c r="N21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5" s="16">
        <f t="shared" si="68"/>
        <v>114920</v>
      </c>
      <c r="P21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65" s="16" t="str">
        <f t="shared" si="69"/>
        <v/>
      </c>
    </row>
    <row r="2166" spans="1:17" x14ac:dyDescent="0.25">
      <c r="A2166" t="s">
        <v>114</v>
      </c>
      <c r="B2166" t="s">
        <v>92</v>
      </c>
      <c r="C2166" t="s">
        <v>92</v>
      </c>
      <c r="D2166" t="s">
        <v>99</v>
      </c>
      <c r="E2166" t="s">
        <v>119</v>
      </c>
      <c r="F2166">
        <v>114920</v>
      </c>
      <c r="G2166" t="s">
        <v>83</v>
      </c>
      <c r="H2166">
        <v>2019</v>
      </c>
      <c r="I2166">
        <v>3</v>
      </c>
      <c r="J2166" s="85">
        <v>44152</v>
      </c>
      <c r="K2166" t="s">
        <v>122</v>
      </c>
      <c r="L2166" t="s">
        <v>115</v>
      </c>
      <c r="M2166" t="s">
        <v>85</v>
      </c>
      <c r="N21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6" s="16">
        <f t="shared" si="68"/>
        <v>114920</v>
      </c>
      <c r="P21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66" s="16" t="str">
        <f t="shared" si="69"/>
        <v/>
      </c>
    </row>
    <row r="2167" spans="1:17" x14ac:dyDescent="0.25">
      <c r="A2167" t="s">
        <v>114</v>
      </c>
      <c r="B2167" t="s">
        <v>92</v>
      </c>
      <c r="C2167" t="s">
        <v>92</v>
      </c>
      <c r="D2167" t="s">
        <v>99</v>
      </c>
      <c r="E2167" t="s">
        <v>119</v>
      </c>
      <c r="F2167">
        <v>113182</v>
      </c>
      <c r="G2167" t="s">
        <v>83</v>
      </c>
      <c r="H2167">
        <v>2019</v>
      </c>
      <c r="I2167">
        <v>4</v>
      </c>
      <c r="J2167" s="85">
        <v>44144</v>
      </c>
      <c r="K2167" t="s">
        <v>123</v>
      </c>
      <c r="L2167" t="s">
        <v>115</v>
      </c>
      <c r="M2167" t="s">
        <v>85</v>
      </c>
      <c r="N21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7" s="16">
        <f t="shared" si="68"/>
        <v>113182</v>
      </c>
      <c r="P21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67" s="16" t="str">
        <f t="shared" si="69"/>
        <v/>
      </c>
    </row>
    <row r="2168" spans="1:17" x14ac:dyDescent="0.25">
      <c r="A2168" t="s">
        <v>114</v>
      </c>
      <c r="B2168" t="s">
        <v>92</v>
      </c>
      <c r="C2168" t="s">
        <v>92</v>
      </c>
      <c r="D2168" t="s">
        <v>99</v>
      </c>
      <c r="E2168" t="s">
        <v>119</v>
      </c>
      <c r="F2168">
        <v>113182</v>
      </c>
      <c r="G2168" t="s">
        <v>83</v>
      </c>
      <c r="H2168">
        <v>2019</v>
      </c>
      <c r="I2168">
        <v>4</v>
      </c>
      <c r="J2168" s="85">
        <v>44152</v>
      </c>
      <c r="K2168" t="s">
        <v>122</v>
      </c>
      <c r="L2168" t="s">
        <v>115</v>
      </c>
      <c r="M2168" t="s">
        <v>85</v>
      </c>
      <c r="N21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8" s="16">
        <f t="shared" si="68"/>
        <v>113182</v>
      </c>
      <c r="P21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68" s="16" t="str">
        <f t="shared" si="69"/>
        <v/>
      </c>
    </row>
    <row r="2169" spans="1:17" x14ac:dyDescent="0.25">
      <c r="A2169" t="s">
        <v>114</v>
      </c>
      <c r="B2169" t="s">
        <v>92</v>
      </c>
      <c r="C2169" t="s">
        <v>92</v>
      </c>
      <c r="D2169" t="s">
        <v>99</v>
      </c>
      <c r="E2169" t="s">
        <v>119</v>
      </c>
      <c r="F2169">
        <v>75076</v>
      </c>
      <c r="G2169" t="s">
        <v>83</v>
      </c>
      <c r="H2169">
        <v>2019</v>
      </c>
      <c r="I2169">
        <v>5</v>
      </c>
      <c r="J2169" s="85">
        <v>44144</v>
      </c>
      <c r="K2169" t="s">
        <v>123</v>
      </c>
      <c r="L2169" t="s">
        <v>115</v>
      </c>
      <c r="M2169" t="s">
        <v>85</v>
      </c>
      <c r="N21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69" s="16">
        <f t="shared" si="68"/>
        <v>75076</v>
      </c>
      <c r="P21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69" s="16" t="str">
        <f t="shared" si="69"/>
        <v/>
      </c>
    </row>
    <row r="2170" spans="1:17" x14ac:dyDescent="0.25">
      <c r="A2170" t="s">
        <v>114</v>
      </c>
      <c r="B2170" t="s">
        <v>92</v>
      </c>
      <c r="C2170" t="s">
        <v>92</v>
      </c>
      <c r="D2170" t="s">
        <v>99</v>
      </c>
      <c r="E2170" t="s">
        <v>119</v>
      </c>
      <c r="F2170">
        <v>75076</v>
      </c>
      <c r="G2170" t="s">
        <v>83</v>
      </c>
      <c r="H2170">
        <v>2019</v>
      </c>
      <c r="I2170">
        <v>5</v>
      </c>
      <c r="J2170" s="85">
        <v>44152</v>
      </c>
      <c r="K2170" t="s">
        <v>122</v>
      </c>
      <c r="L2170" t="s">
        <v>115</v>
      </c>
      <c r="M2170" t="s">
        <v>85</v>
      </c>
      <c r="N21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0" s="16">
        <f t="shared" si="68"/>
        <v>75076</v>
      </c>
      <c r="P21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70" s="16" t="str">
        <f t="shared" si="69"/>
        <v/>
      </c>
    </row>
    <row r="2171" spans="1:17" x14ac:dyDescent="0.25">
      <c r="A2171" t="s">
        <v>114</v>
      </c>
      <c r="B2171" t="s">
        <v>92</v>
      </c>
      <c r="C2171" t="s">
        <v>92</v>
      </c>
      <c r="D2171" t="s">
        <v>99</v>
      </c>
      <c r="E2171" t="s">
        <v>119</v>
      </c>
      <c r="F2171">
        <v>104493</v>
      </c>
      <c r="G2171" t="s">
        <v>83</v>
      </c>
      <c r="H2171">
        <v>2019</v>
      </c>
      <c r="I2171">
        <v>6</v>
      </c>
      <c r="J2171" s="85">
        <v>44144</v>
      </c>
      <c r="K2171" t="s">
        <v>123</v>
      </c>
      <c r="L2171" t="s">
        <v>115</v>
      </c>
      <c r="M2171" t="s">
        <v>85</v>
      </c>
      <c r="N21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1" s="16">
        <f t="shared" si="68"/>
        <v>104493</v>
      </c>
      <c r="P21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71" s="16" t="str">
        <f t="shared" si="69"/>
        <v/>
      </c>
    </row>
    <row r="2172" spans="1:17" x14ac:dyDescent="0.25">
      <c r="A2172" t="s">
        <v>114</v>
      </c>
      <c r="B2172" t="s">
        <v>92</v>
      </c>
      <c r="C2172" t="s">
        <v>92</v>
      </c>
      <c r="D2172" t="s">
        <v>99</v>
      </c>
      <c r="E2172" t="s">
        <v>119</v>
      </c>
      <c r="F2172">
        <v>104493</v>
      </c>
      <c r="G2172" t="s">
        <v>83</v>
      </c>
      <c r="H2172">
        <v>2019</v>
      </c>
      <c r="I2172">
        <v>6</v>
      </c>
      <c r="J2172" s="85">
        <v>44152</v>
      </c>
      <c r="K2172" t="s">
        <v>122</v>
      </c>
      <c r="L2172" t="s">
        <v>115</v>
      </c>
      <c r="M2172" t="s">
        <v>85</v>
      </c>
      <c r="N21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2" s="16">
        <f t="shared" si="68"/>
        <v>104493</v>
      </c>
      <c r="P21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72" s="16" t="str">
        <f t="shared" si="69"/>
        <v/>
      </c>
    </row>
    <row r="2173" spans="1:17" x14ac:dyDescent="0.25">
      <c r="A2173" t="s">
        <v>114</v>
      </c>
      <c r="B2173" t="s">
        <v>92</v>
      </c>
      <c r="C2173" t="s">
        <v>92</v>
      </c>
      <c r="D2173" t="s">
        <v>99</v>
      </c>
      <c r="E2173" t="s">
        <v>119</v>
      </c>
      <c r="F2173">
        <v>141958</v>
      </c>
      <c r="G2173" t="s">
        <v>83</v>
      </c>
      <c r="H2173">
        <v>2019</v>
      </c>
      <c r="I2173">
        <v>7</v>
      </c>
      <c r="J2173" s="85">
        <v>44144</v>
      </c>
      <c r="K2173" t="s">
        <v>123</v>
      </c>
      <c r="L2173" t="s">
        <v>115</v>
      </c>
      <c r="M2173" t="s">
        <v>85</v>
      </c>
      <c r="N21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3" s="16">
        <f t="shared" si="68"/>
        <v>141958</v>
      </c>
      <c r="P21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73" s="16" t="str">
        <f t="shared" si="69"/>
        <v/>
      </c>
    </row>
    <row r="2174" spans="1:17" x14ac:dyDescent="0.25">
      <c r="A2174" t="s">
        <v>114</v>
      </c>
      <c r="B2174" t="s">
        <v>92</v>
      </c>
      <c r="C2174" t="s">
        <v>92</v>
      </c>
      <c r="D2174" t="s">
        <v>99</v>
      </c>
      <c r="E2174" t="s">
        <v>119</v>
      </c>
      <c r="F2174">
        <v>141958</v>
      </c>
      <c r="G2174" t="s">
        <v>83</v>
      </c>
      <c r="H2174">
        <v>2019</v>
      </c>
      <c r="I2174">
        <v>7</v>
      </c>
      <c r="J2174" s="85">
        <v>44152</v>
      </c>
      <c r="K2174" t="s">
        <v>122</v>
      </c>
      <c r="L2174" t="s">
        <v>115</v>
      </c>
      <c r="M2174" t="s">
        <v>85</v>
      </c>
      <c r="N21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4" s="16">
        <f t="shared" si="68"/>
        <v>141958</v>
      </c>
      <c r="P21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74" s="16" t="str">
        <f t="shared" si="69"/>
        <v/>
      </c>
    </row>
    <row r="2175" spans="1:17" x14ac:dyDescent="0.25">
      <c r="A2175" t="s">
        <v>114</v>
      </c>
      <c r="B2175" t="s">
        <v>92</v>
      </c>
      <c r="C2175" t="s">
        <v>92</v>
      </c>
      <c r="D2175" t="s">
        <v>99</v>
      </c>
      <c r="E2175" t="s">
        <v>119</v>
      </c>
      <c r="F2175">
        <v>115689</v>
      </c>
      <c r="G2175" t="s">
        <v>83</v>
      </c>
      <c r="H2175">
        <v>2019</v>
      </c>
      <c r="I2175">
        <v>8</v>
      </c>
      <c r="J2175" s="85">
        <v>44144</v>
      </c>
      <c r="K2175" t="s">
        <v>123</v>
      </c>
      <c r="L2175" t="s">
        <v>115</v>
      </c>
      <c r="M2175" t="s">
        <v>85</v>
      </c>
      <c r="N21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5" s="16">
        <f t="shared" si="68"/>
        <v>115689</v>
      </c>
      <c r="P21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75" s="16" t="str">
        <f t="shared" si="69"/>
        <v/>
      </c>
    </row>
    <row r="2176" spans="1:17" x14ac:dyDescent="0.25">
      <c r="A2176" t="s">
        <v>114</v>
      </c>
      <c r="B2176" t="s">
        <v>92</v>
      </c>
      <c r="C2176" t="s">
        <v>92</v>
      </c>
      <c r="D2176" t="s">
        <v>99</v>
      </c>
      <c r="E2176" t="s">
        <v>119</v>
      </c>
      <c r="F2176">
        <v>115689</v>
      </c>
      <c r="G2176" t="s">
        <v>83</v>
      </c>
      <c r="H2176">
        <v>2019</v>
      </c>
      <c r="I2176">
        <v>8</v>
      </c>
      <c r="J2176" s="85">
        <v>44152</v>
      </c>
      <c r="K2176" t="s">
        <v>122</v>
      </c>
      <c r="L2176" t="s">
        <v>115</v>
      </c>
      <c r="M2176" t="s">
        <v>85</v>
      </c>
      <c r="N21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6" s="16">
        <f t="shared" si="68"/>
        <v>115689</v>
      </c>
      <c r="P21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76" s="16" t="str">
        <f t="shared" si="69"/>
        <v/>
      </c>
    </row>
    <row r="2177" spans="1:17" x14ac:dyDescent="0.25">
      <c r="A2177" t="s">
        <v>114</v>
      </c>
      <c r="B2177" t="s">
        <v>92</v>
      </c>
      <c r="C2177" t="s">
        <v>92</v>
      </c>
      <c r="D2177" t="s">
        <v>99</v>
      </c>
      <c r="E2177" t="s">
        <v>119</v>
      </c>
      <c r="F2177">
        <v>138476</v>
      </c>
      <c r="G2177" t="s">
        <v>83</v>
      </c>
      <c r="H2177">
        <v>2019</v>
      </c>
      <c r="I2177">
        <v>9</v>
      </c>
      <c r="J2177" s="85">
        <v>44144</v>
      </c>
      <c r="K2177" t="s">
        <v>123</v>
      </c>
      <c r="L2177" t="s">
        <v>115</v>
      </c>
      <c r="M2177" t="s">
        <v>85</v>
      </c>
      <c r="N21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7" s="16">
        <f t="shared" si="68"/>
        <v>138476</v>
      </c>
      <c r="P21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77" s="16" t="str">
        <f t="shared" si="69"/>
        <v/>
      </c>
    </row>
    <row r="2178" spans="1:17" x14ac:dyDescent="0.25">
      <c r="A2178" t="s">
        <v>114</v>
      </c>
      <c r="B2178" t="s">
        <v>92</v>
      </c>
      <c r="C2178" t="s">
        <v>92</v>
      </c>
      <c r="D2178" t="s">
        <v>99</v>
      </c>
      <c r="E2178" t="s">
        <v>119</v>
      </c>
      <c r="F2178">
        <v>138476</v>
      </c>
      <c r="G2178" t="s">
        <v>83</v>
      </c>
      <c r="H2178">
        <v>2019</v>
      </c>
      <c r="I2178">
        <v>9</v>
      </c>
      <c r="J2178" s="85">
        <v>44152</v>
      </c>
      <c r="K2178" t="s">
        <v>122</v>
      </c>
      <c r="L2178" t="s">
        <v>115</v>
      </c>
      <c r="M2178" t="s">
        <v>85</v>
      </c>
      <c r="N21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8" s="16">
        <f t="shared" si="68"/>
        <v>138476</v>
      </c>
      <c r="P21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78" s="16" t="str">
        <f t="shared" si="69"/>
        <v/>
      </c>
    </row>
    <row r="2179" spans="1:17" x14ac:dyDescent="0.25">
      <c r="A2179" t="s">
        <v>114</v>
      </c>
      <c r="B2179" t="s">
        <v>92</v>
      </c>
      <c r="C2179" t="s">
        <v>92</v>
      </c>
      <c r="D2179" t="s">
        <v>99</v>
      </c>
      <c r="E2179" t="s">
        <v>119</v>
      </c>
      <c r="F2179">
        <v>168002</v>
      </c>
      <c r="G2179" t="s">
        <v>83</v>
      </c>
      <c r="H2179">
        <v>2019</v>
      </c>
      <c r="I2179">
        <v>10</v>
      </c>
      <c r="J2179" s="85">
        <v>44144</v>
      </c>
      <c r="K2179" t="s">
        <v>123</v>
      </c>
      <c r="L2179" t="s">
        <v>115</v>
      </c>
      <c r="M2179" t="s">
        <v>85</v>
      </c>
      <c r="N21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79" s="16">
        <f t="shared" si="68"/>
        <v>168002</v>
      </c>
      <c r="P21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79" s="16" t="str">
        <f t="shared" si="69"/>
        <v/>
      </c>
    </row>
    <row r="2180" spans="1:17" x14ac:dyDescent="0.25">
      <c r="A2180" t="s">
        <v>114</v>
      </c>
      <c r="B2180" t="s">
        <v>92</v>
      </c>
      <c r="C2180" t="s">
        <v>92</v>
      </c>
      <c r="D2180" t="s">
        <v>99</v>
      </c>
      <c r="E2180" t="s">
        <v>119</v>
      </c>
      <c r="F2180">
        <v>168002</v>
      </c>
      <c r="G2180" t="s">
        <v>83</v>
      </c>
      <c r="H2180">
        <v>2019</v>
      </c>
      <c r="I2180">
        <v>10</v>
      </c>
      <c r="J2180" s="85">
        <v>44152</v>
      </c>
      <c r="K2180" t="s">
        <v>122</v>
      </c>
      <c r="L2180" t="s">
        <v>115</v>
      </c>
      <c r="M2180" t="s">
        <v>85</v>
      </c>
      <c r="N21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0" s="16">
        <f t="shared" si="68"/>
        <v>168002</v>
      </c>
      <c r="P21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80" s="16" t="str">
        <f t="shared" si="69"/>
        <v/>
      </c>
    </row>
    <row r="2181" spans="1:17" x14ac:dyDescent="0.25">
      <c r="A2181" t="s">
        <v>114</v>
      </c>
      <c r="B2181" t="s">
        <v>92</v>
      </c>
      <c r="C2181" t="s">
        <v>92</v>
      </c>
      <c r="D2181" t="s">
        <v>99</v>
      </c>
      <c r="E2181" t="s">
        <v>119</v>
      </c>
      <c r="F2181">
        <v>279396</v>
      </c>
      <c r="G2181" t="s">
        <v>83</v>
      </c>
      <c r="H2181">
        <v>2019</v>
      </c>
      <c r="I2181">
        <v>11</v>
      </c>
      <c r="J2181" s="85">
        <v>44144</v>
      </c>
      <c r="K2181" t="s">
        <v>123</v>
      </c>
      <c r="L2181" t="s">
        <v>115</v>
      </c>
      <c r="M2181" t="s">
        <v>85</v>
      </c>
      <c r="N21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1" s="16">
        <f t="shared" ref="O2181:O2244" si="70">IF(AND(H2181=2019,I2181=11,L2181="ММ               "),F2181/20*4,IF(AND(H2181=2019,I2181=11),F2181/20*9,F2181))</f>
        <v>55879.199999999997</v>
      </c>
      <c r="P21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81" s="16" t="str">
        <f t="shared" ref="Q2181:Q2244" si="71">IF(E2181="FSK            ","",A2181)</f>
        <v/>
      </c>
    </row>
    <row r="2182" spans="1:17" x14ac:dyDescent="0.25">
      <c r="A2182" t="s">
        <v>114</v>
      </c>
      <c r="B2182" t="s">
        <v>92</v>
      </c>
      <c r="C2182" t="s">
        <v>92</v>
      </c>
      <c r="D2182" t="s">
        <v>99</v>
      </c>
      <c r="E2182" t="s">
        <v>119</v>
      </c>
      <c r="F2182">
        <v>279396</v>
      </c>
      <c r="G2182" t="s">
        <v>83</v>
      </c>
      <c r="H2182">
        <v>2019</v>
      </c>
      <c r="I2182">
        <v>11</v>
      </c>
      <c r="J2182" s="85">
        <v>44152</v>
      </c>
      <c r="K2182" t="s">
        <v>122</v>
      </c>
      <c r="L2182" t="s">
        <v>115</v>
      </c>
      <c r="M2182" t="s">
        <v>85</v>
      </c>
      <c r="N21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2" s="16">
        <f t="shared" si="70"/>
        <v>55879.199999999997</v>
      </c>
      <c r="P21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82" s="16" t="str">
        <f t="shared" si="71"/>
        <v/>
      </c>
    </row>
    <row r="2183" spans="1:17" x14ac:dyDescent="0.25">
      <c r="A2183" t="s">
        <v>114</v>
      </c>
      <c r="B2183" t="s">
        <v>92</v>
      </c>
      <c r="C2183" t="s">
        <v>92</v>
      </c>
      <c r="D2183" t="s">
        <v>99</v>
      </c>
      <c r="E2183" t="s">
        <v>119</v>
      </c>
      <c r="F2183">
        <v>160490</v>
      </c>
      <c r="G2183" t="s">
        <v>83</v>
      </c>
      <c r="H2183">
        <v>2019</v>
      </c>
      <c r="I2183">
        <v>12</v>
      </c>
      <c r="J2183" s="85">
        <v>44144</v>
      </c>
      <c r="K2183" t="s">
        <v>123</v>
      </c>
      <c r="L2183" t="s">
        <v>115</v>
      </c>
      <c r="M2183" t="s">
        <v>85</v>
      </c>
      <c r="N21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3" s="16">
        <f t="shared" si="70"/>
        <v>160490</v>
      </c>
      <c r="P21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83" s="16" t="str">
        <f t="shared" si="71"/>
        <v/>
      </c>
    </row>
    <row r="2184" spans="1:17" x14ac:dyDescent="0.25">
      <c r="A2184" t="s">
        <v>114</v>
      </c>
      <c r="B2184" t="s">
        <v>92</v>
      </c>
      <c r="C2184" t="s">
        <v>92</v>
      </c>
      <c r="D2184" t="s">
        <v>99</v>
      </c>
      <c r="E2184" t="s">
        <v>119</v>
      </c>
      <c r="F2184">
        <v>160490</v>
      </c>
      <c r="G2184" t="s">
        <v>83</v>
      </c>
      <c r="H2184">
        <v>2019</v>
      </c>
      <c r="I2184">
        <v>12</v>
      </c>
      <c r="J2184" s="85">
        <v>44152</v>
      </c>
      <c r="K2184" t="s">
        <v>122</v>
      </c>
      <c r="L2184" t="s">
        <v>115</v>
      </c>
      <c r="M2184" t="s">
        <v>85</v>
      </c>
      <c r="N21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4" s="16">
        <f t="shared" si="70"/>
        <v>160490</v>
      </c>
      <c r="P21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84" s="16" t="str">
        <f t="shared" si="71"/>
        <v/>
      </c>
    </row>
    <row r="2185" spans="1:17" x14ac:dyDescent="0.25">
      <c r="A2185" t="s">
        <v>114</v>
      </c>
      <c r="B2185" t="s">
        <v>92</v>
      </c>
      <c r="C2185" t="s">
        <v>92</v>
      </c>
      <c r="D2185" t="s">
        <v>99</v>
      </c>
      <c r="E2185" t="s">
        <v>119</v>
      </c>
      <c r="F2185">
        <v>58740</v>
      </c>
      <c r="G2185" t="s">
        <v>83</v>
      </c>
      <c r="H2185">
        <v>2020</v>
      </c>
      <c r="I2185">
        <v>1</v>
      </c>
      <c r="J2185" s="85">
        <v>44144</v>
      </c>
      <c r="K2185" t="s">
        <v>123</v>
      </c>
      <c r="L2185" t="s">
        <v>115</v>
      </c>
      <c r="M2185" t="s">
        <v>85</v>
      </c>
      <c r="N21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5" s="16">
        <f t="shared" si="70"/>
        <v>58740</v>
      </c>
      <c r="P21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85" s="16" t="str">
        <f t="shared" si="71"/>
        <v/>
      </c>
    </row>
    <row r="2186" spans="1:17" x14ac:dyDescent="0.25">
      <c r="A2186" t="s">
        <v>114</v>
      </c>
      <c r="B2186" t="s">
        <v>92</v>
      </c>
      <c r="C2186" t="s">
        <v>92</v>
      </c>
      <c r="D2186" t="s">
        <v>99</v>
      </c>
      <c r="E2186" t="s">
        <v>119</v>
      </c>
      <c r="F2186">
        <v>58740</v>
      </c>
      <c r="G2186" t="s">
        <v>83</v>
      </c>
      <c r="H2186">
        <v>2020</v>
      </c>
      <c r="I2186">
        <v>1</v>
      </c>
      <c r="J2186" s="85">
        <v>44152</v>
      </c>
      <c r="K2186" t="s">
        <v>122</v>
      </c>
      <c r="L2186" t="s">
        <v>115</v>
      </c>
      <c r="M2186" t="s">
        <v>85</v>
      </c>
      <c r="N21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6" s="16">
        <f t="shared" si="70"/>
        <v>58740</v>
      </c>
      <c r="P21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86" s="16" t="str">
        <f t="shared" si="71"/>
        <v/>
      </c>
    </row>
    <row r="2187" spans="1:17" x14ac:dyDescent="0.25">
      <c r="A2187" t="s">
        <v>114</v>
      </c>
      <c r="B2187" t="s">
        <v>92</v>
      </c>
      <c r="C2187" t="s">
        <v>92</v>
      </c>
      <c r="D2187" t="s">
        <v>99</v>
      </c>
      <c r="E2187" t="s">
        <v>119</v>
      </c>
      <c r="F2187">
        <v>83498</v>
      </c>
      <c r="G2187" t="s">
        <v>83</v>
      </c>
      <c r="H2187">
        <v>2020</v>
      </c>
      <c r="I2187">
        <v>2</v>
      </c>
      <c r="J2187" s="85">
        <v>44144</v>
      </c>
      <c r="K2187" t="s">
        <v>123</v>
      </c>
      <c r="L2187" t="s">
        <v>115</v>
      </c>
      <c r="M2187" t="s">
        <v>85</v>
      </c>
      <c r="N21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7" s="16">
        <f t="shared" si="70"/>
        <v>83498</v>
      </c>
      <c r="P21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87" s="16" t="str">
        <f t="shared" si="71"/>
        <v/>
      </c>
    </row>
    <row r="2188" spans="1:17" x14ac:dyDescent="0.25">
      <c r="A2188" t="s">
        <v>114</v>
      </c>
      <c r="B2188" t="s">
        <v>92</v>
      </c>
      <c r="C2188" t="s">
        <v>92</v>
      </c>
      <c r="D2188" t="s">
        <v>99</v>
      </c>
      <c r="E2188" t="s">
        <v>119</v>
      </c>
      <c r="F2188">
        <v>83498</v>
      </c>
      <c r="G2188" t="s">
        <v>83</v>
      </c>
      <c r="H2188">
        <v>2020</v>
      </c>
      <c r="I2188">
        <v>2</v>
      </c>
      <c r="J2188" s="85">
        <v>44152</v>
      </c>
      <c r="K2188" t="s">
        <v>122</v>
      </c>
      <c r="L2188" t="s">
        <v>115</v>
      </c>
      <c r="M2188" t="s">
        <v>85</v>
      </c>
      <c r="N21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8" s="16">
        <f t="shared" si="70"/>
        <v>83498</v>
      </c>
      <c r="P21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88" s="16" t="str">
        <f t="shared" si="71"/>
        <v/>
      </c>
    </row>
    <row r="2189" spans="1:17" x14ac:dyDescent="0.25">
      <c r="A2189" t="s">
        <v>114</v>
      </c>
      <c r="B2189" t="s">
        <v>92</v>
      </c>
      <c r="C2189" t="s">
        <v>92</v>
      </c>
      <c r="D2189" t="s">
        <v>99</v>
      </c>
      <c r="E2189" t="s">
        <v>119</v>
      </c>
      <c r="F2189">
        <v>138769</v>
      </c>
      <c r="G2189" t="s">
        <v>83</v>
      </c>
      <c r="H2189">
        <v>2020</v>
      </c>
      <c r="I2189">
        <v>3</v>
      </c>
      <c r="J2189" s="85">
        <v>44144</v>
      </c>
      <c r="K2189" t="s">
        <v>123</v>
      </c>
      <c r="L2189" t="s">
        <v>115</v>
      </c>
      <c r="M2189" t="s">
        <v>85</v>
      </c>
      <c r="N21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89" s="16">
        <f t="shared" si="70"/>
        <v>138769</v>
      </c>
      <c r="P21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89" s="16" t="str">
        <f t="shared" si="71"/>
        <v/>
      </c>
    </row>
    <row r="2190" spans="1:17" x14ac:dyDescent="0.25">
      <c r="A2190" t="s">
        <v>114</v>
      </c>
      <c r="B2190" t="s">
        <v>92</v>
      </c>
      <c r="C2190" t="s">
        <v>92</v>
      </c>
      <c r="D2190" t="s">
        <v>99</v>
      </c>
      <c r="E2190" t="s">
        <v>119</v>
      </c>
      <c r="F2190">
        <v>138769</v>
      </c>
      <c r="G2190" t="s">
        <v>83</v>
      </c>
      <c r="H2190">
        <v>2020</v>
      </c>
      <c r="I2190">
        <v>3</v>
      </c>
      <c r="J2190" s="85">
        <v>44152</v>
      </c>
      <c r="K2190" t="s">
        <v>122</v>
      </c>
      <c r="L2190" t="s">
        <v>115</v>
      </c>
      <c r="M2190" t="s">
        <v>85</v>
      </c>
      <c r="N21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0" s="16">
        <f t="shared" si="70"/>
        <v>138769</v>
      </c>
      <c r="P21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90" s="16" t="str">
        <f t="shared" si="71"/>
        <v/>
      </c>
    </row>
    <row r="2191" spans="1:17" x14ac:dyDescent="0.25">
      <c r="A2191" t="s">
        <v>114</v>
      </c>
      <c r="B2191" t="s">
        <v>92</v>
      </c>
      <c r="C2191" t="s">
        <v>92</v>
      </c>
      <c r="D2191" t="s">
        <v>99</v>
      </c>
      <c r="E2191" t="s">
        <v>119</v>
      </c>
      <c r="F2191">
        <v>78137</v>
      </c>
      <c r="G2191" t="s">
        <v>83</v>
      </c>
      <c r="H2191">
        <v>2020</v>
      </c>
      <c r="I2191">
        <v>4</v>
      </c>
      <c r="J2191" s="85">
        <v>44144</v>
      </c>
      <c r="K2191" t="s">
        <v>123</v>
      </c>
      <c r="L2191" t="s">
        <v>115</v>
      </c>
      <c r="M2191" t="s">
        <v>85</v>
      </c>
      <c r="N21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1" s="16">
        <f t="shared" si="70"/>
        <v>78137</v>
      </c>
      <c r="P21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91" s="16" t="str">
        <f t="shared" si="71"/>
        <v/>
      </c>
    </row>
    <row r="2192" spans="1:17" x14ac:dyDescent="0.25">
      <c r="A2192" t="s">
        <v>114</v>
      </c>
      <c r="B2192" t="s">
        <v>92</v>
      </c>
      <c r="C2192" t="s">
        <v>92</v>
      </c>
      <c r="D2192" t="s">
        <v>99</v>
      </c>
      <c r="E2192" t="s">
        <v>119</v>
      </c>
      <c r="F2192">
        <v>78137</v>
      </c>
      <c r="G2192" t="s">
        <v>83</v>
      </c>
      <c r="H2192">
        <v>2020</v>
      </c>
      <c r="I2192">
        <v>4</v>
      </c>
      <c r="J2192" s="85">
        <v>44152</v>
      </c>
      <c r="K2192" t="s">
        <v>122</v>
      </c>
      <c r="L2192" t="s">
        <v>115</v>
      </c>
      <c r="M2192" t="s">
        <v>85</v>
      </c>
      <c r="N21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2" s="16">
        <f t="shared" si="70"/>
        <v>78137</v>
      </c>
      <c r="P21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92" s="16" t="str">
        <f t="shared" si="71"/>
        <v/>
      </c>
    </row>
    <row r="2193" spans="1:17" x14ac:dyDescent="0.25">
      <c r="A2193" t="s">
        <v>114</v>
      </c>
      <c r="B2193" t="s">
        <v>92</v>
      </c>
      <c r="C2193" t="s">
        <v>92</v>
      </c>
      <c r="D2193" t="s">
        <v>99</v>
      </c>
      <c r="E2193" t="s">
        <v>119</v>
      </c>
      <c r="F2193">
        <v>103668</v>
      </c>
      <c r="G2193" t="s">
        <v>83</v>
      </c>
      <c r="H2193">
        <v>2020</v>
      </c>
      <c r="I2193">
        <v>5</v>
      </c>
      <c r="J2193" s="85">
        <v>44144</v>
      </c>
      <c r="K2193" t="s">
        <v>123</v>
      </c>
      <c r="L2193" t="s">
        <v>115</v>
      </c>
      <c r="M2193" t="s">
        <v>85</v>
      </c>
      <c r="N21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3" s="16">
        <f t="shared" si="70"/>
        <v>103668</v>
      </c>
      <c r="P21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93" s="16" t="str">
        <f t="shared" si="71"/>
        <v/>
      </c>
    </row>
    <row r="2194" spans="1:17" x14ac:dyDescent="0.25">
      <c r="A2194" t="s">
        <v>114</v>
      </c>
      <c r="B2194" t="s">
        <v>92</v>
      </c>
      <c r="C2194" t="s">
        <v>92</v>
      </c>
      <c r="D2194" t="s">
        <v>99</v>
      </c>
      <c r="E2194" t="s">
        <v>119</v>
      </c>
      <c r="F2194">
        <v>103668</v>
      </c>
      <c r="G2194" t="s">
        <v>83</v>
      </c>
      <c r="H2194">
        <v>2020</v>
      </c>
      <c r="I2194">
        <v>5</v>
      </c>
      <c r="J2194" s="85">
        <v>44152</v>
      </c>
      <c r="K2194" t="s">
        <v>122</v>
      </c>
      <c r="L2194" t="s">
        <v>115</v>
      </c>
      <c r="M2194" t="s">
        <v>85</v>
      </c>
      <c r="N21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4" s="16">
        <f t="shared" si="70"/>
        <v>103668</v>
      </c>
      <c r="P21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94" s="16" t="str">
        <f t="shared" si="71"/>
        <v/>
      </c>
    </row>
    <row r="2195" spans="1:17" x14ac:dyDescent="0.25">
      <c r="A2195" t="s">
        <v>114</v>
      </c>
      <c r="B2195" t="s">
        <v>92</v>
      </c>
      <c r="C2195" t="s">
        <v>92</v>
      </c>
      <c r="D2195" t="s">
        <v>99</v>
      </c>
      <c r="E2195" t="s">
        <v>119</v>
      </c>
      <c r="F2195">
        <v>126731</v>
      </c>
      <c r="G2195" t="s">
        <v>83</v>
      </c>
      <c r="H2195">
        <v>2020</v>
      </c>
      <c r="I2195">
        <v>6</v>
      </c>
      <c r="J2195" s="85">
        <v>44144</v>
      </c>
      <c r="K2195" t="s">
        <v>123</v>
      </c>
      <c r="L2195" t="s">
        <v>115</v>
      </c>
      <c r="M2195" t="s">
        <v>85</v>
      </c>
      <c r="N21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5" s="16">
        <f t="shared" si="70"/>
        <v>126731</v>
      </c>
      <c r="P21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95" s="16" t="str">
        <f t="shared" si="71"/>
        <v/>
      </c>
    </row>
    <row r="2196" spans="1:17" x14ac:dyDescent="0.25">
      <c r="A2196" t="s">
        <v>114</v>
      </c>
      <c r="B2196" t="s">
        <v>92</v>
      </c>
      <c r="C2196" t="s">
        <v>92</v>
      </c>
      <c r="D2196" t="s">
        <v>99</v>
      </c>
      <c r="E2196" t="s">
        <v>119</v>
      </c>
      <c r="F2196">
        <v>126731</v>
      </c>
      <c r="G2196" t="s">
        <v>83</v>
      </c>
      <c r="H2196">
        <v>2020</v>
      </c>
      <c r="I2196">
        <v>6</v>
      </c>
      <c r="J2196" s="85">
        <v>44152</v>
      </c>
      <c r="K2196" t="s">
        <v>122</v>
      </c>
      <c r="L2196" t="s">
        <v>115</v>
      </c>
      <c r="M2196" t="s">
        <v>85</v>
      </c>
      <c r="N21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6" s="16">
        <f t="shared" si="70"/>
        <v>126731</v>
      </c>
      <c r="P21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96" s="16" t="str">
        <f t="shared" si="71"/>
        <v/>
      </c>
    </row>
    <row r="2197" spans="1:17" x14ac:dyDescent="0.25">
      <c r="A2197" t="s">
        <v>114</v>
      </c>
      <c r="B2197" t="s">
        <v>92</v>
      </c>
      <c r="C2197" t="s">
        <v>92</v>
      </c>
      <c r="D2197" t="s">
        <v>99</v>
      </c>
      <c r="E2197" t="s">
        <v>119</v>
      </c>
      <c r="F2197">
        <v>161952</v>
      </c>
      <c r="G2197" t="s">
        <v>83</v>
      </c>
      <c r="H2197">
        <v>2020</v>
      </c>
      <c r="I2197">
        <v>7</v>
      </c>
      <c r="J2197" s="85">
        <v>44144</v>
      </c>
      <c r="K2197" t="s">
        <v>123</v>
      </c>
      <c r="L2197" t="s">
        <v>115</v>
      </c>
      <c r="M2197" t="s">
        <v>85</v>
      </c>
      <c r="N21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7" s="16">
        <f t="shared" si="70"/>
        <v>161952</v>
      </c>
      <c r="P21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97" s="16" t="str">
        <f t="shared" si="71"/>
        <v/>
      </c>
    </row>
    <row r="2198" spans="1:17" x14ac:dyDescent="0.25">
      <c r="A2198" t="s">
        <v>114</v>
      </c>
      <c r="B2198" t="s">
        <v>92</v>
      </c>
      <c r="C2198" t="s">
        <v>92</v>
      </c>
      <c r="D2198" t="s">
        <v>99</v>
      </c>
      <c r="E2198" t="s">
        <v>119</v>
      </c>
      <c r="F2198">
        <v>161952</v>
      </c>
      <c r="G2198" t="s">
        <v>83</v>
      </c>
      <c r="H2198">
        <v>2020</v>
      </c>
      <c r="I2198">
        <v>7</v>
      </c>
      <c r="J2198" s="85">
        <v>44152</v>
      </c>
      <c r="K2198" t="s">
        <v>122</v>
      </c>
      <c r="L2198" t="s">
        <v>115</v>
      </c>
      <c r="M2198" t="s">
        <v>85</v>
      </c>
      <c r="N21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8" s="16">
        <f t="shared" si="70"/>
        <v>161952</v>
      </c>
      <c r="P21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98" s="16" t="str">
        <f t="shared" si="71"/>
        <v/>
      </c>
    </row>
    <row r="2199" spans="1:17" x14ac:dyDescent="0.25">
      <c r="A2199" t="s">
        <v>114</v>
      </c>
      <c r="B2199" t="s">
        <v>92</v>
      </c>
      <c r="C2199" t="s">
        <v>92</v>
      </c>
      <c r="D2199" t="s">
        <v>99</v>
      </c>
      <c r="E2199" t="s">
        <v>119</v>
      </c>
      <c r="F2199">
        <v>129229</v>
      </c>
      <c r="G2199" t="s">
        <v>83</v>
      </c>
      <c r="H2199">
        <v>2020</v>
      </c>
      <c r="I2199">
        <v>8</v>
      </c>
      <c r="J2199" s="85">
        <v>44144</v>
      </c>
      <c r="K2199" t="s">
        <v>123</v>
      </c>
      <c r="L2199" t="s">
        <v>115</v>
      </c>
      <c r="M2199" t="s">
        <v>85</v>
      </c>
      <c r="N21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199" s="16">
        <f t="shared" si="70"/>
        <v>129229</v>
      </c>
      <c r="P21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199" s="16" t="str">
        <f t="shared" si="71"/>
        <v/>
      </c>
    </row>
    <row r="2200" spans="1:17" x14ac:dyDescent="0.25">
      <c r="A2200" t="s">
        <v>114</v>
      </c>
      <c r="B2200" t="s">
        <v>92</v>
      </c>
      <c r="C2200" t="s">
        <v>92</v>
      </c>
      <c r="D2200" t="s">
        <v>99</v>
      </c>
      <c r="E2200" t="s">
        <v>119</v>
      </c>
      <c r="F2200">
        <v>129229</v>
      </c>
      <c r="G2200" t="s">
        <v>83</v>
      </c>
      <c r="H2200">
        <v>2020</v>
      </c>
      <c r="I2200">
        <v>8</v>
      </c>
      <c r="J2200" s="85">
        <v>44152</v>
      </c>
      <c r="K2200" t="s">
        <v>122</v>
      </c>
      <c r="L2200" t="s">
        <v>115</v>
      </c>
      <c r="M2200" t="s">
        <v>85</v>
      </c>
      <c r="N22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0" s="16">
        <f t="shared" si="70"/>
        <v>129229</v>
      </c>
      <c r="P22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00" s="16" t="str">
        <f t="shared" si="71"/>
        <v/>
      </c>
    </row>
    <row r="2201" spans="1:17" x14ac:dyDescent="0.25">
      <c r="A2201" t="s">
        <v>114</v>
      </c>
      <c r="B2201" t="s">
        <v>92</v>
      </c>
      <c r="C2201" t="s">
        <v>92</v>
      </c>
      <c r="D2201" t="s">
        <v>99</v>
      </c>
      <c r="E2201" t="s">
        <v>119</v>
      </c>
      <c r="F2201">
        <v>188662</v>
      </c>
      <c r="G2201" t="s">
        <v>83</v>
      </c>
      <c r="H2201">
        <v>2020</v>
      </c>
      <c r="I2201">
        <v>9</v>
      </c>
      <c r="J2201" s="85">
        <v>44144</v>
      </c>
      <c r="K2201" t="s">
        <v>123</v>
      </c>
      <c r="L2201" t="s">
        <v>115</v>
      </c>
      <c r="M2201" t="s">
        <v>85</v>
      </c>
      <c r="N22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1" s="16">
        <f t="shared" si="70"/>
        <v>188662</v>
      </c>
      <c r="P22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01" s="16" t="str">
        <f t="shared" si="71"/>
        <v/>
      </c>
    </row>
    <row r="2202" spans="1:17" x14ac:dyDescent="0.25">
      <c r="A2202" t="s">
        <v>114</v>
      </c>
      <c r="B2202" t="s">
        <v>92</v>
      </c>
      <c r="C2202" t="s">
        <v>92</v>
      </c>
      <c r="D2202" t="s">
        <v>99</v>
      </c>
      <c r="E2202" t="s">
        <v>119</v>
      </c>
      <c r="F2202">
        <v>188662</v>
      </c>
      <c r="G2202" t="s">
        <v>83</v>
      </c>
      <c r="H2202">
        <v>2020</v>
      </c>
      <c r="I2202">
        <v>9</v>
      </c>
      <c r="J2202" s="85">
        <v>44152</v>
      </c>
      <c r="K2202" t="s">
        <v>122</v>
      </c>
      <c r="L2202" t="s">
        <v>115</v>
      </c>
      <c r="M2202" t="s">
        <v>85</v>
      </c>
      <c r="N22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2" s="16">
        <f t="shared" si="70"/>
        <v>188662</v>
      </c>
      <c r="P22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02" s="16" t="str">
        <f t="shared" si="71"/>
        <v/>
      </c>
    </row>
    <row r="2203" spans="1:17" x14ac:dyDescent="0.25">
      <c r="A2203" t="s">
        <v>114</v>
      </c>
      <c r="B2203" t="s">
        <v>92</v>
      </c>
      <c r="C2203" t="s">
        <v>92</v>
      </c>
      <c r="D2203" t="s">
        <v>99</v>
      </c>
      <c r="E2203" t="s">
        <v>119</v>
      </c>
      <c r="F2203">
        <v>131723</v>
      </c>
      <c r="G2203" t="s">
        <v>83</v>
      </c>
      <c r="H2203">
        <v>2020</v>
      </c>
      <c r="I2203">
        <v>10</v>
      </c>
      <c r="J2203" s="85">
        <v>44144</v>
      </c>
      <c r="K2203" t="s">
        <v>123</v>
      </c>
      <c r="L2203" t="s">
        <v>115</v>
      </c>
      <c r="M2203" t="s">
        <v>85</v>
      </c>
      <c r="N22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3" s="16">
        <f t="shared" si="70"/>
        <v>131723</v>
      </c>
      <c r="P22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03" s="16" t="str">
        <f t="shared" si="71"/>
        <v/>
      </c>
    </row>
    <row r="2204" spans="1:17" x14ac:dyDescent="0.25">
      <c r="A2204" t="s">
        <v>114</v>
      </c>
      <c r="B2204" t="s">
        <v>92</v>
      </c>
      <c r="C2204" t="s">
        <v>92</v>
      </c>
      <c r="D2204" t="s">
        <v>99</v>
      </c>
      <c r="E2204" t="s">
        <v>119</v>
      </c>
      <c r="F2204">
        <v>131723</v>
      </c>
      <c r="G2204" t="s">
        <v>83</v>
      </c>
      <c r="H2204">
        <v>2020</v>
      </c>
      <c r="I2204">
        <v>10</v>
      </c>
      <c r="J2204" s="85">
        <v>44152</v>
      </c>
      <c r="K2204" t="s">
        <v>122</v>
      </c>
      <c r="L2204" t="s">
        <v>115</v>
      </c>
      <c r="M2204" t="s">
        <v>85</v>
      </c>
      <c r="N22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4" s="16">
        <f t="shared" si="70"/>
        <v>131723</v>
      </c>
      <c r="P22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04" s="16" t="str">
        <f t="shared" si="71"/>
        <v/>
      </c>
    </row>
    <row r="2205" spans="1:17" x14ac:dyDescent="0.25">
      <c r="A2205" t="s">
        <v>114</v>
      </c>
      <c r="B2205" t="s">
        <v>92</v>
      </c>
      <c r="C2205" t="s">
        <v>92</v>
      </c>
      <c r="D2205" t="s">
        <v>99</v>
      </c>
      <c r="E2205" t="s">
        <v>119</v>
      </c>
      <c r="F2205">
        <v>32161</v>
      </c>
      <c r="G2205" t="s">
        <v>83</v>
      </c>
      <c r="H2205">
        <v>2020</v>
      </c>
      <c r="I2205">
        <v>11</v>
      </c>
      <c r="J2205" s="85">
        <v>44152</v>
      </c>
      <c r="K2205" t="s">
        <v>122</v>
      </c>
      <c r="L2205" t="s">
        <v>115</v>
      </c>
      <c r="M2205" t="s">
        <v>85</v>
      </c>
      <c r="N22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5" s="16">
        <f t="shared" si="70"/>
        <v>32161</v>
      </c>
      <c r="P22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05" s="16" t="str">
        <f t="shared" si="71"/>
        <v/>
      </c>
    </row>
    <row r="2206" spans="1:17" x14ac:dyDescent="0.25">
      <c r="A2206" t="s">
        <v>114</v>
      </c>
      <c r="B2206" t="s">
        <v>92</v>
      </c>
      <c r="C2206" t="s">
        <v>92</v>
      </c>
      <c r="D2206" t="s">
        <v>100</v>
      </c>
      <c r="E2206" t="s">
        <v>119</v>
      </c>
      <c r="F2206">
        <v>14831</v>
      </c>
      <c r="G2206" t="s">
        <v>83</v>
      </c>
      <c r="H2206">
        <v>2020</v>
      </c>
      <c r="I2206">
        <v>8</v>
      </c>
      <c r="J2206" s="85">
        <v>44144</v>
      </c>
      <c r="K2206" t="s">
        <v>123</v>
      </c>
      <c r="L2206" t="s">
        <v>115</v>
      </c>
      <c r="M2206" t="s">
        <v>85</v>
      </c>
      <c r="N22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6" s="16">
        <f t="shared" si="70"/>
        <v>14831</v>
      </c>
      <c r="P22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06" s="16" t="str">
        <f t="shared" si="71"/>
        <v/>
      </c>
    </row>
    <row r="2207" spans="1:17" x14ac:dyDescent="0.25">
      <c r="A2207" t="s">
        <v>114</v>
      </c>
      <c r="B2207" t="s">
        <v>92</v>
      </c>
      <c r="C2207" t="s">
        <v>92</v>
      </c>
      <c r="D2207" t="s">
        <v>100</v>
      </c>
      <c r="E2207" t="s">
        <v>119</v>
      </c>
      <c r="F2207">
        <v>14831</v>
      </c>
      <c r="G2207" t="s">
        <v>83</v>
      </c>
      <c r="H2207">
        <v>2020</v>
      </c>
      <c r="I2207">
        <v>8</v>
      </c>
      <c r="J2207" s="85">
        <v>44152</v>
      </c>
      <c r="K2207" t="s">
        <v>122</v>
      </c>
      <c r="L2207" t="s">
        <v>115</v>
      </c>
      <c r="M2207" t="s">
        <v>85</v>
      </c>
      <c r="N22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7" s="16">
        <f t="shared" si="70"/>
        <v>14831</v>
      </c>
      <c r="P22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07" s="16" t="str">
        <f t="shared" si="71"/>
        <v/>
      </c>
    </row>
    <row r="2208" spans="1:17" x14ac:dyDescent="0.25">
      <c r="A2208" t="s">
        <v>114</v>
      </c>
      <c r="B2208" t="s">
        <v>92</v>
      </c>
      <c r="C2208" t="s">
        <v>92</v>
      </c>
      <c r="D2208" t="s">
        <v>100</v>
      </c>
      <c r="E2208" t="s">
        <v>119</v>
      </c>
      <c r="F2208">
        <v>20362</v>
      </c>
      <c r="G2208" t="s">
        <v>83</v>
      </c>
      <c r="H2208">
        <v>2020</v>
      </c>
      <c r="I2208">
        <v>9</v>
      </c>
      <c r="J2208" s="85">
        <v>44144</v>
      </c>
      <c r="K2208" t="s">
        <v>123</v>
      </c>
      <c r="L2208" t="s">
        <v>115</v>
      </c>
      <c r="M2208" t="s">
        <v>85</v>
      </c>
      <c r="N22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8" s="16">
        <f t="shared" si="70"/>
        <v>20362</v>
      </c>
      <c r="P22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08" s="16" t="str">
        <f t="shared" si="71"/>
        <v/>
      </c>
    </row>
    <row r="2209" spans="1:17" x14ac:dyDescent="0.25">
      <c r="A2209" t="s">
        <v>114</v>
      </c>
      <c r="B2209" t="s">
        <v>92</v>
      </c>
      <c r="C2209" t="s">
        <v>92</v>
      </c>
      <c r="D2209" t="s">
        <v>100</v>
      </c>
      <c r="E2209" t="s">
        <v>119</v>
      </c>
      <c r="F2209">
        <v>20362</v>
      </c>
      <c r="G2209" t="s">
        <v>83</v>
      </c>
      <c r="H2209">
        <v>2020</v>
      </c>
      <c r="I2209">
        <v>9</v>
      </c>
      <c r="J2209" s="85">
        <v>44152</v>
      </c>
      <c r="K2209" t="s">
        <v>122</v>
      </c>
      <c r="L2209" t="s">
        <v>115</v>
      </c>
      <c r="M2209" t="s">
        <v>85</v>
      </c>
      <c r="N22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09" s="16">
        <f t="shared" si="70"/>
        <v>20362</v>
      </c>
      <c r="P22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09" s="16" t="str">
        <f t="shared" si="71"/>
        <v/>
      </c>
    </row>
    <row r="2210" spans="1:17" x14ac:dyDescent="0.25">
      <c r="A2210" t="s">
        <v>114</v>
      </c>
      <c r="B2210" t="s">
        <v>92</v>
      </c>
      <c r="C2210" t="s">
        <v>92</v>
      </c>
      <c r="D2210" t="s">
        <v>100</v>
      </c>
      <c r="E2210" t="s">
        <v>119</v>
      </c>
      <c r="F2210">
        <v>1282</v>
      </c>
      <c r="G2210" t="s">
        <v>83</v>
      </c>
      <c r="H2210">
        <v>2020</v>
      </c>
      <c r="I2210">
        <v>10</v>
      </c>
      <c r="J2210" s="85">
        <v>44144</v>
      </c>
      <c r="K2210" t="s">
        <v>123</v>
      </c>
      <c r="L2210" t="s">
        <v>115</v>
      </c>
      <c r="M2210" t="s">
        <v>85</v>
      </c>
      <c r="N22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0" s="16">
        <f t="shared" si="70"/>
        <v>1282</v>
      </c>
      <c r="P22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10" s="16" t="str">
        <f t="shared" si="71"/>
        <v/>
      </c>
    </row>
    <row r="2211" spans="1:17" x14ac:dyDescent="0.25">
      <c r="A2211" t="s">
        <v>114</v>
      </c>
      <c r="B2211" t="s">
        <v>92</v>
      </c>
      <c r="C2211" t="s">
        <v>92</v>
      </c>
      <c r="D2211" t="s">
        <v>100</v>
      </c>
      <c r="E2211" t="s">
        <v>119</v>
      </c>
      <c r="F2211">
        <v>1282</v>
      </c>
      <c r="G2211" t="s">
        <v>83</v>
      </c>
      <c r="H2211">
        <v>2020</v>
      </c>
      <c r="I2211">
        <v>10</v>
      </c>
      <c r="J2211" s="85">
        <v>44152</v>
      </c>
      <c r="K2211" t="s">
        <v>122</v>
      </c>
      <c r="L2211" t="s">
        <v>115</v>
      </c>
      <c r="M2211" t="s">
        <v>85</v>
      </c>
      <c r="N22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1" s="16">
        <f t="shared" si="70"/>
        <v>1282</v>
      </c>
      <c r="P22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ММ               </v>
      </c>
      <c r="Q2211" s="16" t="str">
        <f t="shared" si="71"/>
        <v/>
      </c>
    </row>
    <row r="2212" spans="1:17" x14ac:dyDescent="0.25">
      <c r="A2212" t="s">
        <v>116</v>
      </c>
      <c r="B2212" t="s">
        <v>92</v>
      </c>
      <c r="C2212" t="s">
        <v>92</v>
      </c>
      <c r="D2212" t="s">
        <v>88</v>
      </c>
      <c r="E2212" t="s">
        <v>119</v>
      </c>
      <c r="F2212">
        <v>104232</v>
      </c>
      <c r="G2212" t="s">
        <v>83</v>
      </c>
      <c r="H2212">
        <v>2019</v>
      </c>
      <c r="I2212">
        <v>1</v>
      </c>
      <c r="J2212" s="85">
        <v>44144</v>
      </c>
      <c r="K2212" t="s">
        <v>123</v>
      </c>
      <c r="L2212" t="s">
        <v>117</v>
      </c>
      <c r="M2212" t="s">
        <v>85</v>
      </c>
      <c r="N22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2" s="16">
        <f t="shared" si="70"/>
        <v>104232</v>
      </c>
      <c r="P22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12" s="16" t="str">
        <f t="shared" si="71"/>
        <v/>
      </c>
    </row>
    <row r="2213" spans="1:17" x14ac:dyDescent="0.25">
      <c r="A2213" t="s">
        <v>116</v>
      </c>
      <c r="B2213" t="s">
        <v>92</v>
      </c>
      <c r="C2213" t="s">
        <v>92</v>
      </c>
      <c r="D2213" t="s">
        <v>88</v>
      </c>
      <c r="E2213" t="s">
        <v>119</v>
      </c>
      <c r="F2213">
        <v>787699</v>
      </c>
      <c r="G2213" t="s">
        <v>83</v>
      </c>
      <c r="H2213">
        <v>2019</v>
      </c>
      <c r="I2213">
        <v>1</v>
      </c>
      <c r="J2213" s="85">
        <v>44144</v>
      </c>
      <c r="K2213" t="s">
        <v>123</v>
      </c>
      <c r="L2213" t="s">
        <v>117</v>
      </c>
      <c r="M2213" t="s">
        <v>85</v>
      </c>
      <c r="N22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3" s="16">
        <f t="shared" si="70"/>
        <v>787699</v>
      </c>
      <c r="P22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13" s="16" t="str">
        <f t="shared" si="71"/>
        <v/>
      </c>
    </row>
    <row r="2214" spans="1:17" x14ac:dyDescent="0.25">
      <c r="A2214" t="s">
        <v>116</v>
      </c>
      <c r="B2214" t="s">
        <v>92</v>
      </c>
      <c r="C2214" t="s">
        <v>92</v>
      </c>
      <c r="D2214" t="s">
        <v>88</v>
      </c>
      <c r="E2214" t="s">
        <v>119</v>
      </c>
      <c r="F2214">
        <v>104232</v>
      </c>
      <c r="G2214" t="s">
        <v>83</v>
      </c>
      <c r="H2214">
        <v>2019</v>
      </c>
      <c r="I2214">
        <v>1</v>
      </c>
      <c r="J2214" s="85">
        <v>44152</v>
      </c>
      <c r="K2214" t="s">
        <v>122</v>
      </c>
      <c r="L2214" t="s">
        <v>117</v>
      </c>
      <c r="M2214" t="s">
        <v>85</v>
      </c>
      <c r="N22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4" s="16">
        <f t="shared" si="70"/>
        <v>104232</v>
      </c>
      <c r="P22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14" s="16" t="str">
        <f t="shared" si="71"/>
        <v/>
      </c>
    </row>
    <row r="2215" spans="1:17" x14ac:dyDescent="0.25">
      <c r="A2215" t="s">
        <v>116</v>
      </c>
      <c r="B2215" t="s">
        <v>92</v>
      </c>
      <c r="C2215" t="s">
        <v>92</v>
      </c>
      <c r="D2215" t="s">
        <v>88</v>
      </c>
      <c r="E2215" t="s">
        <v>119</v>
      </c>
      <c r="F2215">
        <v>787699</v>
      </c>
      <c r="G2215" t="s">
        <v>83</v>
      </c>
      <c r="H2215">
        <v>2019</v>
      </c>
      <c r="I2215">
        <v>1</v>
      </c>
      <c r="J2215" s="85">
        <v>44152</v>
      </c>
      <c r="K2215" t="s">
        <v>122</v>
      </c>
      <c r="L2215" t="s">
        <v>117</v>
      </c>
      <c r="M2215" t="s">
        <v>85</v>
      </c>
      <c r="N22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5" s="16">
        <f t="shared" si="70"/>
        <v>787699</v>
      </c>
      <c r="P22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15" s="16" t="str">
        <f t="shared" si="71"/>
        <v/>
      </c>
    </row>
    <row r="2216" spans="1:17" x14ac:dyDescent="0.25">
      <c r="A2216" t="s">
        <v>116</v>
      </c>
      <c r="B2216" t="s">
        <v>92</v>
      </c>
      <c r="C2216" t="s">
        <v>92</v>
      </c>
      <c r="D2216" t="s">
        <v>88</v>
      </c>
      <c r="E2216" t="s">
        <v>119</v>
      </c>
      <c r="F2216">
        <v>90776</v>
      </c>
      <c r="G2216" t="s">
        <v>83</v>
      </c>
      <c r="H2216">
        <v>2019</v>
      </c>
      <c r="I2216">
        <v>2</v>
      </c>
      <c r="J2216" s="85">
        <v>44144</v>
      </c>
      <c r="K2216" t="s">
        <v>123</v>
      </c>
      <c r="L2216" t="s">
        <v>117</v>
      </c>
      <c r="M2216" t="s">
        <v>85</v>
      </c>
      <c r="N22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6" s="16">
        <f t="shared" si="70"/>
        <v>90776</v>
      </c>
      <c r="P22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16" s="16" t="str">
        <f t="shared" si="71"/>
        <v/>
      </c>
    </row>
    <row r="2217" spans="1:17" x14ac:dyDescent="0.25">
      <c r="A2217" t="s">
        <v>116</v>
      </c>
      <c r="B2217" t="s">
        <v>92</v>
      </c>
      <c r="C2217" t="s">
        <v>92</v>
      </c>
      <c r="D2217" t="s">
        <v>88</v>
      </c>
      <c r="E2217" t="s">
        <v>119</v>
      </c>
      <c r="F2217">
        <v>879365</v>
      </c>
      <c r="G2217" t="s">
        <v>83</v>
      </c>
      <c r="H2217">
        <v>2019</v>
      </c>
      <c r="I2217">
        <v>2</v>
      </c>
      <c r="J2217" s="85">
        <v>44144</v>
      </c>
      <c r="K2217" t="s">
        <v>123</v>
      </c>
      <c r="L2217" t="s">
        <v>117</v>
      </c>
      <c r="M2217" t="s">
        <v>85</v>
      </c>
      <c r="N22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7" s="16">
        <f t="shared" si="70"/>
        <v>879365</v>
      </c>
      <c r="P22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17" s="16" t="str">
        <f t="shared" si="71"/>
        <v/>
      </c>
    </row>
    <row r="2218" spans="1:17" x14ac:dyDescent="0.25">
      <c r="A2218" t="s">
        <v>116</v>
      </c>
      <c r="B2218" t="s">
        <v>92</v>
      </c>
      <c r="C2218" t="s">
        <v>92</v>
      </c>
      <c r="D2218" t="s">
        <v>88</v>
      </c>
      <c r="E2218" t="s">
        <v>119</v>
      </c>
      <c r="F2218">
        <v>90776</v>
      </c>
      <c r="G2218" t="s">
        <v>83</v>
      </c>
      <c r="H2218">
        <v>2019</v>
      </c>
      <c r="I2218">
        <v>2</v>
      </c>
      <c r="J2218" s="85">
        <v>44152</v>
      </c>
      <c r="K2218" t="s">
        <v>122</v>
      </c>
      <c r="L2218" t="s">
        <v>117</v>
      </c>
      <c r="M2218" t="s">
        <v>85</v>
      </c>
      <c r="N22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8" s="16">
        <f t="shared" si="70"/>
        <v>90776</v>
      </c>
      <c r="P22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18" s="16" t="str">
        <f t="shared" si="71"/>
        <v/>
      </c>
    </row>
    <row r="2219" spans="1:17" x14ac:dyDescent="0.25">
      <c r="A2219" t="s">
        <v>116</v>
      </c>
      <c r="B2219" t="s">
        <v>92</v>
      </c>
      <c r="C2219" t="s">
        <v>92</v>
      </c>
      <c r="D2219" t="s">
        <v>88</v>
      </c>
      <c r="E2219" t="s">
        <v>119</v>
      </c>
      <c r="F2219">
        <v>879365</v>
      </c>
      <c r="G2219" t="s">
        <v>83</v>
      </c>
      <c r="H2219">
        <v>2019</v>
      </c>
      <c r="I2219">
        <v>2</v>
      </c>
      <c r="J2219" s="85">
        <v>44152</v>
      </c>
      <c r="K2219" t="s">
        <v>122</v>
      </c>
      <c r="L2219" t="s">
        <v>117</v>
      </c>
      <c r="M2219" t="s">
        <v>85</v>
      </c>
      <c r="N22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19" s="16">
        <f t="shared" si="70"/>
        <v>879365</v>
      </c>
      <c r="P22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19" s="16" t="str">
        <f t="shared" si="71"/>
        <v/>
      </c>
    </row>
    <row r="2220" spans="1:17" x14ac:dyDescent="0.25">
      <c r="A2220" t="s">
        <v>116</v>
      </c>
      <c r="B2220" t="s">
        <v>92</v>
      </c>
      <c r="C2220" t="s">
        <v>92</v>
      </c>
      <c r="D2220" t="s">
        <v>88</v>
      </c>
      <c r="E2220" t="s">
        <v>119</v>
      </c>
      <c r="F2220">
        <v>117541</v>
      </c>
      <c r="G2220" t="s">
        <v>83</v>
      </c>
      <c r="H2220">
        <v>2019</v>
      </c>
      <c r="I2220">
        <v>3</v>
      </c>
      <c r="J2220" s="85">
        <v>44144</v>
      </c>
      <c r="K2220" t="s">
        <v>123</v>
      </c>
      <c r="L2220" t="s">
        <v>117</v>
      </c>
      <c r="M2220" t="s">
        <v>85</v>
      </c>
      <c r="N22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0" s="16">
        <f t="shared" si="70"/>
        <v>117541</v>
      </c>
      <c r="P22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20" s="16" t="str">
        <f t="shared" si="71"/>
        <v/>
      </c>
    </row>
    <row r="2221" spans="1:17" x14ac:dyDescent="0.25">
      <c r="A2221" t="s">
        <v>116</v>
      </c>
      <c r="B2221" t="s">
        <v>92</v>
      </c>
      <c r="C2221" t="s">
        <v>92</v>
      </c>
      <c r="D2221" t="s">
        <v>88</v>
      </c>
      <c r="E2221" t="s">
        <v>119</v>
      </c>
      <c r="F2221">
        <v>999370</v>
      </c>
      <c r="G2221" t="s">
        <v>83</v>
      </c>
      <c r="H2221">
        <v>2019</v>
      </c>
      <c r="I2221">
        <v>3</v>
      </c>
      <c r="J2221" s="85">
        <v>44144</v>
      </c>
      <c r="K2221" t="s">
        <v>123</v>
      </c>
      <c r="L2221" t="s">
        <v>117</v>
      </c>
      <c r="M2221" t="s">
        <v>85</v>
      </c>
      <c r="N22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1" s="16">
        <f t="shared" si="70"/>
        <v>999370</v>
      </c>
      <c r="P22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21" s="16" t="str">
        <f t="shared" si="71"/>
        <v/>
      </c>
    </row>
    <row r="2222" spans="1:17" x14ac:dyDescent="0.25">
      <c r="A2222" t="s">
        <v>116</v>
      </c>
      <c r="B2222" t="s">
        <v>92</v>
      </c>
      <c r="C2222" t="s">
        <v>92</v>
      </c>
      <c r="D2222" t="s">
        <v>88</v>
      </c>
      <c r="E2222" t="s">
        <v>119</v>
      </c>
      <c r="F2222">
        <v>117541</v>
      </c>
      <c r="G2222" t="s">
        <v>83</v>
      </c>
      <c r="H2222">
        <v>2019</v>
      </c>
      <c r="I2222">
        <v>3</v>
      </c>
      <c r="J2222" s="85">
        <v>44152</v>
      </c>
      <c r="K2222" t="s">
        <v>122</v>
      </c>
      <c r="L2222" t="s">
        <v>117</v>
      </c>
      <c r="M2222" t="s">
        <v>85</v>
      </c>
      <c r="N22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2" s="16">
        <f t="shared" si="70"/>
        <v>117541</v>
      </c>
      <c r="P22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22" s="16" t="str">
        <f t="shared" si="71"/>
        <v/>
      </c>
    </row>
    <row r="2223" spans="1:17" x14ac:dyDescent="0.25">
      <c r="A2223" t="s">
        <v>116</v>
      </c>
      <c r="B2223" t="s">
        <v>92</v>
      </c>
      <c r="C2223" t="s">
        <v>92</v>
      </c>
      <c r="D2223" t="s">
        <v>88</v>
      </c>
      <c r="E2223" t="s">
        <v>119</v>
      </c>
      <c r="F2223">
        <v>999370</v>
      </c>
      <c r="G2223" t="s">
        <v>83</v>
      </c>
      <c r="H2223">
        <v>2019</v>
      </c>
      <c r="I2223">
        <v>3</v>
      </c>
      <c r="J2223" s="85">
        <v>44152</v>
      </c>
      <c r="K2223" t="s">
        <v>122</v>
      </c>
      <c r="L2223" t="s">
        <v>117</v>
      </c>
      <c r="M2223" t="s">
        <v>85</v>
      </c>
      <c r="N22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3" s="16">
        <f t="shared" si="70"/>
        <v>999370</v>
      </c>
      <c r="P22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23" s="16" t="str">
        <f t="shared" si="71"/>
        <v/>
      </c>
    </row>
    <row r="2224" spans="1:17" x14ac:dyDescent="0.25">
      <c r="A2224" t="s">
        <v>116</v>
      </c>
      <c r="B2224" t="s">
        <v>92</v>
      </c>
      <c r="C2224" t="s">
        <v>92</v>
      </c>
      <c r="D2224" t="s">
        <v>88</v>
      </c>
      <c r="E2224" t="s">
        <v>119</v>
      </c>
      <c r="F2224">
        <v>92026</v>
      </c>
      <c r="G2224" t="s">
        <v>83</v>
      </c>
      <c r="H2224">
        <v>2019</v>
      </c>
      <c r="I2224">
        <v>4</v>
      </c>
      <c r="J2224" s="85">
        <v>44144</v>
      </c>
      <c r="K2224" t="s">
        <v>123</v>
      </c>
      <c r="L2224" t="s">
        <v>117</v>
      </c>
      <c r="M2224" t="s">
        <v>85</v>
      </c>
      <c r="N22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4" s="16">
        <f t="shared" si="70"/>
        <v>92026</v>
      </c>
      <c r="P22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24" s="16" t="str">
        <f t="shared" si="71"/>
        <v/>
      </c>
    </row>
    <row r="2225" spans="1:17" x14ac:dyDescent="0.25">
      <c r="A2225" t="s">
        <v>116</v>
      </c>
      <c r="B2225" t="s">
        <v>92</v>
      </c>
      <c r="C2225" t="s">
        <v>92</v>
      </c>
      <c r="D2225" t="s">
        <v>88</v>
      </c>
      <c r="E2225" t="s">
        <v>119</v>
      </c>
      <c r="F2225">
        <v>1140214</v>
      </c>
      <c r="G2225" t="s">
        <v>83</v>
      </c>
      <c r="H2225">
        <v>2019</v>
      </c>
      <c r="I2225">
        <v>4</v>
      </c>
      <c r="J2225" s="85">
        <v>44144</v>
      </c>
      <c r="K2225" t="s">
        <v>123</v>
      </c>
      <c r="L2225" t="s">
        <v>117</v>
      </c>
      <c r="M2225" t="s">
        <v>85</v>
      </c>
      <c r="N22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5" s="16">
        <f t="shared" si="70"/>
        <v>1140214</v>
      </c>
      <c r="P22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25" s="16" t="str">
        <f t="shared" si="71"/>
        <v/>
      </c>
    </row>
    <row r="2226" spans="1:17" x14ac:dyDescent="0.25">
      <c r="A2226" t="s">
        <v>116</v>
      </c>
      <c r="B2226" t="s">
        <v>92</v>
      </c>
      <c r="C2226" t="s">
        <v>92</v>
      </c>
      <c r="D2226" t="s">
        <v>88</v>
      </c>
      <c r="E2226" t="s">
        <v>119</v>
      </c>
      <c r="F2226">
        <v>92026</v>
      </c>
      <c r="G2226" t="s">
        <v>83</v>
      </c>
      <c r="H2226">
        <v>2019</v>
      </c>
      <c r="I2226">
        <v>4</v>
      </c>
      <c r="J2226" s="85">
        <v>44152</v>
      </c>
      <c r="K2226" t="s">
        <v>122</v>
      </c>
      <c r="L2226" t="s">
        <v>117</v>
      </c>
      <c r="M2226" t="s">
        <v>85</v>
      </c>
      <c r="N22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6" s="16">
        <f t="shared" si="70"/>
        <v>92026</v>
      </c>
      <c r="P22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26" s="16" t="str">
        <f t="shared" si="71"/>
        <v/>
      </c>
    </row>
    <row r="2227" spans="1:17" x14ac:dyDescent="0.25">
      <c r="A2227" t="s">
        <v>116</v>
      </c>
      <c r="B2227" t="s">
        <v>92</v>
      </c>
      <c r="C2227" t="s">
        <v>92</v>
      </c>
      <c r="D2227" t="s">
        <v>88</v>
      </c>
      <c r="E2227" t="s">
        <v>119</v>
      </c>
      <c r="F2227">
        <v>1140214</v>
      </c>
      <c r="G2227" t="s">
        <v>83</v>
      </c>
      <c r="H2227">
        <v>2019</v>
      </c>
      <c r="I2227">
        <v>4</v>
      </c>
      <c r="J2227" s="85">
        <v>44152</v>
      </c>
      <c r="K2227" t="s">
        <v>122</v>
      </c>
      <c r="L2227" t="s">
        <v>117</v>
      </c>
      <c r="M2227" t="s">
        <v>85</v>
      </c>
      <c r="N22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7" s="16">
        <f t="shared" si="70"/>
        <v>1140214</v>
      </c>
      <c r="P22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27" s="16" t="str">
        <f t="shared" si="71"/>
        <v/>
      </c>
    </row>
    <row r="2228" spans="1:17" x14ac:dyDescent="0.25">
      <c r="A2228" t="s">
        <v>116</v>
      </c>
      <c r="B2228" t="s">
        <v>92</v>
      </c>
      <c r="C2228" t="s">
        <v>92</v>
      </c>
      <c r="D2228" t="s">
        <v>88</v>
      </c>
      <c r="E2228" t="s">
        <v>119</v>
      </c>
      <c r="F2228">
        <v>83736</v>
      </c>
      <c r="G2228" t="s">
        <v>83</v>
      </c>
      <c r="H2228">
        <v>2019</v>
      </c>
      <c r="I2228">
        <v>5</v>
      </c>
      <c r="J2228" s="85">
        <v>44144</v>
      </c>
      <c r="K2228" t="s">
        <v>123</v>
      </c>
      <c r="L2228" t="s">
        <v>117</v>
      </c>
      <c r="M2228" t="s">
        <v>85</v>
      </c>
      <c r="N22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8" s="16">
        <f t="shared" si="70"/>
        <v>83736</v>
      </c>
      <c r="P22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28" s="16" t="str">
        <f t="shared" si="71"/>
        <v/>
      </c>
    </row>
    <row r="2229" spans="1:17" x14ac:dyDescent="0.25">
      <c r="A2229" t="s">
        <v>116</v>
      </c>
      <c r="B2229" t="s">
        <v>92</v>
      </c>
      <c r="C2229" t="s">
        <v>92</v>
      </c>
      <c r="D2229" t="s">
        <v>88</v>
      </c>
      <c r="E2229" t="s">
        <v>119</v>
      </c>
      <c r="F2229">
        <v>1671294</v>
      </c>
      <c r="G2229" t="s">
        <v>83</v>
      </c>
      <c r="H2229">
        <v>2019</v>
      </c>
      <c r="I2229">
        <v>5</v>
      </c>
      <c r="J2229" s="85">
        <v>44144</v>
      </c>
      <c r="K2229" t="s">
        <v>123</v>
      </c>
      <c r="L2229" t="s">
        <v>117</v>
      </c>
      <c r="M2229" t="s">
        <v>85</v>
      </c>
      <c r="N22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29" s="16">
        <f t="shared" si="70"/>
        <v>1671294</v>
      </c>
      <c r="P22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29" s="16" t="str">
        <f t="shared" si="71"/>
        <v/>
      </c>
    </row>
    <row r="2230" spans="1:17" x14ac:dyDescent="0.25">
      <c r="A2230" t="s">
        <v>116</v>
      </c>
      <c r="B2230" t="s">
        <v>92</v>
      </c>
      <c r="C2230" t="s">
        <v>92</v>
      </c>
      <c r="D2230" t="s">
        <v>88</v>
      </c>
      <c r="E2230" t="s">
        <v>119</v>
      </c>
      <c r="F2230">
        <v>83736</v>
      </c>
      <c r="G2230" t="s">
        <v>83</v>
      </c>
      <c r="H2230">
        <v>2019</v>
      </c>
      <c r="I2230">
        <v>5</v>
      </c>
      <c r="J2230" s="85">
        <v>44152</v>
      </c>
      <c r="K2230" t="s">
        <v>122</v>
      </c>
      <c r="L2230" t="s">
        <v>117</v>
      </c>
      <c r="M2230" t="s">
        <v>85</v>
      </c>
      <c r="N22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0" s="16">
        <f t="shared" si="70"/>
        <v>83736</v>
      </c>
      <c r="P22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30" s="16" t="str">
        <f t="shared" si="71"/>
        <v/>
      </c>
    </row>
    <row r="2231" spans="1:17" x14ac:dyDescent="0.25">
      <c r="A2231" t="s">
        <v>116</v>
      </c>
      <c r="B2231" t="s">
        <v>92</v>
      </c>
      <c r="C2231" t="s">
        <v>92</v>
      </c>
      <c r="D2231" t="s">
        <v>88</v>
      </c>
      <c r="E2231" t="s">
        <v>119</v>
      </c>
      <c r="F2231">
        <v>1671294</v>
      </c>
      <c r="G2231" t="s">
        <v>83</v>
      </c>
      <c r="H2231">
        <v>2019</v>
      </c>
      <c r="I2231">
        <v>5</v>
      </c>
      <c r="J2231" s="85">
        <v>44152</v>
      </c>
      <c r="K2231" t="s">
        <v>122</v>
      </c>
      <c r="L2231" t="s">
        <v>117</v>
      </c>
      <c r="M2231" t="s">
        <v>85</v>
      </c>
      <c r="N22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1" s="16">
        <f t="shared" si="70"/>
        <v>1671294</v>
      </c>
      <c r="P22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31" s="16" t="str">
        <f t="shared" si="71"/>
        <v/>
      </c>
    </row>
    <row r="2232" spans="1:17" x14ac:dyDescent="0.25">
      <c r="A2232" t="s">
        <v>116</v>
      </c>
      <c r="B2232" t="s">
        <v>92</v>
      </c>
      <c r="C2232" t="s">
        <v>92</v>
      </c>
      <c r="D2232" t="s">
        <v>88</v>
      </c>
      <c r="E2232" t="s">
        <v>119</v>
      </c>
      <c r="F2232">
        <v>123287</v>
      </c>
      <c r="G2232" t="s">
        <v>83</v>
      </c>
      <c r="H2232">
        <v>2019</v>
      </c>
      <c r="I2232">
        <v>6</v>
      </c>
      <c r="J2232" s="85">
        <v>44144</v>
      </c>
      <c r="K2232" t="s">
        <v>123</v>
      </c>
      <c r="L2232" t="s">
        <v>117</v>
      </c>
      <c r="M2232" t="s">
        <v>85</v>
      </c>
      <c r="N22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2" s="16">
        <f t="shared" si="70"/>
        <v>123287</v>
      </c>
      <c r="P22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32" s="16" t="str">
        <f t="shared" si="71"/>
        <v/>
      </c>
    </row>
    <row r="2233" spans="1:17" x14ac:dyDescent="0.25">
      <c r="A2233" t="s">
        <v>116</v>
      </c>
      <c r="B2233" t="s">
        <v>92</v>
      </c>
      <c r="C2233" t="s">
        <v>92</v>
      </c>
      <c r="D2233" t="s">
        <v>88</v>
      </c>
      <c r="E2233" t="s">
        <v>119</v>
      </c>
      <c r="F2233">
        <v>1419649</v>
      </c>
      <c r="G2233" t="s">
        <v>83</v>
      </c>
      <c r="H2233">
        <v>2019</v>
      </c>
      <c r="I2233">
        <v>6</v>
      </c>
      <c r="J2233" s="85">
        <v>44144</v>
      </c>
      <c r="K2233" t="s">
        <v>123</v>
      </c>
      <c r="L2233" t="s">
        <v>117</v>
      </c>
      <c r="M2233" t="s">
        <v>85</v>
      </c>
      <c r="N22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3" s="16">
        <f t="shared" si="70"/>
        <v>1419649</v>
      </c>
      <c r="P22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33" s="16" t="str">
        <f t="shared" si="71"/>
        <v/>
      </c>
    </row>
    <row r="2234" spans="1:17" x14ac:dyDescent="0.25">
      <c r="A2234" t="s">
        <v>116</v>
      </c>
      <c r="B2234" t="s">
        <v>92</v>
      </c>
      <c r="C2234" t="s">
        <v>92</v>
      </c>
      <c r="D2234" t="s">
        <v>88</v>
      </c>
      <c r="E2234" t="s">
        <v>119</v>
      </c>
      <c r="F2234">
        <v>123287</v>
      </c>
      <c r="G2234" t="s">
        <v>83</v>
      </c>
      <c r="H2234">
        <v>2019</v>
      </c>
      <c r="I2234">
        <v>6</v>
      </c>
      <c r="J2234" s="85">
        <v>44152</v>
      </c>
      <c r="K2234" t="s">
        <v>122</v>
      </c>
      <c r="L2234" t="s">
        <v>117</v>
      </c>
      <c r="M2234" t="s">
        <v>85</v>
      </c>
      <c r="N22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4" s="16">
        <f t="shared" si="70"/>
        <v>123287</v>
      </c>
      <c r="P22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34" s="16" t="str">
        <f t="shared" si="71"/>
        <v/>
      </c>
    </row>
    <row r="2235" spans="1:17" x14ac:dyDescent="0.25">
      <c r="A2235" t="s">
        <v>116</v>
      </c>
      <c r="B2235" t="s">
        <v>92</v>
      </c>
      <c r="C2235" t="s">
        <v>92</v>
      </c>
      <c r="D2235" t="s">
        <v>88</v>
      </c>
      <c r="E2235" t="s">
        <v>119</v>
      </c>
      <c r="F2235">
        <v>1419649</v>
      </c>
      <c r="G2235" t="s">
        <v>83</v>
      </c>
      <c r="H2235">
        <v>2019</v>
      </c>
      <c r="I2235">
        <v>6</v>
      </c>
      <c r="J2235" s="85">
        <v>44152</v>
      </c>
      <c r="K2235" t="s">
        <v>122</v>
      </c>
      <c r="L2235" t="s">
        <v>117</v>
      </c>
      <c r="M2235" t="s">
        <v>85</v>
      </c>
      <c r="N22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5" s="16">
        <f t="shared" si="70"/>
        <v>1419649</v>
      </c>
      <c r="P22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35" s="16" t="str">
        <f t="shared" si="71"/>
        <v/>
      </c>
    </row>
    <row r="2236" spans="1:17" x14ac:dyDescent="0.25">
      <c r="A2236" t="s">
        <v>116</v>
      </c>
      <c r="B2236" t="s">
        <v>92</v>
      </c>
      <c r="C2236" t="s">
        <v>92</v>
      </c>
      <c r="D2236" t="s">
        <v>88</v>
      </c>
      <c r="E2236" t="s">
        <v>119</v>
      </c>
      <c r="F2236">
        <v>107434</v>
      </c>
      <c r="G2236" t="s">
        <v>83</v>
      </c>
      <c r="H2236">
        <v>2019</v>
      </c>
      <c r="I2236">
        <v>7</v>
      </c>
      <c r="J2236" s="85">
        <v>44144</v>
      </c>
      <c r="K2236" t="s">
        <v>123</v>
      </c>
      <c r="L2236" t="s">
        <v>117</v>
      </c>
      <c r="M2236" t="s">
        <v>85</v>
      </c>
      <c r="N22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6" s="16">
        <f t="shared" si="70"/>
        <v>107434</v>
      </c>
      <c r="P22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36" s="16" t="str">
        <f t="shared" si="71"/>
        <v/>
      </c>
    </row>
    <row r="2237" spans="1:17" x14ac:dyDescent="0.25">
      <c r="A2237" t="s">
        <v>116</v>
      </c>
      <c r="B2237" t="s">
        <v>92</v>
      </c>
      <c r="C2237" t="s">
        <v>92</v>
      </c>
      <c r="D2237" t="s">
        <v>88</v>
      </c>
      <c r="E2237" t="s">
        <v>119</v>
      </c>
      <c r="F2237">
        <v>2137908</v>
      </c>
      <c r="G2237" t="s">
        <v>83</v>
      </c>
      <c r="H2237">
        <v>2019</v>
      </c>
      <c r="I2237">
        <v>7</v>
      </c>
      <c r="J2237" s="85">
        <v>44144</v>
      </c>
      <c r="K2237" t="s">
        <v>123</v>
      </c>
      <c r="L2237" t="s">
        <v>117</v>
      </c>
      <c r="M2237" t="s">
        <v>85</v>
      </c>
      <c r="N22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7" s="16">
        <f t="shared" si="70"/>
        <v>2137908</v>
      </c>
      <c r="P22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37" s="16" t="str">
        <f t="shared" si="71"/>
        <v/>
      </c>
    </row>
    <row r="2238" spans="1:17" x14ac:dyDescent="0.25">
      <c r="A2238" t="s">
        <v>116</v>
      </c>
      <c r="B2238" t="s">
        <v>92</v>
      </c>
      <c r="C2238" t="s">
        <v>92</v>
      </c>
      <c r="D2238" t="s">
        <v>88</v>
      </c>
      <c r="E2238" t="s">
        <v>119</v>
      </c>
      <c r="F2238">
        <v>107434</v>
      </c>
      <c r="G2238" t="s">
        <v>83</v>
      </c>
      <c r="H2238">
        <v>2019</v>
      </c>
      <c r="I2238">
        <v>7</v>
      </c>
      <c r="J2238" s="85">
        <v>44152</v>
      </c>
      <c r="K2238" t="s">
        <v>122</v>
      </c>
      <c r="L2238" t="s">
        <v>117</v>
      </c>
      <c r="M2238" t="s">
        <v>85</v>
      </c>
      <c r="N22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8" s="16">
        <f t="shared" si="70"/>
        <v>107434</v>
      </c>
      <c r="P22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38" s="16" t="str">
        <f t="shared" si="71"/>
        <v/>
      </c>
    </row>
    <row r="2239" spans="1:17" x14ac:dyDescent="0.25">
      <c r="A2239" t="s">
        <v>116</v>
      </c>
      <c r="B2239" t="s">
        <v>92</v>
      </c>
      <c r="C2239" t="s">
        <v>92</v>
      </c>
      <c r="D2239" t="s">
        <v>88</v>
      </c>
      <c r="E2239" t="s">
        <v>119</v>
      </c>
      <c r="F2239">
        <v>2137908</v>
      </c>
      <c r="G2239" t="s">
        <v>83</v>
      </c>
      <c r="H2239">
        <v>2019</v>
      </c>
      <c r="I2239">
        <v>7</v>
      </c>
      <c r="J2239" s="85">
        <v>44152</v>
      </c>
      <c r="K2239" t="s">
        <v>122</v>
      </c>
      <c r="L2239" t="s">
        <v>117</v>
      </c>
      <c r="M2239" t="s">
        <v>85</v>
      </c>
      <c r="N22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39" s="16">
        <f t="shared" si="70"/>
        <v>2137908</v>
      </c>
      <c r="P22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39" s="16" t="str">
        <f t="shared" si="71"/>
        <v/>
      </c>
    </row>
    <row r="2240" spans="1:17" x14ac:dyDescent="0.25">
      <c r="A2240" t="s">
        <v>116</v>
      </c>
      <c r="B2240" t="s">
        <v>92</v>
      </c>
      <c r="C2240" t="s">
        <v>92</v>
      </c>
      <c r="D2240" t="s">
        <v>88</v>
      </c>
      <c r="E2240" t="s">
        <v>119</v>
      </c>
      <c r="F2240">
        <v>188714</v>
      </c>
      <c r="G2240" t="s">
        <v>83</v>
      </c>
      <c r="H2240">
        <v>2019</v>
      </c>
      <c r="I2240">
        <v>8</v>
      </c>
      <c r="J2240" s="85">
        <v>44144</v>
      </c>
      <c r="K2240" t="s">
        <v>123</v>
      </c>
      <c r="L2240" t="s">
        <v>117</v>
      </c>
      <c r="M2240" t="s">
        <v>85</v>
      </c>
      <c r="N22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0" s="16">
        <f t="shared" si="70"/>
        <v>188714</v>
      </c>
      <c r="P22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40" s="16" t="str">
        <f t="shared" si="71"/>
        <v/>
      </c>
    </row>
    <row r="2241" spans="1:17" x14ac:dyDescent="0.25">
      <c r="A2241" t="s">
        <v>116</v>
      </c>
      <c r="B2241" t="s">
        <v>92</v>
      </c>
      <c r="C2241" t="s">
        <v>92</v>
      </c>
      <c r="D2241" t="s">
        <v>88</v>
      </c>
      <c r="E2241" t="s">
        <v>119</v>
      </c>
      <c r="F2241">
        <v>1706465</v>
      </c>
      <c r="G2241" t="s">
        <v>83</v>
      </c>
      <c r="H2241">
        <v>2019</v>
      </c>
      <c r="I2241">
        <v>8</v>
      </c>
      <c r="J2241" s="85">
        <v>44144</v>
      </c>
      <c r="K2241" t="s">
        <v>123</v>
      </c>
      <c r="L2241" t="s">
        <v>117</v>
      </c>
      <c r="M2241" t="s">
        <v>85</v>
      </c>
      <c r="N22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1" s="16">
        <f t="shared" si="70"/>
        <v>1706465</v>
      </c>
      <c r="P22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41" s="16" t="str">
        <f t="shared" si="71"/>
        <v/>
      </c>
    </row>
    <row r="2242" spans="1:17" x14ac:dyDescent="0.25">
      <c r="A2242" t="s">
        <v>116</v>
      </c>
      <c r="B2242" t="s">
        <v>92</v>
      </c>
      <c r="C2242" t="s">
        <v>92</v>
      </c>
      <c r="D2242" t="s">
        <v>88</v>
      </c>
      <c r="E2242" t="s">
        <v>119</v>
      </c>
      <c r="F2242">
        <v>188714</v>
      </c>
      <c r="G2242" t="s">
        <v>83</v>
      </c>
      <c r="H2242">
        <v>2019</v>
      </c>
      <c r="I2242">
        <v>8</v>
      </c>
      <c r="J2242" s="85">
        <v>44152</v>
      </c>
      <c r="K2242" t="s">
        <v>122</v>
      </c>
      <c r="L2242" t="s">
        <v>117</v>
      </c>
      <c r="M2242" t="s">
        <v>85</v>
      </c>
      <c r="N22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2" s="16">
        <f t="shared" si="70"/>
        <v>188714</v>
      </c>
      <c r="P22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42" s="16" t="str">
        <f t="shared" si="71"/>
        <v/>
      </c>
    </row>
    <row r="2243" spans="1:17" x14ac:dyDescent="0.25">
      <c r="A2243" t="s">
        <v>116</v>
      </c>
      <c r="B2243" t="s">
        <v>92</v>
      </c>
      <c r="C2243" t="s">
        <v>92</v>
      </c>
      <c r="D2243" t="s">
        <v>88</v>
      </c>
      <c r="E2243" t="s">
        <v>119</v>
      </c>
      <c r="F2243">
        <v>1706465</v>
      </c>
      <c r="G2243" t="s">
        <v>83</v>
      </c>
      <c r="H2243">
        <v>2019</v>
      </c>
      <c r="I2243">
        <v>8</v>
      </c>
      <c r="J2243" s="85">
        <v>44152</v>
      </c>
      <c r="K2243" t="s">
        <v>122</v>
      </c>
      <c r="L2243" t="s">
        <v>117</v>
      </c>
      <c r="M2243" t="s">
        <v>85</v>
      </c>
      <c r="N22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3" s="16">
        <f t="shared" si="70"/>
        <v>1706465</v>
      </c>
      <c r="P22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43" s="16" t="str">
        <f t="shared" si="71"/>
        <v/>
      </c>
    </row>
    <row r="2244" spans="1:17" x14ac:dyDescent="0.25">
      <c r="A2244" t="s">
        <v>116</v>
      </c>
      <c r="B2244" t="s">
        <v>92</v>
      </c>
      <c r="C2244" t="s">
        <v>92</v>
      </c>
      <c r="D2244" t="s">
        <v>88</v>
      </c>
      <c r="E2244" t="s">
        <v>119</v>
      </c>
      <c r="F2244">
        <v>210379</v>
      </c>
      <c r="G2244" t="s">
        <v>83</v>
      </c>
      <c r="H2244">
        <v>2019</v>
      </c>
      <c r="I2244">
        <v>9</v>
      </c>
      <c r="J2244" s="85">
        <v>44144</v>
      </c>
      <c r="K2244" t="s">
        <v>123</v>
      </c>
      <c r="L2244" t="s">
        <v>117</v>
      </c>
      <c r="M2244" t="s">
        <v>85</v>
      </c>
      <c r="N22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4" s="16">
        <f t="shared" si="70"/>
        <v>210379</v>
      </c>
      <c r="P22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44" s="16" t="str">
        <f t="shared" si="71"/>
        <v/>
      </c>
    </row>
    <row r="2245" spans="1:17" x14ac:dyDescent="0.25">
      <c r="A2245" t="s">
        <v>116</v>
      </c>
      <c r="B2245" t="s">
        <v>92</v>
      </c>
      <c r="C2245" t="s">
        <v>92</v>
      </c>
      <c r="D2245" t="s">
        <v>88</v>
      </c>
      <c r="E2245" t="s">
        <v>119</v>
      </c>
      <c r="F2245">
        <v>1626672</v>
      </c>
      <c r="G2245" t="s">
        <v>83</v>
      </c>
      <c r="H2245">
        <v>2019</v>
      </c>
      <c r="I2245">
        <v>9</v>
      </c>
      <c r="J2245" s="85">
        <v>44144</v>
      </c>
      <c r="K2245" t="s">
        <v>123</v>
      </c>
      <c r="L2245" t="s">
        <v>117</v>
      </c>
      <c r="M2245" t="s">
        <v>85</v>
      </c>
      <c r="N22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5" s="16">
        <f t="shared" ref="O2245:O2308" si="72">IF(AND(H2245=2019,I2245=11,L2245="ММ               "),F2245/20*4,IF(AND(H2245=2019,I2245=11),F2245/20*9,F2245))</f>
        <v>1626672</v>
      </c>
      <c r="P22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45" s="16" t="str">
        <f t="shared" ref="Q2245:Q2308" si="73">IF(E2245="FSK            ","",A2245)</f>
        <v/>
      </c>
    </row>
    <row r="2246" spans="1:17" x14ac:dyDescent="0.25">
      <c r="A2246" t="s">
        <v>116</v>
      </c>
      <c r="B2246" t="s">
        <v>92</v>
      </c>
      <c r="C2246" t="s">
        <v>92</v>
      </c>
      <c r="D2246" t="s">
        <v>88</v>
      </c>
      <c r="E2246" t="s">
        <v>119</v>
      </c>
      <c r="F2246">
        <v>210379</v>
      </c>
      <c r="G2246" t="s">
        <v>83</v>
      </c>
      <c r="H2246">
        <v>2019</v>
      </c>
      <c r="I2246">
        <v>9</v>
      </c>
      <c r="J2246" s="85">
        <v>44152</v>
      </c>
      <c r="K2246" t="s">
        <v>122</v>
      </c>
      <c r="L2246" t="s">
        <v>117</v>
      </c>
      <c r="M2246" t="s">
        <v>85</v>
      </c>
      <c r="N22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6" s="16">
        <f t="shared" si="72"/>
        <v>210379</v>
      </c>
      <c r="P22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46" s="16" t="str">
        <f t="shared" si="73"/>
        <v/>
      </c>
    </row>
    <row r="2247" spans="1:17" x14ac:dyDescent="0.25">
      <c r="A2247" t="s">
        <v>116</v>
      </c>
      <c r="B2247" t="s">
        <v>92</v>
      </c>
      <c r="C2247" t="s">
        <v>92</v>
      </c>
      <c r="D2247" t="s">
        <v>88</v>
      </c>
      <c r="E2247" t="s">
        <v>119</v>
      </c>
      <c r="F2247">
        <v>1626672</v>
      </c>
      <c r="G2247" t="s">
        <v>83</v>
      </c>
      <c r="H2247">
        <v>2019</v>
      </c>
      <c r="I2247">
        <v>9</v>
      </c>
      <c r="J2247" s="85">
        <v>44152</v>
      </c>
      <c r="K2247" t="s">
        <v>122</v>
      </c>
      <c r="L2247" t="s">
        <v>117</v>
      </c>
      <c r="M2247" t="s">
        <v>85</v>
      </c>
      <c r="N22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7" s="16">
        <f t="shared" si="72"/>
        <v>1626672</v>
      </c>
      <c r="P22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47" s="16" t="str">
        <f t="shared" si="73"/>
        <v/>
      </c>
    </row>
    <row r="2248" spans="1:17" x14ac:dyDescent="0.25">
      <c r="A2248" t="s">
        <v>116</v>
      </c>
      <c r="B2248" t="s">
        <v>92</v>
      </c>
      <c r="C2248" t="s">
        <v>92</v>
      </c>
      <c r="D2248" t="s">
        <v>88</v>
      </c>
      <c r="E2248" t="s">
        <v>119</v>
      </c>
      <c r="F2248">
        <v>159679</v>
      </c>
      <c r="G2248" t="s">
        <v>83</v>
      </c>
      <c r="H2248">
        <v>2019</v>
      </c>
      <c r="I2248">
        <v>10</v>
      </c>
      <c r="J2248" s="85">
        <v>44144</v>
      </c>
      <c r="K2248" t="s">
        <v>123</v>
      </c>
      <c r="L2248" t="s">
        <v>117</v>
      </c>
      <c r="M2248" t="s">
        <v>85</v>
      </c>
      <c r="N22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8" s="16">
        <f t="shared" si="72"/>
        <v>159679</v>
      </c>
      <c r="P22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48" s="16" t="str">
        <f t="shared" si="73"/>
        <v/>
      </c>
    </row>
    <row r="2249" spans="1:17" x14ac:dyDescent="0.25">
      <c r="A2249" t="s">
        <v>116</v>
      </c>
      <c r="B2249" t="s">
        <v>92</v>
      </c>
      <c r="C2249" t="s">
        <v>92</v>
      </c>
      <c r="D2249" t="s">
        <v>88</v>
      </c>
      <c r="E2249" t="s">
        <v>119</v>
      </c>
      <c r="F2249">
        <v>1815857</v>
      </c>
      <c r="G2249" t="s">
        <v>83</v>
      </c>
      <c r="H2249">
        <v>2019</v>
      </c>
      <c r="I2249">
        <v>10</v>
      </c>
      <c r="J2249" s="85">
        <v>44144</v>
      </c>
      <c r="K2249" t="s">
        <v>123</v>
      </c>
      <c r="L2249" t="s">
        <v>117</v>
      </c>
      <c r="M2249" t="s">
        <v>85</v>
      </c>
      <c r="N22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49" s="16">
        <f t="shared" si="72"/>
        <v>1815857</v>
      </c>
      <c r="P22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49" s="16" t="str">
        <f t="shared" si="73"/>
        <v/>
      </c>
    </row>
    <row r="2250" spans="1:17" x14ac:dyDescent="0.25">
      <c r="A2250" t="s">
        <v>116</v>
      </c>
      <c r="B2250" t="s">
        <v>92</v>
      </c>
      <c r="C2250" t="s">
        <v>92</v>
      </c>
      <c r="D2250" t="s">
        <v>88</v>
      </c>
      <c r="E2250" t="s">
        <v>119</v>
      </c>
      <c r="F2250">
        <v>159679</v>
      </c>
      <c r="G2250" t="s">
        <v>83</v>
      </c>
      <c r="H2250">
        <v>2019</v>
      </c>
      <c r="I2250">
        <v>10</v>
      </c>
      <c r="J2250" s="85">
        <v>44152</v>
      </c>
      <c r="K2250" t="s">
        <v>122</v>
      </c>
      <c r="L2250" t="s">
        <v>117</v>
      </c>
      <c r="M2250" t="s">
        <v>85</v>
      </c>
      <c r="N22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0" s="16">
        <f t="shared" si="72"/>
        <v>159679</v>
      </c>
      <c r="P22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50" s="16" t="str">
        <f t="shared" si="73"/>
        <v/>
      </c>
    </row>
    <row r="2251" spans="1:17" x14ac:dyDescent="0.25">
      <c r="A2251" t="s">
        <v>116</v>
      </c>
      <c r="B2251" t="s">
        <v>92</v>
      </c>
      <c r="C2251" t="s">
        <v>92</v>
      </c>
      <c r="D2251" t="s">
        <v>88</v>
      </c>
      <c r="E2251" t="s">
        <v>119</v>
      </c>
      <c r="F2251">
        <v>1815857</v>
      </c>
      <c r="G2251" t="s">
        <v>83</v>
      </c>
      <c r="H2251">
        <v>2019</v>
      </c>
      <c r="I2251">
        <v>10</v>
      </c>
      <c r="J2251" s="85">
        <v>44152</v>
      </c>
      <c r="K2251" t="s">
        <v>122</v>
      </c>
      <c r="L2251" t="s">
        <v>117</v>
      </c>
      <c r="M2251" t="s">
        <v>85</v>
      </c>
      <c r="N22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1" s="16">
        <f t="shared" si="72"/>
        <v>1815857</v>
      </c>
      <c r="P22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51" s="16" t="str">
        <f t="shared" si="73"/>
        <v/>
      </c>
    </row>
    <row r="2252" spans="1:17" x14ac:dyDescent="0.25">
      <c r="A2252" t="s">
        <v>116</v>
      </c>
      <c r="B2252" t="s">
        <v>92</v>
      </c>
      <c r="C2252" t="s">
        <v>92</v>
      </c>
      <c r="D2252" t="s">
        <v>88</v>
      </c>
      <c r="E2252" t="s">
        <v>119</v>
      </c>
      <c r="F2252">
        <v>173897</v>
      </c>
      <c r="G2252" t="s">
        <v>83</v>
      </c>
      <c r="H2252">
        <v>2019</v>
      </c>
      <c r="I2252">
        <v>11</v>
      </c>
      <c r="J2252" s="85">
        <v>44144</v>
      </c>
      <c r="K2252" t="s">
        <v>123</v>
      </c>
      <c r="L2252" t="s">
        <v>117</v>
      </c>
      <c r="M2252" t="s">
        <v>85</v>
      </c>
      <c r="N22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2" s="16">
        <f t="shared" si="72"/>
        <v>78253.650000000009</v>
      </c>
      <c r="P22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52" s="16" t="str">
        <f t="shared" si="73"/>
        <v/>
      </c>
    </row>
    <row r="2253" spans="1:17" x14ac:dyDescent="0.25">
      <c r="A2253" t="s">
        <v>116</v>
      </c>
      <c r="B2253" t="s">
        <v>92</v>
      </c>
      <c r="C2253" t="s">
        <v>92</v>
      </c>
      <c r="D2253" t="s">
        <v>88</v>
      </c>
      <c r="E2253" t="s">
        <v>119</v>
      </c>
      <c r="F2253">
        <v>1512230</v>
      </c>
      <c r="G2253" t="s">
        <v>83</v>
      </c>
      <c r="H2253">
        <v>2019</v>
      </c>
      <c r="I2253">
        <v>11</v>
      </c>
      <c r="J2253" s="85">
        <v>44144</v>
      </c>
      <c r="K2253" t="s">
        <v>123</v>
      </c>
      <c r="L2253" t="s">
        <v>117</v>
      </c>
      <c r="M2253" t="s">
        <v>85</v>
      </c>
      <c r="N22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3" s="16">
        <f t="shared" si="72"/>
        <v>680503.5</v>
      </c>
      <c r="P22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53" s="16" t="str">
        <f t="shared" si="73"/>
        <v/>
      </c>
    </row>
    <row r="2254" spans="1:17" x14ac:dyDescent="0.25">
      <c r="A2254" t="s">
        <v>116</v>
      </c>
      <c r="B2254" t="s">
        <v>92</v>
      </c>
      <c r="C2254" t="s">
        <v>92</v>
      </c>
      <c r="D2254" t="s">
        <v>88</v>
      </c>
      <c r="E2254" t="s">
        <v>119</v>
      </c>
      <c r="F2254">
        <v>173897</v>
      </c>
      <c r="G2254" t="s">
        <v>83</v>
      </c>
      <c r="H2254">
        <v>2019</v>
      </c>
      <c r="I2254">
        <v>11</v>
      </c>
      <c r="J2254" s="85">
        <v>44152</v>
      </c>
      <c r="K2254" t="s">
        <v>122</v>
      </c>
      <c r="L2254" t="s">
        <v>117</v>
      </c>
      <c r="M2254" t="s">
        <v>85</v>
      </c>
      <c r="N22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4" s="16">
        <f t="shared" si="72"/>
        <v>78253.650000000009</v>
      </c>
      <c r="P22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54" s="16" t="str">
        <f t="shared" si="73"/>
        <v/>
      </c>
    </row>
    <row r="2255" spans="1:17" x14ac:dyDescent="0.25">
      <c r="A2255" t="s">
        <v>116</v>
      </c>
      <c r="B2255" t="s">
        <v>92</v>
      </c>
      <c r="C2255" t="s">
        <v>92</v>
      </c>
      <c r="D2255" t="s">
        <v>88</v>
      </c>
      <c r="E2255" t="s">
        <v>119</v>
      </c>
      <c r="F2255">
        <v>1512230</v>
      </c>
      <c r="G2255" t="s">
        <v>83</v>
      </c>
      <c r="H2255">
        <v>2019</v>
      </c>
      <c r="I2255">
        <v>11</v>
      </c>
      <c r="J2255" s="85">
        <v>44152</v>
      </c>
      <c r="K2255" t="s">
        <v>122</v>
      </c>
      <c r="L2255" t="s">
        <v>117</v>
      </c>
      <c r="M2255" t="s">
        <v>85</v>
      </c>
      <c r="N22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5" s="16">
        <f t="shared" si="72"/>
        <v>680503.5</v>
      </c>
      <c r="P22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55" s="16" t="str">
        <f t="shared" si="73"/>
        <v/>
      </c>
    </row>
    <row r="2256" spans="1:17" x14ac:dyDescent="0.25">
      <c r="A2256" t="s">
        <v>116</v>
      </c>
      <c r="B2256" t="s">
        <v>92</v>
      </c>
      <c r="C2256" t="s">
        <v>92</v>
      </c>
      <c r="D2256" t="s">
        <v>88</v>
      </c>
      <c r="E2256" t="s">
        <v>119</v>
      </c>
      <c r="F2256">
        <v>141525</v>
      </c>
      <c r="G2256" t="s">
        <v>83</v>
      </c>
      <c r="H2256">
        <v>2019</v>
      </c>
      <c r="I2256">
        <v>12</v>
      </c>
      <c r="J2256" s="85">
        <v>44144</v>
      </c>
      <c r="K2256" t="s">
        <v>123</v>
      </c>
      <c r="L2256" t="s">
        <v>117</v>
      </c>
      <c r="M2256" t="s">
        <v>85</v>
      </c>
      <c r="N22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6" s="16">
        <f t="shared" si="72"/>
        <v>141525</v>
      </c>
      <c r="P22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56" s="16" t="str">
        <f t="shared" si="73"/>
        <v/>
      </c>
    </row>
    <row r="2257" spans="1:17" x14ac:dyDescent="0.25">
      <c r="A2257" t="s">
        <v>116</v>
      </c>
      <c r="B2257" t="s">
        <v>92</v>
      </c>
      <c r="C2257" t="s">
        <v>92</v>
      </c>
      <c r="D2257" t="s">
        <v>88</v>
      </c>
      <c r="E2257" t="s">
        <v>119</v>
      </c>
      <c r="F2257">
        <v>1641394</v>
      </c>
      <c r="G2257" t="s">
        <v>83</v>
      </c>
      <c r="H2257">
        <v>2019</v>
      </c>
      <c r="I2257">
        <v>12</v>
      </c>
      <c r="J2257" s="85">
        <v>44144</v>
      </c>
      <c r="K2257" t="s">
        <v>123</v>
      </c>
      <c r="L2257" t="s">
        <v>117</v>
      </c>
      <c r="M2257" t="s">
        <v>85</v>
      </c>
      <c r="N22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7" s="16">
        <f t="shared" si="72"/>
        <v>1641394</v>
      </c>
      <c r="P22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57" s="16" t="str">
        <f t="shared" si="73"/>
        <v/>
      </c>
    </row>
    <row r="2258" spans="1:17" x14ac:dyDescent="0.25">
      <c r="A2258" t="s">
        <v>116</v>
      </c>
      <c r="B2258" t="s">
        <v>92</v>
      </c>
      <c r="C2258" t="s">
        <v>92</v>
      </c>
      <c r="D2258" t="s">
        <v>88</v>
      </c>
      <c r="E2258" t="s">
        <v>119</v>
      </c>
      <c r="F2258">
        <v>141525</v>
      </c>
      <c r="G2258" t="s">
        <v>83</v>
      </c>
      <c r="H2258">
        <v>2019</v>
      </c>
      <c r="I2258">
        <v>12</v>
      </c>
      <c r="J2258" s="85">
        <v>44152</v>
      </c>
      <c r="K2258" t="s">
        <v>122</v>
      </c>
      <c r="L2258" t="s">
        <v>117</v>
      </c>
      <c r="M2258" t="s">
        <v>85</v>
      </c>
      <c r="N22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8" s="16">
        <f t="shared" si="72"/>
        <v>141525</v>
      </c>
      <c r="P22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58" s="16" t="str">
        <f t="shared" si="73"/>
        <v/>
      </c>
    </row>
    <row r="2259" spans="1:17" x14ac:dyDescent="0.25">
      <c r="A2259" t="s">
        <v>116</v>
      </c>
      <c r="B2259" t="s">
        <v>92</v>
      </c>
      <c r="C2259" t="s">
        <v>92</v>
      </c>
      <c r="D2259" t="s">
        <v>88</v>
      </c>
      <c r="E2259" t="s">
        <v>119</v>
      </c>
      <c r="F2259">
        <v>1641394</v>
      </c>
      <c r="G2259" t="s">
        <v>83</v>
      </c>
      <c r="H2259">
        <v>2019</v>
      </c>
      <c r="I2259">
        <v>12</v>
      </c>
      <c r="J2259" s="85">
        <v>44152</v>
      </c>
      <c r="K2259" t="s">
        <v>122</v>
      </c>
      <c r="L2259" t="s">
        <v>117</v>
      </c>
      <c r="M2259" t="s">
        <v>85</v>
      </c>
      <c r="N22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59" s="16">
        <f t="shared" si="72"/>
        <v>1641394</v>
      </c>
      <c r="P22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59" s="16" t="str">
        <f t="shared" si="73"/>
        <v/>
      </c>
    </row>
    <row r="2260" spans="1:17" x14ac:dyDescent="0.25">
      <c r="A2260" t="s">
        <v>116</v>
      </c>
      <c r="B2260" t="s">
        <v>92</v>
      </c>
      <c r="C2260" t="s">
        <v>92</v>
      </c>
      <c r="D2260" t="s">
        <v>88</v>
      </c>
      <c r="E2260" t="s">
        <v>119</v>
      </c>
      <c r="F2260">
        <v>138222</v>
      </c>
      <c r="G2260" t="s">
        <v>83</v>
      </c>
      <c r="H2260">
        <v>2020</v>
      </c>
      <c r="I2260">
        <v>1</v>
      </c>
      <c r="J2260" s="85">
        <v>44144</v>
      </c>
      <c r="K2260" t="s">
        <v>123</v>
      </c>
      <c r="L2260" t="s">
        <v>117</v>
      </c>
      <c r="M2260" t="s">
        <v>85</v>
      </c>
      <c r="N22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0" s="16">
        <f t="shared" si="72"/>
        <v>138222</v>
      </c>
      <c r="P22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60" s="16" t="str">
        <f t="shared" si="73"/>
        <v/>
      </c>
    </row>
    <row r="2261" spans="1:17" x14ac:dyDescent="0.25">
      <c r="A2261" t="s">
        <v>116</v>
      </c>
      <c r="B2261" t="s">
        <v>92</v>
      </c>
      <c r="C2261" t="s">
        <v>92</v>
      </c>
      <c r="D2261" t="s">
        <v>88</v>
      </c>
      <c r="E2261" t="s">
        <v>119</v>
      </c>
      <c r="F2261">
        <v>1074986</v>
      </c>
      <c r="G2261" t="s">
        <v>83</v>
      </c>
      <c r="H2261">
        <v>2020</v>
      </c>
      <c r="I2261">
        <v>1</v>
      </c>
      <c r="J2261" s="85">
        <v>44144</v>
      </c>
      <c r="K2261" t="s">
        <v>123</v>
      </c>
      <c r="L2261" t="s">
        <v>117</v>
      </c>
      <c r="M2261" t="s">
        <v>85</v>
      </c>
      <c r="N22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1" s="16">
        <f t="shared" si="72"/>
        <v>1074986</v>
      </c>
      <c r="P22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61" s="16" t="str">
        <f t="shared" si="73"/>
        <v/>
      </c>
    </row>
    <row r="2262" spans="1:17" x14ac:dyDescent="0.25">
      <c r="A2262" t="s">
        <v>116</v>
      </c>
      <c r="B2262" t="s">
        <v>92</v>
      </c>
      <c r="C2262" t="s">
        <v>92</v>
      </c>
      <c r="D2262" t="s">
        <v>88</v>
      </c>
      <c r="E2262" t="s">
        <v>119</v>
      </c>
      <c r="F2262">
        <v>138222</v>
      </c>
      <c r="G2262" t="s">
        <v>83</v>
      </c>
      <c r="H2262">
        <v>2020</v>
      </c>
      <c r="I2262">
        <v>1</v>
      </c>
      <c r="J2262" s="85">
        <v>44152</v>
      </c>
      <c r="K2262" t="s">
        <v>122</v>
      </c>
      <c r="L2262" t="s">
        <v>117</v>
      </c>
      <c r="M2262" t="s">
        <v>85</v>
      </c>
      <c r="N22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2" s="16">
        <f t="shared" si="72"/>
        <v>138222</v>
      </c>
      <c r="P22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62" s="16" t="str">
        <f t="shared" si="73"/>
        <v/>
      </c>
    </row>
    <row r="2263" spans="1:17" x14ac:dyDescent="0.25">
      <c r="A2263" t="s">
        <v>116</v>
      </c>
      <c r="B2263" t="s">
        <v>92</v>
      </c>
      <c r="C2263" t="s">
        <v>92</v>
      </c>
      <c r="D2263" t="s">
        <v>88</v>
      </c>
      <c r="E2263" t="s">
        <v>119</v>
      </c>
      <c r="F2263">
        <v>1074986</v>
      </c>
      <c r="G2263" t="s">
        <v>83</v>
      </c>
      <c r="H2263">
        <v>2020</v>
      </c>
      <c r="I2263">
        <v>1</v>
      </c>
      <c r="J2263" s="85">
        <v>44152</v>
      </c>
      <c r="K2263" t="s">
        <v>122</v>
      </c>
      <c r="L2263" t="s">
        <v>117</v>
      </c>
      <c r="M2263" t="s">
        <v>85</v>
      </c>
      <c r="N22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3" s="16">
        <f t="shared" si="72"/>
        <v>1074986</v>
      </c>
      <c r="P22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63" s="16" t="str">
        <f t="shared" si="73"/>
        <v/>
      </c>
    </row>
    <row r="2264" spans="1:17" x14ac:dyDescent="0.25">
      <c r="A2264" t="s">
        <v>116</v>
      </c>
      <c r="B2264" t="s">
        <v>92</v>
      </c>
      <c r="C2264" t="s">
        <v>92</v>
      </c>
      <c r="D2264" t="s">
        <v>88</v>
      </c>
      <c r="E2264" t="s">
        <v>119</v>
      </c>
      <c r="F2264">
        <v>208931</v>
      </c>
      <c r="G2264" t="s">
        <v>83</v>
      </c>
      <c r="H2264">
        <v>2020</v>
      </c>
      <c r="I2264">
        <v>2</v>
      </c>
      <c r="J2264" s="85">
        <v>44144</v>
      </c>
      <c r="K2264" t="s">
        <v>123</v>
      </c>
      <c r="L2264" t="s">
        <v>117</v>
      </c>
      <c r="M2264" t="s">
        <v>85</v>
      </c>
      <c r="N22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4" s="16">
        <f t="shared" si="72"/>
        <v>208931</v>
      </c>
      <c r="P22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64" s="16" t="str">
        <f t="shared" si="73"/>
        <v/>
      </c>
    </row>
    <row r="2265" spans="1:17" x14ac:dyDescent="0.25">
      <c r="A2265" t="s">
        <v>116</v>
      </c>
      <c r="B2265" t="s">
        <v>92</v>
      </c>
      <c r="C2265" t="s">
        <v>92</v>
      </c>
      <c r="D2265" t="s">
        <v>88</v>
      </c>
      <c r="E2265" t="s">
        <v>119</v>
      </c>
      <c r="F2265">
        <v>1522758</v>
      </c>
      <c r="G2265" t="s">
        <v>83</v>
      </c>
      <c r="H2265">
        <v>2020</v>
      </c>
      <c r="I2265">
        <v>2</v>
      </c>
      <c r="J2265" s="85">
        <v>44144</v>
      </c>
      <c r="K2265" t="s">
        <v>123</v>
      </c>
      <c r="L2265" t="s">
        <v>117</v>
      </c>
      <c r="M2265" t="s">
        <v>85</v>
      </c>
      <c r="N22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5" s="16">
        <f t="shared" si="72"/>
        <v>1522758</v>
      </c>
      <c r="P22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65" s="16" t="str">
        <f t="shared" si="73"/>
        <v/>
      </c>
    </row>
    <row r="2266" spans="1:17" x14ac:dyDescent="0.25">
      <c r="A2266" t="s">
        <v>116</v>
      </c>
      <c r="B2266" t="s">
        <v>92</v>
      </c>
      <c r="C2266" t="s">
        <v>92</v>
      </c>
      <c r="D2266" t="s">
        <v>88</v>
      </c>
      <c r="E2266" t="s">
        <v>119</v>
      </c>
      <c r="F2266">
        <v>208931</v>
      </c>
      <c r="G2266" t="s">
        <v>83</v>
      </c>
      <c r="H2266">
        <v>2020</v>
      </c>
      <c r="I2266">
        <v>2</v>
      </c>
      <c r="J2266" s="85">
        <v>44152</v>
      </c>
      <c r="K2266" t="s">
        <v>122</v>
      </c>
      <c r="L2266" t="s">
        <v>117</v>
      </c>
      <c r="M2266" t="s">
        <v>85</v>
      </c>
      <c r="N22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6" s="16">
        <f t="shared" si="72"/>
        <v>208931</v>
      </c>
      <c r="P22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66" s="16" t="str">
        <f t="shared" si="73"/>
        <v/>
      </c>
    </row>
    <row r="2267" spans="1:17" x14ac:dyDescent="0.25">
      <c r="A2267" t="s">
        <v>116</v>
      </c>
      <c r="B2267" t="s">
        <v>92</v>
      </c>
      <c r="C2267" t="s">
        <v>92</v>
      </c>
      <c r="D2267" t="s">
        <v>88</v>
      </c>
      <c r="E2267" t="s">
        <v>119</v>
      </c>
      <c r="F2267">
        <v>1522758</v>
      </c>
      <c r="G2267" t="s">
        <v>83</v>
      </c>
      <c r="H2267">
        <v>2020</v>
      </c>
      <c r="I2267">
        <v>2</v>
      </c>
      <c r="J2267" s="85">
        <v>44152</v>
      </c>
      <c r="K2267" t="s">
        <v>122</v>
      </c>
      <c r="L2267" t="s">
        <v>117</v>
      </c>
      <c r="M2267" t="s">
        <v>85</v>
      </c>
      <c r="N22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7" s="16">
        <f t="shared" si="72"/>
        <v>1522758</v>
      </c>
      <c r="P22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67" s="16" t="str">
        <f t="shared" si="73"/>
        <v/>
      </c>
    </row>
    <row r="2268" spans="1:17" x14ac:dyDescent="0.25">
      <c r="A2268" t="s">
        <v>116</v>
      </c>
      <c r="B2268" t="s">
        <v>92</v>
      </c>
      <c r="C2268" t="s">
        <v>92</v>
      </c>
      <c r="D2268" t="s">
        <v>88</v>
      </c>
      <c r="E2268" t="s">
        <v>119</v>
      </c>
      <c r="F2268">
        <v>208315</v>
      </c>
      <c r="G2268" t="s">
        <v>83</v>
      </c>
      <c r="H2268">
        <v>2020</v>
      </c>
      <c r="I2268">
        <v>3</v>
      </c>
      <c r="J2268" s="85">
        <v>44144</v>
      </c>
      <c r="K2268" t="s">
        <v>123</v>
      </c>
      <c r="L2268" t="s">
        <v>117</v>
      </c>
      <c r="M2268" t="s">
        <v>85</v>
      </c>
      <c r="N22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8" s="16">
        <f t="shared" si="72"/>
        <v>208315</v>
      </c>
      <c r="P22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68" s="16" t="str">
        <f t="shared" si="73"/>
        <v/>
      </c>
    </row>
    <row r="2269" spans="1:17" x14ac:dyDescent="0.25">
      <c r="A2269" t="s">
        <v>116</v>
      </c>
      <c r="B2269" t="s">
        <v>92</v>
      </c>
      <c r="C2269" t="s">
        <v>92</v>
      </c>
      <c r="D2269" t="s">
        <v>88</v>
      </c>
      <c r="E2269" t="s">
        <v>119</v>
      </c>
      <c r="F2269">
        <v>1805382</v>
      </c>
      <c r="G2269" t="s">
        <v>83</v>
      </c>
      <c r="H2269">
        <v>2020</v>
      </c>
      <c r="I2269">
        <v>3</v>
      </c>
      <c r="J2269" s="85">
        <v>44144</v>
      </c>
      <c r="K2269" t="s">
        <v>123</v>
      </c>
      <c r="L2269" t="s">
        <v>117</v>
      </c>
      <c r="M2269" t="s">
        <v>85</v>
      </c>
      <c r="N22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69" s="16">
        <f t="shared" si="72"/>
        <v>1805382</v>
      </c>
      <c r="P22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69" s="16" t="str">
        <f t="shared" si="73"/>
        <v/>
      </c>
    </row>
    <row r="2270" spans="1:17" x14ac:dyDescent="0.25">
      <c r="A2270" t="s">
        <v>116</v>
      </c>
      <c r="B2270" t="s">
        <v>92</v>
      </c>
      <c r="C2270" t="s">
        <v>92</v>
      </c>
      <c r="D2270" t="s">
        <v>88</v>
      </c>
      <c r="E2270" t="s">
        <v>119</v>
      </c>
      <c r="F2270">
        <v>208315</v>
      </c>
      <c r="G2270" t="s">
        <v>83</v>
      </c>
      <c r="H2270">
        <v>2020</v>
      </c>
      <c r="I2270">
        <v>3</v>
      </c>
      <c r="J2270" s="85">
        <v>44152</v>
      </c>
      <c r="K2270" t="s">
        <v>122</v>
      </c>
      <c r="L2270" t="s">
        <v>117</v>
      </c>
      <c r="M2270" t="s">
        <v>85</v>
      </c>
      <c r="N22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0" s="16">
        <f t="shared" si="72"/>
        <v>208315</v>
      </c>
      <c r="P22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70" s="16" t="str">
        <f t="shared" si="73"/>
        <v/>
      </c>
    </row>
    <row r="2271" spans="1:17" x14ac:dyDescent="0.25">
      <c r="A2271" t="s">
        <v>116</v>
      </c>
      <c r="B2271" t="s">
        <v>92</v>
      </c>
      <c r="C2271" t="s">
        <v>92</v>
      </c>
      <c r="D2271" t="s">
        <v>88</v>
      </c>
      <c r="E2271" t="s">
        <v>119</v>
      </c>
      <c r="F2271">
        <v>1805382</v>
      </c>
      <c r="G2271" t="s">
        <v>83</v>
      </c>
      <c r="H2271">
        <v>2020</v>
      </c>
      <c r="I2271">
        <v>3</v>
      </c>
      <c r="J2271" s="85">
        <v>44152</v>
      </c>
      <c r="K2271" t="s">
        <v>122</v>
      </c>
      <c r="L2271" t="s">
        <v>117</v>
      </c>
      <c r="M2271" t="s">
        <v>85</v>
      </c>
      <c r="N22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1" s="16">
        <f t="shared" si="72"/>
        <v>1805382</v>
      </c>
      <c r="P22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71" s="16" t="str">
        <f t="shared" si="73"/>
        <v/>
      </c>
    </row>
    <row r="2272" spans="1:17" x14ac:dyDescent="0.25">
      <c r="A2272" t="s">
        <v>116</v>
      </c>
      <c r="B2272" t="s">
        <v>92</v>
      </c>
      <c r="C2272" t="s">
        <v>92</v>
      </c>
      <c r="D2272" t="s">
        <v>88</v>
      </c>
      <c r="E2272" t="s">
        <v>119</v>
      </c>
      <c r="F2272">
        <v>89941</v>
      </c>
      <c r="G2272" t="s">
        <v>83</v>
      </c>
      <c r="H2272">
        <v>2020</v>
      </c>
      <c r="I2272">
        <v>4</v>
      </c>
      <c r="J2272" s="85">
        <v>44144</v>
      </c>
      <c r="K2272" t="s">
        <v>123</v>
      </c>
      <c r="L2272" t="s">
        <v>117</v>
      </c>
      <c r="M2272" t="s">
        <v>85</v>
      </c>
      <c r="N22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2" s="16">
        <f t="shared" si="72"/>
        <v>89941</v>
      </c>
      <c r="P22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72" s="16" t="str">
        <f t="shared" si="73"/>
        <v/>
      </c>
    </row>
    <row r="2273" spans="1:17" x14ac:dyDescent="0.25">
      <c r="A2273" t="s">
        <v>116</v>
      </c>
      <c r="B2273" t="s">
        <v>92</v>
      </c>
      <c r="C2273" t="s">
        <v>92</v>
      </c>
      <c r="D2273" t="s">
        <v>88</v>
      </c>
      <c r="E2273" t="s">
        <v>119</v>
      </c>
      <c r="F2273">
        <v>1737243</v>
      </c>
      <c r="G2273" t="s">
        <v>83</v>
      </c>
      <c r="H2273">
        <v>2020</v>
      </c>
      <c r="I2273">
        <v>4</v>
      </c>
      <c r="J2273" s="85">
        <v>44144</v>
      </c>
      <c r="K2273" t="s">
        <v>123</v>
      </c>
      <c r="L2273" t="s">
        <v>117</v>
      </c>
      <c r="M2273" t="s">
        <v>85</v>
      </c>
      <c r="N22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3" s="16">
        <f t="shared" si="72"/>
        <v>1737243</v>
      </c>
      <c r="P22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73" s="16" t="str">
        <f t="shared" si="73"/>
        <v/>
      </c>
    </row>
    <row r="2274" spans="1:17" x14ac:dyDescent="0.25">
      <c r="A2274" t="s">
        <v>116</v>
      </c>
      <c r="B2274" t="s">
        <v>92</v>
      </c>
      <c r="C2274" t="s">
        <v>92</v>
      </c>
      <c r="D2274" t="s">
        <v>88</v>
      </c>
      <c r="E2274" t="s">
        <v>119</v>
      </c>
      <c r="F2274">
        <v>89941</v>
      </c>
      <c r="G2274" t="s">
        <v>83</v>
      </c>
      <c r="H2274">
        <v>2020</v>
      </c>
      <c r="I2274">
        <v>4</v>
      </c>
      <c r="J2274" s="85">
        <v>44152</v>
      </c>
      <c r="K2274" t="s">
        <v>122</v>
      </c>
      <c r="L2274" t="s">
        <v>117</v>
      </c>
      <c r="M2274" t="s">
        <v>85</v>
      </c>
      <c r="N22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4" s="16">
        <f t="shared" si="72"/>
        <v>89941</v>
      </c>
      <c r="P22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74" s="16" t="str">
        <f t="shared" si="73"/>
        <v/>
      </c>
    </row>
    <row r="2275" spans="1:17" x14ac:dyDescent="0.25">
      <c r="A2275" t="s">
        <v>116</v>
      </c>
      <c r="B2275" t="s">
        <v>92</v>
      </c>
      <c r="C2275" t="s">
        <v>92</v>
      </c>
      <c r="D2275" t="s">
        <v>88</v>
      </c>
      <c r="E2275" t="s">
        <v>119</v>
      </c>
      <c r="F2275">
        <v>1737243</v>
      </c>
      <c r="G2275" t="s">
        <v>83</v>
      </c>
      <c r="H2275">
        <v>2020</v>
      </c>
      <c r="I2275">
        <v>4</v>
      </c>
      <c r="J2275" s="85">
        <v>44152</v>
      </c>
      <c r="K2275" t="s">
        <v>122</v>
      </c>
      <c r="L2275" t="s">
        <v>117</v>
      </c>
      <c r="M2275" t="s">
        <v>85</v>
      </c>
      <c r="N22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5" s="16">
        <f t="shared" si="72"/>
        <v>1737243</v>
      </c>
      <c r="P22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75" s="16" t="str">
        <f t="shared" si="73"/>
        <v/>
      </c>
    </row>
    <row r="2276" spans="1:17" x14ac:dyDescent="0.25">
      <c r="A2276" t="s">
        <v>116</v>
      </c>
      <c r="B2276" t="s">
        <v>92</v>
      </c>
      <c r="C2276" t="s">
        <v>92</v>
      </c>
      <c r="D2276" t="s">
        <v>88</v>
      </c>
      <c r="E2276" t="s">
        <v>119</v>
      </c>
      <c r="F2276">
        <v>176500</v>
      </c>
      <c r="G2276" t="s">
        <v>83</v>
      </c>
      <c r="H2276">
        <v>2020</v>
      </c>
      <c r="I2276">
        <v>5</v>
      </c>
      <c r="J2276" s="85">
        <v>44144</v>
      </c>
      <c r="K2276" t="s">
        <v>123</v>
      </c>
      <c r="L2276" t="s">
        <v>117</v>
      </c>
      <c r="M2276" t="s">
        <v>85</v>
      </c>
      <c r="N22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6" s="16">
        <f t="shared" si="72"/>
        <v>176500</v>
      </c>
      <c r="P22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76" s="16" t="str">
        <f t="shared" si="73"/>
        <v/>
      </c>
    </row>
    <row r="2277" spans="1:17" x14ac:dyDescent="0.25">
      <c r="A2277" t="s">
        <v>116</v>
      </c>
      <c r="B2277" t="s">
        <v>92</v>
      </c>
      <c r="C2277" t="s">
        <v>92</v>
      </c>
      <c r="D2277" t="s">
        <v>88</v>
      </c>
      <c r="E2277" t="s">
        <v>119</v>
      </c>
      <c r="F2277">
        <v>1897016</v>
      </c>
      <c r="G2277" t="s">
        <v>83</v>
      </c>
      <c r="H2277">
        <v>2020</v>
      </c>
      <c r="I2277">
        <v>5</v>
      </c>
      <c r="J2277" s="85">
        <v>44144</v>
      </c>
      <c r="K2277" t="s">
        <v>123</v>
      </c>
      <c r="L2277" t="s">
        <v>117</v>
      </c>
      <c r="M2277" t="s">
        <v>85</v>
      </c>
      <c r="N22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7" s="16">
        <f t="shared" si="72"/>
        <v>1897016</v>
      </c>
      <c r="P22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77" s="16" t="str">
        <f t="shared" si="73"/>
        <v/>
      </c>
    </row>
    <row r="2278" spans="1:17" x14ac:dyDescent="0.25">
      <c r="A2278" t="s">
        <v>116</v>
      </c>
      <c r="B2278" t="s">
        <v>92</v>
      </c>
      <c r="C2278" t="s">
        <v>92</v>
      </c>
      <c r="D2278" t="s">
        <v>88</v>
      </c>
      <c r="E2278" t="s">
        <v>119</v>
      </c>
      <c r="F2278">
        <v>176500</v>
      </c>
      <c r="G2278" t="s">
        <v>83</v>
      </c>
      <c r="H2278">
        <v>2020</v>
      </c>
      <c r="I2278">
        <v>5</v>
      </c>
      <c r="J2278" s="85">
        <v>44152</v>
      </c>
      <c r="K2278" t="s">
        <v>122</v>
      </c>
      <c r="L2278" t="s">
        <v>117</v>
      </c>
      <c r="M2278" t="s">
        <v>85</v>
      </c>
      <c r="N22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8" s="16">
        <f t="shared" si="72"/>
        <v>176500</v>
      </c>
      <c r="P22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78" s="16" t="str">
        <f t="shared" si="73"/>
        <v/>
      </c>
    </row>
    <row r="2279" spans="1:17" x14ac:dyDescent="0.25">
      <c r="A2279" t="s">
        <v>116</v>
      </c>
      <c r="B2279" t="s">
        <v>92</v>
      </c>
      <c r="C2279" t="s">
        <v>92</v>
      </c>
      <c r="D2279" t="s">
        <v>88</v>
      </c>
      <c r="E2279" t="s">
        <v>119</v>
      </c>
      <c r="F2279">
        <v>1897016</v>
      </c>
      <c r="G2279" t="s">
        <v>83</v>
      </c>
      <c r="H2279">
        <v>2020</v>
      </c>
      <c r="I2279">
        <v>5</v>
      </c>
      <c r="J2279" s="85">
        <v>44152</v>
      </c>
      <c r="K2279" t="s">
        <v>122</v>
      </c>
      <c r="L2279" t="s">
        <v>117</v>
      </c>
      <c r="M2279" t="s">
        <v>85</v>
      </c>
      <c r="N22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79" s="16">
        <f t="shared" si="72"/>
        <v>1897016</v>
      </c>
      <c r="P22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79" s="16" t="str">
        <f t="shared" si="73"/>
        <v/>
      </c>
    </row>
    <row r="2280" spans="1:17" x14ac:dyDescent="0.25">
      <c r="A2280" t="s">
        <v>116</v>
      </c>
      <c r="B2280" t="s">
        <v>92</v>
      </c>
      <c r="C2280" t="s">
        <v>92</v>
      </c>
      <c r="D2280" t="s">
        <v>88</v>
      </c>
      <c r="E2280" t="s">
        <v>119</v>
      </c>
      <c r="F2280">
        <v>147432</v>
      </c>
      <c r="G2280" t="s">
        <v>83</v>
      </c>
      <c r="H2280">
        <v>2020</v>
      </c>
      <c r="I2280">
        <v>6</v>
      </c>
      <c r="J2280" s="85">
        <v>44144</v>
      </c>
      <c r="K2280" t="s">
        <v>123</v>
      </c>
      <c r="L2280" t="s">
        <v>117</v>
      </c>
      <c r="M2280" t="s">
        <v>85</v>
      </c>
      <c r="N22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0" s="16">
        <f t="shared" si="72"/>
        <v>147432</v>
      </c>
      <c r="P22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80" s="16" t="str">
        <f t="shared" si="73"/>
        <v/>
      </c>
    </row>
    <row r="2281" spans="1:17" x14ac:dyDescent="0.25">
      <c r="A2281" t="s">
        <v>116</v>
      </c>
      <c r="B2281" t="s">
        <v>92</v>
      </c>
      <c r="C2281" t="s">
        <v>92</v>
      </c>
      <c r="D2281" t="s">
        <v>88</v>
      </c>
      <c r="E2281" t="s">
        <v>119</v>
      </c>
      <c r="F2281">
        <v>2360229</v>
      </c>
      <c r="G2281" t="s">
        <v>83</v>
      </c>
      <c r="H2281">
        <v>2020</v>
      </c>
      <c r="I2281">
        <v>6</v>
      </c>
      <c r="J2281" s="85">
        <v>44144</v>
      </c>
      <c r="K2281" t="s">
        <v>123</v>
      </c>
      <c r="L2281" t="s">
        <v>117</v>
      </c>
      <c r="M2281" t="s">
        <v>85</v>
      </c>
      <c r="N22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1" s="16">
        <f t="shared" si="72"/>
        <v>2360229</v>
      </c>
      <c r="P22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81" s="16" t="str">
        <f t="shared" si="73"/>
        <v/>
      </c>
    </row>
    <row r="2282" spans="1:17" x14ac:dyDescent="0.25">
      <c r="A2282" t="s">
        <v>116</v>
      </c>
      <c r="B2282" t="s">
        <v>92</v>
      </c>
      <c r="C2282" t="s">
        <v>92</v>
      </c>
      <c r="D2282" t="s">
        <v>88</v>
      </c>
      <c r="E2282" t="s">
        <v>119</v>
      </c>
      <c r="F2282">
        <v>147432</v>
      </c>
      <c r="G2282" t="s">
        <v>83</v>
      </c>
      <c r="H2282">
        <v>2020</v>
      </c>
      <c r="I2282">
        <v>6</v>
      </c>
      <c r="J2282" s="85">
        <v>44152</v>
      </c>
      <c r="K2282" t="s">
        <v>122</v>
      </c>
      <c r="L2282" t="s">
        <v>117</v>
      </c>
      <c r="M2282" t="s">
        <v>85</v>
      </c>
      <c r="N22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2" s="16">
        <f t="shared" si="72"/>
        <v>147432</v>
      </c>
      <c r="P22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82" s="16" t="str">
        <f t="shared" si="73"/>
        <v/>
      </c>
    </row>
    <row r="2283" spans="1:17" x14ac:dyDescent="0.25">
      <c r="A2283" t="s">
        <v>116</v>
      </c>
      <c r="B2283" t="s">
        <v>92</v>
      </c>
      <c r="C2283" t="s">
        <v>92</v>
      </c>
      <c r="D2283" t="s">
        <v>88</v>
      </c>
      <c r="E2283" t="s">
        <v>119</v>
      </c>
      <c r="F2283">
        <v>2360229</v>
      </c>
      <c r="G2283" t="s">
        <v>83</v>
      </c>
      <c r="H2283">
        <v>2020</v>
      </c>
      <c r="I2283">
        <v>6</v>
      </c>
      <c r="J2283" s="85">
        <v>44152</v>
      </c>
      <c r="K2283" t="s">
        <v>122</v>
      </c>
      <c r="L2283" t="s">
        <v>117</v>
      </c>
      <c r="M2283" t="s">
        <v>85</v>
      </c>
      <c r="N22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3" s="16">
        <f t="shared" si="72"/>
        <v>2360229</v>
      </c>
      <c r="P22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83" s="16" t="str">
        <f t="shared" si="73"/>
        <v/>
      </c>
    </row>
    <row r="2284" spans="1:17" x14ac:dyDescent="0.25">
      <c r="A2284" t="s">
        <v>116</v>
      </c>
      <c r="B2284" t="s">
        <v>92</v>
      </c>
      <c r="C2284" t="s">
        <v>92</v>
      </c>
      <c r="D2284" t="s">
        <v>88</v>
      </c>
      <c r="E2284" t="s">
        <v>119</v>
      </c>
      <c r="F2284">
        <v>283942</v>
      </c>
      <c r="G2284" t="s">
        <v>83</v>
      </c>
      <c r="H2284">
        <v>2020</v>
      </c>
      <c r="I2284">
        <v>7</v>
      </c>
      <c r="J2284" s="85">
        <v>44144</v>
      </c>
      <c r="K2284" t="s">
        <v>123</v>
      </c>
      <c r="L2284" t="s">
        <v>117</v>
      </c>
      <c r="M2284" t="s">
        <v>85</v>
      </c>
      <c r="N22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4" s="16">
        <f t="shared" si="72"/>
        <v>283942</v>
      </c>
      <c r="P22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84" s="16" t="str">
        <f t="shared" si="73"/>
        <v/>
      </c>
    </row>
    <row r="2285" spans="1:17" x14ac:dyDescent="0.25">
      <c r="A2285" t="s">
        <v>116</v>
      </c>
      <c r="B2285" t="s">
        <v>92</v>
      </c>
      <c r="C2285" t="s">
        <v>92</v>
      </c>
      <c r="D2285" t="s">
        <v>88</v>
      </c>
      <c r="E2285" t="s">
        <v>119</v>
      </c>
      <c r="F2285">
        <v>1876779</v>
      </c>
      <c r="G2285" t="s">
        <v>83</v>
      </c>
      <c r="H2285">
        <v>2020</v>
      </c>
      <c r="I2285">
        <v>7</v>
      </c>
      <c r="J2285" s="85">
        <v>44144</v>
      </c>
      <c r="K2285" t="s">
        <v>123</v>
      </c>
      <c r="L2285" t="s">
        <v>117</v>
      </c>
      <c r="M2285" t="s">
        <v>85</v>
      </c>
      <c r="N22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5" s="16">
        <f t="shared" si="72"/>
        <v>1876779</v>
      </c>
      <c r="P22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85" s="16" t="str">
        <f t="shared" si="73"/>
        <v/>
      </c>
    </row>
    <row r="2286" spans="1:17" x14ac:dyDescent="0.25">
      <c r="A2286" t="s">
        <v>116</v>
      </c>
      <c r="B2286" t="s">
        <v>92</v>
      </c>
      <c r="C2286" t="s">
        <v>92</v>
      </c>
      <c r="D2286" t="s">
        <v>88</v>
      </c>
      <c r="E2286" t="s">
        <v>119</v>
      </c>
      <c r="F2286">
        <v>283942</v>
      </c>
      <c r="G2286" t="s">
        <v>83</v>
      </c>
      <c r="H2286">
        <v>2020</v>
      </c>
      <c r="I2286">
        <v>7</v>
      </c>
      <c r="J2286" s="85">
        <v>44152</v>
      </c>
      <c r="K2286" t="s">
        <v>122</v>
      </c>
      <c r="L2286" t="s">
        <v>117</v>
      </c>
      <c r="M2286" t="s">
        <v>85</v>
      </c>
      <c r="N22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6" s="16">
        <f t="shared" si="72"/>
        <v>283942</v>
      </c>
      <c r="P22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86" s="16" t="str">
        <f t="shared" si="73"/>
        <v/>
      </c>
    </row>
    <row r="2287" spans="1:17" x14ac:dyDescent="0.25">
      <c r="A2287" t="s">
        <v>116</v>
      </c>
      <c r="B2287" t="s">
        <v>92</v>
      </c>
      <c r="C2287" t="s">
        <v>92</v>
      </c>
      <c r="D2287" t="s">
        <v>88</v>
      </c>
      <c r="E2287" t="s">
        <v>119</v>
      </c>
      <c r="F2287">
        <v>1876779</v>
      </c>
      <c r="G2287" t="s">
        <v>83</v>
      </c>
      <c r="H2287">
        <v>2020</v>
      </c>
      <c r="I2287">
        <v>7</v>
      </c>
      <c r="J2287" s="85">
        <v>44152</v>
      </c>
      <c r="K2287" t="s">
        <v>122</v>
      </c>
      <c r="L2287" t="s">
        <v>117</v>
      </c>
      <c r="M2287" t="s">
        <v>85</v>
      </c>
      <c r="N22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7" s="16">
        <f t="shared" si="72"/>
        <v>1876779</v>
      </c>
      <c r="P22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87" s="16" t="str">
        <f t="shared" si="73"/>
        <v/>
      </c>
    </row>
    <row r="2288" spans="1:17" x14ac:dyDescent="0.25">
      <c r="A2288" t="s">
        <v>116</v>
      </c>
      <c r="B2288" t="s">
        <v>92</v>
      </c>
      <c r="C2288" t="s">
        <v>92</v>
      </c>
      <c r="D2288" t="s">
        <v>88</v>
      </c>
      <c r="E2288" t="s">
        <v>119</v>
      </c>
      <c r="F2288">
        <v>327615</v>
      </c>
      <c r="G2288" t="s">
        <v>83</v>
      </c>
      <c r="H2288">
        <v>2020</v>
      </c>
      <c r="I2288">
        <v>8</v>
      </c>
      <c r="J2288" s="85">
        <v>44144</v>
      </c>
      <c r="K2288" t="s">
        <v>123</v>
      </c>
      <c r="L2288" t="s">
        <v>117</v>
      </c>
      <c r="M2288" t="s">
        <v>85</v>
      </c>
      <c r="N22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8" s="16">
        <f t="shared" si="72"/>
        <v>327615</v>
      </c>
      <c r="P22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88" s="16" t="str">
        <f t="shared" si="73"/>
        <v/>
      </c>
    </row>
    <row r="2289" spans="1:17" x14ac:dyDescent="0.25">
      <c r="A2289" t="s">
        <v>116</v>
      </c>
      <c r="B2289" t="s">
        <v>92</v>
      </c>
      <c r="C2289" t="s">
        <v>92</v>
      </c>
      <c r="D2289" t="s">
        <v>88</v>
      </c>
      <c r="E2289" t="s">
        <v>119</v>
      </c>
      <c r="F2289">
        <v>1983126</v>
      </c>
      <c r="G2289" t="s">
        <v>83</v>
      </c>
      <c r="H2289">
        <v>2020</v>
      </c>
      <c r="I2289">
        <v>8</v>
      </c>
      <c r="J2289" s="85">
        <v>44144</v>
      </c>
      <c r="K2289" t="s">
        <v>123</v>
      </c>
      <c r="L2289" t="s">
        <v>117</v>
      </c>
      <c r="M2289" t="s">
        <v>85</v>
      </c>
      <c r="N22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89" s="16">
        <f t="shared" si="72"/>
        <v>1983126</v>
      </c>
      <c r="P22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89" s="16" t="str">
        <f t="shared" si="73"/>
        <v/>
      </c>
    </row>
    <row r="2290" spans="1:17" x14ac:dyDescent="0.25">
      <c r="A2290" t="s">
        <v>116</v>
      </c>
      <c r="B2290" t="s">
        <v>92</v>
      </c>
      <c r="C2290" t="s">
        <v>92</v>
      </c>
      <c r="D2290" t="s">
        <v>88</v>
      </c>
      <c r="E2290" t="s">
        <v>119</v>
      </c>
      <c r="F2290">
        <v>327615</v>
      </c>
      <c r="G2290" t="s">
        <v>83</v>
      </c>
      <c r="H2290">
        <v>2020</v>
      </c>
      <c r="I2290">
        <v>8</v>
      </c>
      <c r="J2290" s="85">
        <v>44152</v>
      </c>
      <c r="K2290" t="s">
        <v>122</v>
      </c>
      <c r="L2290" t="s">
        <v>117</v>
      </c>
      <c r="M2290" t="s">
        <v>85</v>
      </c>
      <c r="N22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0" s="16">
        <f t="shared" si="72"/>
        <v>327615</v>
      </c>
      <c r="P22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90" s="16" t="str">
        <f t="shared" si="73"/>
        <v/>
      </c>
    </row>
    <row r="2291" spans="1:17" x14ac:dyDescent="0.25">
      <c r="A2291" t="s">
        <v>116</v>
      </c>
      <c r="B2291" t="s">
        <v>92</v>
      </c>
      <c r="C2291" t="s">
        <v>92</v>
      </c>
      <c r="D2291" t="s">
        <v>88</v>
      </c>
      <c r="E2291" t="s">
        <v>119</v>
      </c>
      <c r="F2291">
        <v>1983126</v>
      </c>
      <c r="G2291" t="s">
        <v>83</v>
      </c>
      <c r="H2291">
        <v>2020</v>
      </c>
      <c r="I2291">
        <v>8</v>
      </c>
      <c r="J2291" s="85">
        <v>44152</v>
      </c>
      <c r="K2291" t="s">
        <v>122</v>
      </c>
      <c r="L2291" t="s">
        <v>117</v>
      </c>
      <c r="M2291" t="s">
        <v>85</v>
      </c>
      <c r="N22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1" s="16">
        <f t="shared" si="72"/>
        <v>1983126</v>
      </c>
      <c r="P22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91" s="16" t="str">
        <f t="shared" si="73"/>
        <v/>
      </c>
    </row>
    <row r="2292" spans="1:17" x14ac:dyDescent="0.25">
      <c r="A2292" t="s">
        <v>116</v>
      </c>
      <c r="B2292" t="s">
        <v>92</v>
      </c>
      <c r="C2292" t="s">
        <v>92</v>
      </c>
      <c r="D2292" t="s">
        <v>88</v>
      </c>
      <c r="E2292" t="s">
        <v>119</v>
      </c>
      <c r="F2292">
        <v>308526</v>
      </c>
      <c r="G2292" t="s">
        <v>83</v>
      </c>
      <c r="H2292">
        <v>2020</v>
      </c>
      <c r="I2292">
        <v>9</v>
      </c>
      <c r="J2292" s="85">
        <v>44144</v>
      </c>
      <c r="K2292" t="s">
        <v>123</v>
      </c>
      <c r="L2292" t="s">
        <v>117</v>
      </c>
      <c r="M2292" t="s">
        <v>85</v>
      </c>
      <c r="N22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2" s="16">
        <f t="shared" si="72"/>
        <v>308526</v>
      </c>
      <c r="P22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92" s="16" t="str">
        <f t="shared" si="73"/>
        <v/>
      </c>
    </row>
    <row r="2293" spans="1:17" x14ac:dyDescent="0.25">
      <c r="A2293" t="s">
        <v>116</v>
      </c>
      <c r="B2293" t="s">
        <v>92</v>
      </c>
      <c r="C2293" t="s">
        <v>92</v>
      </c>
      <c r="D2293" t="s">
        <v>88</v>
      </c>
      <c r="E2293" t="s">
        <v>119</v>
      </c>
      <c r="F2293">
        <v>2031630</v>
      </c>
      <c r="G2293" t="s">
        <v>83</v>
      </c>
      <c r="H2293">
        <v>2020</v>
      </c>
      <c r="I2293">
        <v>9</v>
      </c>
      <c r="J2293" s="85">
        <v>44144</v>
      </c>
      <c r="K2293" t="s">
        <v>123</v>
      </c>
      <c r="L2293" t="s">
        <v>117</v>
      </c>
      <c r="M2293" t="s">
        <v>85</v>
      </c>
      <c r="N22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3" s="16">
        <f t="shared" si="72"/>
        <v>2031630</v>
      </c>
      <c r="P22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93" s="16" t="str">
        <f t="shared" si="73"/>
        <v/>
      </c>
    </row>
    <row r="2294" spans="1:17" x14ac:dyDescent="0.25">
      <c r="A2294" t="s">
        <v>116</v>
      </c>
      <c r="B2294" t="s">
        <v>92</v>
      </c>
      <c r="C2294" t="s">
        <v>92</v>
      </c>
      <c r="D2294" t="s">
        <v>88</v>
      </c>
      <c r="E2294" t="s">
        <v>119</v>
      </c>
      <c r="F2294">
        <v>308526</v>
      </c>
      <c r="G2294" t="s">
        <v>83</v>
      </c>
      <c r="H2294">
        <v>2020</v>
      </c>
      <c r="I2294">
        <v>9</v>
      </c>
      <c r="J2294" s="85">
        <v>44152</v>
      </c>
      <c r="K2294" t="s">
        <v>122</v>
      </c>
      <c r="L2294" t="s">
        <v>117</v>
      </c>
      <c r="M2294" t="s">
        <v>85</v>
      </c>
      <c r="N22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4" s="16">
        <f t="shared" si="72"/>
        <v>308526</v>
      </c>
      <c r="P22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94" s="16" t="str">
        <f t="shared" si="73"/>
        <v/>
      </c>
    </row>
    <row r="2295" spans="1:17" x14ac:dyDescent="0.25">
      <c r="A2295" t="s">
        <v>116</v>
      </c>
      <c r="B2295" t="s">
        <v>92</v>
      </c>
      <c r="C2295" t="s">
        <v>92</v>
      </c>
      <c r="D2295" t="s">
        <v>88</v>
      </c>
      <c r="E2295" t="s">
        <v>119</v>
      </c>
      <c r="F2295">
        <v>2031630</v>
      </c>
      <c r="G2295" t="s">
        <v>83</v>
      </c>
      <c r="H2295">
        <v>2020</v>
      </c>
      <c r="I2295">
        <v>9</v>
      </c>
      <c r="J2295" s="85">
        <v>44152</v>
      </c>
      <c r="K2295" t="s">
        <v>122</v>
      </c>
      <c r="L2295" t="s">
        <v>117</v>
      </c>
      <c r="M2295" t="s">
        <v>85</v>
      </c>
      <c r="N22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5" s="16">
        <f t="shared" si="72"/>
        <v>2031630</v>
      </c>
      <c r="P22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95" s="16" t="str">
        <f t="shared" si="73"/>
        <v/>
      </c>
    </row>
    <row r="2296" spans="1:17" x14ac:dyDescent="0.25">
      <c r="A2296" t="s">
        <v>116</v>
      </c>
      <c r="B2296" t="s">
        <v>92</v>
      </c>
      <c r="C2296" t="s">
        <v>92</v>
      </c>
      <c r="D2296" t="s">
        <v>88</v>
      </c>
      <c r="E2296" t="s">
        <v>119</v>
      </c>
      <c r="F2296">
        <v>221227</v>
      </c>
      <c r="G2296" t="s">
        <v>83</v>
      </c>
      <c r="H2296">
        <v>2020</v>
      </c>
      <c r="I2296">
        <v>10</v>
      </c>
      <c r="J2296" s="85">
        <v>44144</v>
      </c>
      <c r="K2296" t="s">
        <v>123</v>
      </c>
      <c r="L2296" t="s">
        <v>117</v>
      </c>
      <c r="M2296" t="s">
        <v>85</v>
      </c>
      <c r="N22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6" s="16">
        <f t="shared" si="72"/>
        <v>221227</v>
      </c>
      <c r="P22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96" s="16" t="str">
        <f t="shared" si="73"/>
        <v/>
      </c>
    </row>
    <row r="2297" spans="1:17" x14ac:dyDescent="0.25">
      <c r="A2297" t="s">
        <v>116</v>
      </c>
      <c r="B2297" t="s">
        <v>92</v>
      </c>
      <c r="C2297" t="s">
        <v>92</v>
      </c>
      <c r="D2297" t="s">
        <v>88</v>
      </c>
      <c r="E2297" t="s">
        <v>119</v>
      </c>
      <c r="F2297">
        <v>2273818</v>
      </c>
      <c r="G2297" t="s">
        <v>83</v>
      </c>
      <c r="H2297">
        <v>2020</v>
      </c>
      <c r="I2297">
        <v>10</v>
      </c>
      <c r="J2297" s="85">
        <v>44144</v>
      </c>
      <c r="K2297" t="s">
        <v>123</v>
      </c>
      <c r="L2297" t="s">
        <v>117</v>
      </c>
      <c r="M2297" t="s">
        <v>85</v>
      </c>
      <c r="N22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7" s="16">
        <f t="shared" si="72"/>
        <v>2273818</v>
      </c>
      <c r="P22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97" s="16" t="str">
        <f t="shared" si="73"/>
        <v/>
      </c>
    </row>
    <row r="2298" spans="1:17" x14ac:dyDescent="0.25">
      <c r="A2298" t="s">
        <v>116</v>
      </c>
      <c r="B2298" t="s">
        <v>92</v>
      </c>
      <c r="C2298" t="s">
        <v>92</v>
      </c>
      <c r="D2298" t="s">
        <v>88</v>
      </c>
      <c r="E2298" t="s">
        <v>119</v>
      </c>
      <c r="F2298">
        <v>221227</v>
      </c>
      <c r="G2298" t="s">
        <v>83</v>
      </c>
      <c r="H2298">
        <v>2020</v>
      </c>
      <c r="I2298">
        <v>10</v>
      </c>
      <c r="J2298" s="85">
        <v>44152</v>
      </c>
      <c r="K2298" t="s">
        <v>122</v>
      </c>
      <c r="L2298" t="s">
        <v>117</v>
      </c>
      <c r="M2298" t="s">
        <v>85</v>
      </c>
      <c r="N22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8" s="16">
        <f t="shared" si="72"/>
        <v>221227</v>
      </c>
      <c r="P22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98" s="16" t="str">
        <f t="shared" si="73"/>
        <v/>
      </c>
    </row>
    <row r="2299" spans="1:17" x14ac:dyDescent="0.25">
      <c r="A2299" t="s">
        <v>116</v>
      </c>
      <c r="B2299" t="s">
        <v>92</v>
      </c>
      <c r="C2299" t="s">
        <v>92</v>
      </c>
      <c r="D2299" t="s">
        <v>88</v>
      </c>
      <c r="E2299" t="s">
        <v>119</v>
      </c>
      <c r="F2299">
        <v>2273818</v>
      </c>
      <c r="G2299" t="s">
        <v>83</v>
      </c>
      <c r="H2299">
        <v>2020</v>
      </c>
      <c r="I2299">
        <v>10</v>
      </c>
      <c r="J2299" s="85">
        <v>44152</v>
      </c>
      <c r="K2299" t="s">
        <v>122</v>
      </c>
      <c r="L2299" t="s">
        <v>117</v>
      </c>
      <c r="M2299" t="s">
        <v>85</v>
      </c>
      <c r="N22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299" s="16">
        <f t="shared" si="72"/>
        <v>2273818</v>
      </c>
      <c r="P22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299" s="16" t="str">
        <f t="shared" si="73"/>
        <v/>
      </c>
    </row>
    <row r="2300" spans="1:17" x14ac:dyDescent="0.25">
      <c r="A2300" t="s">
        <v>116</v>
      </c>
      <c r="B2300" t="s">
        <v>92</v>
      </c>
      <c r="C2300" t="s">
        <v>92</v>
      </c>
      <c r="D2300" t="s">
        <v>88</v>
      </c>
      <c r="E2300" t="s">
        <v>119</v>
      </c>
      <c r="F2300">
        <v>15029</v>
      </c>
      <c r="G2300" t="s">
        <v>83</v>
      </c>
      <c r="H2300">
        <v>2020</v>
      </c>
      <c r="I2300">
        <v>11</v>
      </c>
      <c r="J2300" s="85">
        <v>44144</v>
      </c>
      <c r="K2300" t="s">
        <v>123</v>
      </c>
      <c r="L2300" t="s">
        <v>117</v>
      </c>
      <c r="M2300" t="s">
        <v>85</v>
      </c>
      <c r="N23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0" s="16">
        <f t="shared" si="72"/>
        <v>15029</v>
      </c>
      <c r="P23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00" s="16" t="str">
        <f t="shared" si="73"/>
        <v/>
      </c>
    </row>
    <row r="2301" spans="1:17" x14ac:dyDescent="0.25">
      <c r="A2301" t="s">
        <v>116</v>
      </c>
      <c r="B2301" t="s">
        <v>92</v>
      </c>
      <c r="C2301" t="s">
        <v>92</v>
      </c>
      <c r="D2301" t="s">
        <v>88</v>
      </c>
      <c r="E2301" t="s">
        <v>119</v>
      </c>
      <c r="F2301">
        <v>407510</v>
      </c>
      <c r="G2301" t="s">
        <v>83</v>
      </c>
      <c r="H2301">
        <v>2020</v>
      </c>
      <c r="I2301">
        <v>11</v>
      </c>
      <c r="J2301" s="85">
        <v>44144</v>
      </c>
      <c r="K2301" t="s">
        <v>123</v>
      </c>
      <c r="L2301" t="s">
        <v>117</v>
      </c>
      <c r="M2301" t="s">
        <v>85</v>
      </c>
      <c r="N23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1" s="16">
        <f t="shared" si="72"/>
        <v>407510</v>
      </c>
      <c r="P23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01" s="16" t="str">
        <f t="shared" si="73"/>
        <v/>
      </c>
    </row>
    <row r="2302" spans="1:17" x14ac:dyDescent="0.25">
      <c r="A2302" t="s">
        <v>116</v>
      </c>
      <c r="B2302" t="s">
        <v>92</v>
      </c>
      <c r="C2302" t="s">
        <v>92</v>
      </c>
      <c r="D2302" t="s">
        <v>88</v>
      </c>
      <c r="E2302" t="s">
        <v>119</v>
      </c>
      <c r="F2302">
        <v>42819</v>
      </c>
      <c r="G2302" t="s">
        <v>83</v>
      </c>
      <c r="H2302">
        <v>2020</v>
      </c>
      <c r="I2302">
        <v>11</v>
      </c>
      <c r="J2302" s="85">
        <v>44152</v>
      </c>
      <c r="K2302" t="s">
        <v>122</v>
      </c>
      <c r="L2302" t="s">
        <v>117</v>
      </c>
      <c r="M2302" t="s">
        <v>85</v>
      </c>
      <c r="N23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2" s="16">
        <f t="shared" si="72"/>
        <v>42819</v>
      </c>
      <c r="P23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02" s="16" t="str">
        <f t="shared" si="73"/>
        <v/>
      </c>
    </row>
    <row r="2303" spans="1:17" x14ac:dyDescent="0.25">
      <c r="A2303" t="s">
        <v>116</v>
      </c>
      <c r="B2303" t="s">
        <v>92</v>
      </c>
      <c r="C2303" t="s">
        <v>92</v>
      </c>
      <c r="D2303" t="s">
        <v>88</v>
      </c>
      <c r="E2303" t="s">
        <v>119</v>
      </c>
      <c r="F2303">
        <v>844693</v>
      </c>
      <c r="G2303" t="s">
        <v>83</v>
      </c>
      <c r="H2303">
        <v>2020</v>
      </c>
      <c r="I2303">
        <v>11</v>
      </c>
      <c r="J2303" s="85">
        <v>44152</v>
      </c>
      <c r="K2303" t="s">
        <v>122</v>
      </c>
      <c r="L2303" t="s">
        <v>117</v>
      </c>
      <c r="M2303" t="s">
        <v>85</v>
      </c>
      <c r="N23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3" s="16">
        <f t="shared" si="72"/>
        <v>844693</v>
      </c>
      <c r="P23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03" s="16" t="str">
        <f t="shared" si="73"/>
        <v/>
      </c>
    </row>
    <row r="2304" spans="1:17" x14ac:dyDescent="0.25">
      <c r="A2304" t="s">
        <v>116</v>
      </c>
      <c r="B2304" t="s">
        <v>92</v>
      </c>
      <c r="C2304" t="s">
        <v>92</v>
      </c>
      <c r="D2304" t="s">
        <v>94</v>
      </c>
      <c r="E2304" t="s">
        <v>119</v>
      </c>
      <c r="F2304">
        <v>573431</v>
      </c>
      <c r="G2304" t="s">
        <v>83</v>
      </c>
      <c r="H2304">
        <v>2019</v>
      </c>
      <c r="I2304">
        <v>1</v>
      </c>
      <c r="J2304" s="85">
        <v>44144</v>
      </c>
      <c r="K2304" t="s">
        <v>123</v>
      </c>
      <c r="L2304" t="s">
        <v>117</v>
      </c>
      <c r="M2304" t="s">
        <v>85</v>
      </c>
      <c r="N23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4" s="16">
        <f t="shared" si="72"/>
        <v>573431</v>
      </c>
      <c r="P23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04" s="16" t="str">
        <f t="shared" si="73"/>
        <v/>
      </c>
    </row>
    <row r="2305" spans="1:17" x14ac:dyDescent="0.25">
      <c r="A2305" t="s">
        <v>116</v>
      </c>
      <c r="B2305" t="s">
        <v>92</v>
      </c>
      <c r="C2305" t="s">
        <v>92</v>
      </c>
      <c r="D2305" t="s">
        <v>94</v>
      </c>
      <c r="E2305" t="s">
        <v>119</v>
      </c>
      <c r="F2305">
        <v>573431</v>
      </c>
      <c r="G2305" t="s">
        <v>83</v>
      </c>
      <c r="H2305">
        <v>2019</v>
      </c>
      <c r="I2305">
        <v>1</v>
      </c>
      <c r="J2305" s="85">
        <v>44152</v>
      </c>
      <c r="K2305" t="s">
        <v>122</v>
      </c>
      <c r="L2305" t="s">
        <v>117</v>
      </c>
      <c r="M2305" t="s">
        <v>85</v>
      </c>
      <c r="N23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5" s="16">
        <f t="shared" si="72"/>
        <v>573431</v>
      </c>
      <c r="P23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05" s="16" t="str">
        <f t="shared" si="73"/>
        <v/>
      </c>
    </row>
    <row r="2306" spans="1:17" x14ac:dyDescent="0.25">
      <c r="A2306" t="s">
        <v>116</v>
      </c>
      <c r="B2306" t="s">
        <v>92</v>
      </c>
      <c r="C2306" t="s">
        <v>92</v>
      </c>
      <c r="D2306" t="s">
        <v>94</v>
      </c>
      <c r="E2306" t="s">
        <v>119</v>
      </c>
      <c r="F2306">
        <v>815862</v>
      </c>
      <c r="G2306" t="s">
        <v>83</v>
      </c>
      <c r="H2306">
        <v>2019</v>
      </c>
      <c r="I2306">
        <v>2</v>
      </c>
      <c r="J2306" s="85">
        <v>44144</v>
      </c>
      <c r="K2306" t="s">
        <v>123</v>
      </c>
      <c r="L2306" t="s">
        <v>117</v>
      </c>
      <c r="M2306" t="s">
        <v>85</v>
      </c>
      <c r="N23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6" s="16">
        <f t="shared" si="72"/>
        <v>815862</v>
      </c>
      <c r="P23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06" s="16" t="str">
        <f t="shared" si="73"/>
        <v/>
      </c>
    </row>
    <row r="2307" spans="1:17" x14ac:dyDescent="0.25">
      <c r="A2307" t="s">
        <v>116</v>
      </c>
      <c r="B2307" t="s">
        <v>92</v>
      </c>
      <c r="C2307" t="s">
        <v>92</v>
      </c>
      <c r="D2307" t="s">
        <v>94</v>
      </c>
      <c r="E2307" t="s">
        <v>119</v>
      </c>
      <c r="F2307">
        <v>815862</v>
      </c>
      <c r="G2307" t="s">
        <v>83</v>
      </c>
      <c r="H2307">
        <v>2019</v>
      </c>
      <c r="I2307">
        <v>2</v>
      </c>
      <c r="J2307" s="85">
        <v>44152</v>
      </c>
      <c r="K2307" t="s">
        <v>122</v>
      </c>
      <c r="L2307" t="s">
        <v>117</v>
      </c>
      <c r="M2307" t="s">
        <v>85</v>
      </c>
      <c r="N23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7" s="16">
        <f t="shared" si="72"/>
        <v>815862</v>
      </c>
      <c r="P23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07" s="16" t="str">
        <f t="shared" si="73"/>
        <v/>
      </c>
    </row>
    <row r="2308" spans="1:17" x14ac:dyDescent="0.25">
      <c r="A2308" t="s">
        <v>116</v>
      </c>
      <c r="B2308" t="s">
        <v>92</v>
      </c>
      <c r="C2308" t="s">
        <v>92</v>
      </c>
      <c r="D2308" t="s">
        <v>94</v>
      </c>
      <c r="E2308" t="s">
        <v>119</v>
      </c>
      <c r="F2308">
        <v>926297</v>
      </c>
      <c r="G2308" t="s">
        <v>83</v>
      </c>
      <c r="H2308">
        <v>2019</v>
      </c>
      <c r="I2308">
        <v>3</v>
      </c>
      <c r="J2308" s="85">
        <v>44144</v>
      </c>
      <c r="K2308" t="s">
        <v>123</v>
      </c>
      <c r="L2308" t="s">
        <v>117</v>
      </c>
      <c r="M2308" t="s">
        <v>85</v>
      </c>
      <c r="N23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8" s="16">
        <f t="shared" si="72"/>
        <v>926297</v>
      </c>
      <c r="P23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08" s="16" t="str">
        <f t="shared" si="73"/>
        <v/>
      </c>
    </row>
    <row r="2309" spans="1:17" x14ac:dyDescent="0.25">
      <c r="A2309" t="s">
        <v>116</v>
      </c>
      <c r="B2309" t="s">
        <v>92</v>
      </c>
      <c r="C2309" t="s">
        <v>92</v>
      </c>
      <c r="D2309" t="s">
        <v>94</v>
      </c>
      <c r="E2309" t="s">
        <v>119</v>
      </c>
      <c r="F2309">
        <v>926297</v>
      </c>
      <c r="G2309" t="s">
        <v>83</v>
      </c>
      <c r="H2309">
        <v>2019</v>
      </c>
      <c r="I2309">
        <v>3</v>
      </c>
      <c r="J2309" s="85">
        <v>44152</v>
      </c>
      <c r="K2309" t="s">
        <v>122</v>
      </c>
      <c r="L2309" t="s">
        <v>117</v>
      </c>
      <c r="M2309" t="s">
        <v>85</v>
      </c>
      <c r="N23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09" s="16">
        <f t="shared" ref="O2309:O2372" si="74">IF(AND(H2309=2019,I2309=11,L2309="ММ               "),F2309/20*4,IF(AND(H2309=2019,I2309=11),F2309/20*9,F2309))</f>
        <v>926297</v>
      </c>
      <c r="P23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09" s="16" t="str">
        <f t="shared" ref="Q2309:Q2372" si="75">IF(E2309="FSK            ","",A2309)</f>
        <v/>
      </c>
    </row>
    <row r="2310" spans="1:17" x14ac:dyDescent="0.25">
      <c r="A2310" t="s">
        <v>116</v>
      </c>
      <c r="B2310" t="s">
        <v>92</v>
      </c>
      <c r="C2310" t="s">
        <v>92</v>
      </c>
      <c r="D2310" t="s">
        <v>94</v>
      </c>
      <c r="E2310" t="s">
        <v>119</v>
      </c>
      <c r="F2310">
        <v>1014319</v>
      </c>
      <c r="G2310" t="s">
        <v>83</v>
      </c>
      <c r="H2310">
        <v>2019</v>
      </c>
      <c r="I2310">
        <v>4</v>
      </c>
      <c r="J2310" s="85">
        <v>44144</v>
      </c>
      <c r="K2310" t="s">
        <v>123</v>
      </c>
      <c r="L2310" t="s">
        <v>117</v>
      </c>
      <c r="M2310" t="s">
        <v>85</v>
      </c>
      <c r="N23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0" s="16">
        <f t="shared" si="74"/>
        <v>1014319</v>
      </c>
      <c r="P23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10" s="16" t="str">
        <f t="shared" si="75"/>
        <v/>
      </c>
    </row>
    <row r="2311" spans="1:17" x14ac:dyDescent="0.25">
      <c r="A2311" t="s">
        <v>116</v>
      </c>
      <c r="B2311" t="s">
        <v>92</v>
      </c>
      <c r="C2311" t="s">
        <v>92</v>
      </c>
      <c r="D2311" t="s">
        <v>94</v>
      </c>
      <c r="E2311" t="s">
        <v>119</v>
      </c>
      <c r="F2311">
        <v>1014319</v>
      </c>
      <c r="G2311" t="s">
        <v>83</v>
      </c>
      <c r="H2311">
        <v>2019</v>
      </c>
      <c r="I2311">
        <v>4</v>
      </c>
      <c r="J2311" s="85">
        <v>44152</v>
      </c>
      <c r="K2311" t="s">
        <v>122</v>
      </c>
      <c r="L2311" t="s">
        <v>117</v>
      </c>
      <c r="M2311" t="s">
        <v>85</v>
      </c>
      <c r="N23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1" s="16">
        <f t="shared" si="74"/>
        <v>1014319</v>
      </c>
      <c r="P23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11" s="16" t="str">
        <f t="shared" si="75"/>
        <v/>
      </c>
    </row>
    <row r="2312" spans="1:17" x14ac:dyDescent="0.25">
      <c r="A2312" t="s">
        <v>116</v>
      </c>
      <c r="B2312" t="s">
        <v>92</v>
      </c>
      <c r="C2312" t="s">
        <v>92</v>
      </c>
      <c r="D2312" t="s">
        <v>94</v>
      </c>
      <c r="E2312" t="s">
        <v>119</v>
      </c>
      <c r="F2312">
        <v>1420811</v>
      </c>
      <c r="G2312" t="s">
        <v>83</v>
      </c>
      <c r="H2312">
        <v>2019</v>
      </c>
      <c r="I2312">
        <v>5</v>
      </c>
      <c r="J2312" s="85">
        <v>44144</v>
      </c>
      <c r="K2312" t="s">
        <v>123</v>
      </c>
      <c r="L2312" t="s">
        <v>117</v>
      </c>
      <c r="M2312" t="s">
        <v>85</v>
      </c>
      <c r="N23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2" s="16">
        <f t="shared" si="74"/>
        <v>1420811</v>
      </c>
      <c r="P23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12" s="16" t="str">
        <f t="shared" si="75"/>
        <v/>
      </c>
    </row>
    <row r="2313" spans="1:17" x14ac:dyDescent="0.25">
      <c r="A2313" t="s">
        <v>116</v>
      </c>
      <c r="B2313" t="s">
        <v>92</v>
      </c>
      <c r="C2313" t="s">
        <v>92</v>
      </c>
      <c r="D2313" t="s">
        <v>94</v>
      </c>
      <c r="E2313" t="s">
        <v>119</v>
      </c>
      <c r="F2313">
        <v>1420811</v>
      </c>
      <c r="G2313" t="s">
        <v>83</v>
      </c>
      <c r="H2313">
        <v>2019</v>
      </c>
      <c r="I2313">
        <v>5</v>
      </c>
      <c r="J2313" s="85">
        <v>44152</v>
      </c>
      <c r="K2313" t="s">
        <v>122</v>
      </c>
      <c r="L2313" t="s">
        <v>117</v>
      </c>
      <c r="M2313" t="s">
        <v>85</v>
      </c>
      <c r="N23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3" s="16">
        <f t="shared" si="74"/>
        <v>1420811</v>
      </c>
      <c r="P23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13" s="16" t="str">
        <f t="shared" si="75"/>
        <v/>
      </c>
    </row>
    <row r="2314" spans="1:17" x14ac:dyDescent="0.25">
      <c r="A2314" t="s">
        <v>116</v>
      </c>
      <c r="B2314" t="s">
        <v>92</v>
      </c>
      <c r="C2314" t="s">
        <v>92</v>
      </c>
      <c r="D2314" t="s">
        <v>94</v>
      </c>
      <c r="E2314" t="s">
        <v>119</v>
      </c>
      <c r="F2314">
        <v>1174550</v>
      </c>
      <c r="G2314" t="s">
        <v>83</v>
      </c>
      <c r="H2314">
        <v>2019</v>
      </c>
      <c r="I2314">
        <v>6</v>
      </c>
      <c r="J2314" s="85">
        <v>44144</v>
      </c>
      <c r="K2314" t="s">
        <v>123</v>
      </c>
      <c r="L2314" t="s">
        <v>117</v>
      </c>
      <c r="M2314" t="s">
        <v>85</v>
      </c>
      <c r="N23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4" s="16">
        <f t="shared" si="74"/>
        <v>1174550</v>
      </c>
      <c r="P23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14" s="16" t="str">
        <f t="shared" si="75"/>
        <v/>
      </c>
    </row>
    <row r="2315" spans="1:17" x14ac:dyDescent="0.25">
      <c r="A2315" t="s">
        <v>116</v>
      </c>
      <c r="B2315" t="s">
        <v>92</v>
      </c>
      <c r="C2315" t="s">
        <v>92</v>
      </c>
      <c r="D2315" t="s">
        <v>94</v>
      </c>
      <c r="E2315" t="s">
        <v>119</v>
      </c>
      <c r="F2315">
        <v>1174550</v>
      </c>
      <c r="G2315" t="s">
        <v>83</v>
      </c>
      <c r="H2315">
        <v>2019</v>
      </c>
      <c r="I2315">
        <v>6</v>
      </c>
      <c r="J2315" s="85">
        <v>44152</v>
      </c>
      <c r="K2315" t="s">
        <v>122</v>
      </c>
      <c r="L2315" t="s">
        <v>117</v>
      </c>
      <c r="M2315" t="s">
        <v>85</v>
      </c>
      <c r="N23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5" s="16">
        <f t="shared" si="74"/>
        <v>1174550</v>
      </c>
      <c r="P23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15" s="16" t="str">
        <f t="shared" si="75"/>
        <v/>
      </c>
    </row>
    <row r="2316" spans="1:17" x14ac:dyDescent="0.25">
      <c r="A2316" t="s">
        <v>116</v>
      </c>
      <c r="B2316" t="s">
        <v>92</v>
      </c>
      <c r="C2316" t="s">
        <v>92</v>
      </c>
      <c r="D2316" t="s">
        <v>94</v>
      </c>
      <c r="E2316" t="s">
        <v>119</v>
      </c>
      <c r="F2316">
        <v>1327367</v>
      </c>
      <c r="G2316" t="s">
        <v>83</v>
      </c>
      <c r="H2316">
        <v>2019</v>
      </c>
      <c r="I2316">
        <v>7</v>
      </c>
      <c r="J2316" s="85">
        <v>44144</v>
      </c>
      <c r="K2316" t="s">
        <v>123</v>
      </c>
      <c r="L2316" t="s">
        <v>117</v>
      </c>
      <c r="M2316" t="s">
        <v>85</v>
      </c>
      <c r="N23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6" s="16">
        <f t="shared" si="74"/>
        <v>1327367</v>
      </c>
      <c r="P23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16" s="16" t="str">
        <f t="shared" si="75"/>
        <v/>
      </c>
    </row>
    <row r="2317" spans="1:17" x14ac:dyDescent="0.25">
      <c r="A2317" t="s">
        <v>116</v>
      </c>
      <c r="B2317" t="s">
        <v>92</v>
      </c>
      <c r="C2317" t="s">
        <v>92</v>
      </c>
      <c r="D2317" t="s">
        <v>94</v>
      </c>
      <c r="E2317" t="s">
        <v>119</v>
      </c>
      <c r="F2317">
        <v>1327367</v>
      </c>
      <c r="G2317" t="s">
        <v>83</v>
      </c>
      <c r="H2317">
        <v>2019</v>
      </c>
      <c r="I2317">
        <v>7</v>
      </c>
      <c r="J2317" s="85">
        <v>44152</v>
      </c>
      <c r="K2317" t="s">
        <v>122</v>
      </c>
      <c r="L2317" t="s">
        <v>117</v>
      </c>
      <c r="M2317" t="s">
        <v>85</v>
      </c>
      <c r="N23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7" s="16">
        <f t="shared" si="74"/>
        <v>1327367</v>
      </c>
      <c r="P23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17" s="16" t="str">
        <f t="shared" si="75"/>
        <v/>
      </c>
    </row>
    <row r="2318" spans="1:17" x14ac:dyDescent="0.25">
      <c r="A2318" t="s">
        <v>116</v>
      </c>
      <c r="B2318" t="s">
        <v>92</v>
      </c>
      <c r="C2318" t="s">
        <v>92</v>
      </c>
      <c r="D2318" t="s">
        <v>94</v>
      </c>
      <c r="E2318" t="s">
        <v>119</v>
      </c>
      <c r="F2318">
        <v>1440022</v>
      </c>
      <c r="G2318" t="s">
        <v>83</v>
      </c>
      <c r="H2318">
        <v>2019</v>
      </c>
      <c r="I2318">
        <v>8</v>
      </c>
      <c r="J2318" s="85">
        <v>44144</v>
      </c>
      <c r="K2318" t="s">
        <v>123</v>
      </c>
      <c r="L2318" t="s">
        <v>117</v>
      </c>
      <c r="M2318" t="s">
        <v>85</v>
      </c>
      <c r="N23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8" s="16">
        <f t="shared" si="74"/>
        <v>1440022</v>
      </c>
      <c r="P23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18" s="16" t="str">
        <f t="shared" si="75"/>
        <v/>
      </c>
    </row>
    <row r="2319" spans="1:17" x14ac:dyDescent="0.25">
      <c r="A2319" t="s">
        <v>116</v>
      </c>
      <c r="B2319" t="s">
        <v>92</v>
      </c>
      <c r="C2319" t="s">
        <v>92</v>
      </c>
      <c r="D2319" t="s">
        <v>94</v>
      </c>
      <c r="E2319" t="s">
        <v>119</v>
      </c>
      <c r="F2319">
        <v>1440022</v>
      </c>
      <c r="G2319" t="s">
        <v>83</v>
      </c>
      <c r="H2319">
        <v>2019</v>
      </c>
      <c r="I2319">
        <v>8</v>
      </c>
      <c r="J2319" s="85">
        <v>44152</v>
      </c>
      <c r="K2319" t="s">
        <v>122</v>
      </c>
      <c r="L2319" t="s">
        <v>117</v>
      </c>
      <c r="M2319" t="s">
        <v>85</v>
      </c>
      <c r="N23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19" s="16">
        <f t="shared" si="74"/>
        <v>1440022</v>
      </c>
      <c r="P23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19" s="16" t="str">
        <f t="shared" si="75"/>
        <v/>
      </c>
    </row>
    <row r="2320" spans="1:17" x14ac:dyDescent="0.25">
      <c r="A2320" t="s">
        <v>116</v>
      </c>
      <c r="B2320" t="s">
        <v>92</v>
      </c>
      <c r="C2320" t="s">
        <v>92</v>
      </c>
      <c r="D2320" t="s">
        <v>94</v>
      </c>
      <c r="E2320" t="s">
        <v>119</v>
      </c>
      <c r="F2320">
        <v>1316915</v>
      </c>
      <c r="G2320" t="s">
        <v>83</v>
      </c>
      <c r="H2320">
        <v>2019</v>
      </c>
      <c r="I2320">
        <v>9</v>
      </c>
      <c r="J2320" s="85">
        <v>44144</v>
      </c>
      <c r="K2320" t="s">
        <v>123</v>
      </c>
      <c r="L2320" t="s">
        <v>117</v>
      </c>
      <c r="M2320" t="s">
        <v>85</v>
      </c>
      <c r="N23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0" s="16">
        <f t="shared" si="74"/>
        <v>1316915</v>
      </c>
      <c r="P23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20" s="16" t="str">
        <f t="shared" si="75"/>
        <v/>
      </c>
    </row>
    <row r="2321" spans="1:17" x14ac:dyDescent="0.25">
      <c r="A2321" t="s">
        <v>116</v>
      </c>
      <c r="B2321" t="s">
        <v>92</v>
      </c>
      <c r="C2321" t="s">
        <v>92</v>
      </c>
      <c r="D2321" t="s">
        <v>94</v>
      </c>
      <c r="E2321" t="s">
        <v>119</v>
      </c>
      <c r="F2321">
        <v>1316915</v>
      </c>
      <c r="G2321" t="s">
        <v>83</v>
      </c>
      <c r="H2321">
        <v>2019</v>
      </c>
      <c r="I2321">
        <v>9</v>
      </c>
      <c r="J2321" s="85">
        <v>44152</v>
      </c>
      <c r="K2321" t="s">
        <v>122</v>
      </c>
      <c r="L2321" t="s">
        <v>117</v>
      </c>
      <c r="M2321" t="s">
        <v>85</v>
      </c>
      <c r="N23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1" s="16">
        <f t="shared" si="74"/>
        <v>1316915</v>
      </c>
      <c r="P23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21" s="16" t="str">
        <f t="shared" si="75"/>
        <v/>
      </c>
    </row>
    <row r="2322" spans="1:17" x14ac:dyDescent="0.25">
      <c r="A2322" t="s">
        <v>116</v>
      </c>
      <c r="B2322" t="s">
        <v>92</v>
      </c>
      <c r="C2322" t="s">
        <v>92</v>
      </c>
      <c r="D2322" t="s">
        <v>94</v>
      </c>
      <c r="E2322" t="s">
        <v>119</v>
      </c>
      <c r="F2322">
        <v>1567803</v>
      </c>
      <c r="G2322" t="s">
        <v>83</v>
      </c>
      <c r="H2322">
        <v>2019</v>
      </c>
      <c r="I2322">
        <v>10</v>
      </c>
      <c r="J2322" s="85">
        <v>44144</v>
      </c>
      <c r="K2322" t="s">
        <v>123</v>
      </c>
      <c r="L2322" t="s">
        <v>117</v>
      </c>
      <c r="M2322" t="s">
        <v>85</v>
      </c>
      <c r="N23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2" s="16">
        <f t="shared" si="74"/>
        <v>1567803</v>
      </c>
      <c r="P23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22" s="16" t="str">
        <f t="shared" si="75"/>
        <v/>
      </c>
    </row>
    <row r="2323" spans="1:17" x14ac:dyDescent="0.25">
      <c r="A2323" t="s">
        <v>116</v>
      </c>
      <c r="B2323" t="s">
        <v>92</v>
      </c>
      <c r="C2323" t="s">
        <v>92</v>
      </c>
      <c r="D2323" t="s">
        <v>94</v>
      </c>
      <c r="E2323" t="s">
        <v>119</v>
      </c>
      <c r="F2323">
        <v>1567803</v>
      </c>
      <c r="G2323" t="s">
        <v>83</v>
      </c>
      <c r="H2323">
        <v>2019</v>
      </c>
      <c r="I2323">
        <v>10</v>
      </c>
      <c r="J2323" s="85">
        <v>44152</v>
      </c>
      <c r="K2323" t="s">
        <v>122</v>
      </c>
      <c r="L2323" t="s">
        <v>117</v>
      </c>
      <c r="M2323" t="s">
        <v>85</v>
      </c>
      <c r="N23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3" s="16">
        <f t="shared" si="74"/>
        <v>1567803</v>
      </c>
      <c r="P23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23" s="16" t="str">
        <f t="shared" si="75"/>
        <v/>
      </c>
    </row>
    <row r="2324" spans="1:17" x14ac:dyDescent="0.25">
      <c r="A2324" t="s">
        <v>116</v>
      </c>
      <c r="B2324" t="s">
        <v>92</v>
      </c>
      <c r="C2324" t="s">
        <v>92</v>
      </c>
      <c r="D2324" t="s">
        <v>94</v>
      </c>
      <c r="E2324" t="s">
        <v>119</v>
      </c>
      <c r="F2324">
        <v>1388108</v>
      </c>
      <c r="G2324" t="s">
        <v>83</v>
      </c>
      <c r="H2324">
        <v>2019</v>
      </c>
      <c r="I2324">
        <v>11</v>
      </c>
      <c r="J2324" s="85">
        <v>44144</v>
      </c>
      <c r="K2324" t="s">
        <v>123</v>
      </c>
      <c r="L2324" t="s">
        <v>117</v>
      </c>
      <c r="M2324" t="s">
        <v>85</v>
      </c>
      <c r="N23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4" s="16">
        <f t="shared" si="74"/>
        <v>624648.6</v>
      </c>
      <c r="P23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24" s="16" t="str">
        <f t="shared" si="75"/>
        <v/>
      </c>
    </row>
    <row r="2325" spans="1:17" x14ac:dyDescent="0.25">
      <c r="A2325" t="s">
        <v>116</v>
      </c>
      <c r="B2325" t="s">
        <v>92</v>
      </c>
      <c r="C2325" t="s">
        <v>92</v>
      </c>
      <c r="D2325" t="s">
        <v>94</v>
      </c>
      <c r="E2325" t="s">
        <v>119</v>
      </c>
      <c r="F2325">
        <v>1388108</v>
      </c>
      <c r="G2325" t="s">
        <v>83</v>
      </c>
      <c r="H2325">
        <v>2019</v>
      </c>
      <c r="I2325">
        <v>11</v>
      </c>
      <c r="J2325" s="85">
        <v>44152</v>
      </c>
      <c r="K2325" t="s">
        <v>122</v>
      </c>
      <c r="L2325" t="s">
        <v>117</v>
      </c>
      <c r="M2325" t="s">
        <v>85</v>
      </c>
      <c r="N23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5" s="16">
        <f t="shared" si="74"/>
        <v>624648.6</v>
      </c>
      <c r="P23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25" s="16" t="str">
        <f t="shared" si="75"/>
        <v/>
      </c>
    </row>
    <row r="2326" spans="1:17" x14ac:dyDescent="0.25">
      <c r="A2326" t="s">
        <v>116</v>
      </c>
      <c r="B2326" t="s">
        <v>92</v>
      </c>
      <c r="C2326" t="s">
        <v>92</v>
      </c>
      <c r="D2326" t="s">
        <v>94</v>
      </c>
      <c r="E2326" t="s">
        <v>119</v>
      </c>
      <c r="F2326">
        <v>1424017</v>
      </c>
      <c r="G2326" t="s">
        <v>83</v>
      </c>
      <c r="H2326">
        <v>2019</v>
      </c>
      <c r="I2326">
        <v>12</v>
      </c>
      <c r="J2326" s="85">
        <v>44144</v>
      </c>
      <c r="K2326" t="s">
        <v>123</v>
      </c>
      <c r="L2326" t="s">
        <v>117</v>
      </c>
      <c r="M2326" t="s">
        <v>85</v>
      </c>
      <c r="N23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6" s="16">
        <f t="shared" si="74"/>
        <v>1424017</v>
      </c>
      <c r="P23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26" s="16" t="str">
        <f t="shared" si="75"/>
        <v/>
      </c>
    </row>
    <row r="2327" spans="1:17" x14ac:dyDescent="0.25">
      <c r="A2327" t="s">
        <v>116</v>
      </c>
      <c r="B2327" t="s">
        <v>92</v>
      </c>
      <c r="C2327" t="s">
        <v>92</v>
      </c>
      <c r="D2327" t="s">
        <v>94</v>
      </c>
      <c r="E2327" t="s">
        <v>119</v>
      </c>
      <c r="F2327">
        <v>1424017</v>
      </c>
      <c r="G2327" t="s">
        <v>83</v>
      </c>
      <c r="H2327">
        <v>2019</v>
      </c>
      <c r="I2327">
        <v>12</v>
      </c>
      <c r="J2327" s="85">
        <v>44152</v>
      </c>
      <c r="K2327" t="s">
        <v>122</v>
      </c>
      <c r="L2327" t="s">
        <v>117</v>
      </c>
      <c r="M2327" t="s">
        <v>85</v>
      </c>
      <c r="N23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7" s="16">
        <f t="shared" si="74"/>
        <v>1424017</v>
      </c>
      <c r="P23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27" s="16" t="str">
        <f t="shared" si="75"/>
        <v/>
      </c>
    </row>
    <row r="2328" spans="1:17" x14ac:dyDescent="0.25">
      <c r="A2328" t="s">
        <v>116</v>
      </c>
      <c r="B2328" t="s">
        <v>92</v>
      </c>
      <c r="C2328" t="s">
        <v>92</v>
      </c>
      <c r="D2328" t="s">
        <v>94</v>
      </c>
      <c r="E2328" t="s">
        <v>119</v>
      </c>
      <c r="F2328">
        <v>870925</v>
      </c>
      <c r="G2328" t="s">
        <v>83</v>
      </c>
      <c r="H2328">
        <v>2020</v>
      </c>
      <c r="I2328">
        <v>1</v>
      </c>
      <c r="J2328" s="85">
        <v>44144</v>
      </c>
      <c r="K2328" t="s">
        <v>123</v>
      </c>
      <c r="L2328" t="s">
        <v>117</v>
      </c>
      <c r="M2328" t="s">
        <v>85</v>
      </c>
      <c r="N23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8" s="16">
        <f t="shared" si="74"/>
        <v>870925</v>
      </c>
      <c r="P23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28" s="16" t="str">
        <f t="shared" si="75"/>
        <v/>
      </c>
    </row>
    <row r="2329" spans="1:17" x14ac:dyDescent="0.25">
      <c r="A2329" t="s">
        <v>116</v>
      </c>
      <c r="B2329" t="s">
        <v>92</v>
      </c>
      <c r="C2329" t="s">
        <v>92</v>
      </c>
      <c r="D2329" t="s">
        <v>94</v>
      </c>
      <c r="E2329" t="s">
        <v>119</v>
      </c>
      <c r="F2329">
        <v>870925</v>
      </c>
      <c r="G2329" t="s">
        <v>83</v>
      </c>
      <c r="H2329">
        <v>2020</v>
      </c>
      <c r="I2329">
        <v>1</v>
      </c>
      <c r="J2329" s="85">
        <v>44152</v>
      </c>
      <c r="K2329" t="s">
        <v>122</v>
      </c>
      <c r="L2329" t="s">
        <v>117</v>
      </c>
      <c r="M2329" t="s">
        <v>85</v>
      </c>
      <c r="N23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29" s="16">
        <f t="shared" si="74"/>
        <v>870925</v>
      </c>
      <c r="P23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29" s="16" t="str">
        <f t="shared" si="75"/>
        <v/>
      </c>
    </row>
    <row r="2330" spans="1:17" x14ac:dyDescent="0.25">
      <c r="A2330" t="s">
        <v>116</v>
      </c>
      <c r="B2330" t="s">
        <v>92</v>
      </c>
      <c r="C2330" t="s">
        <v>92</v>
      </c>
      <c r="D2330" t="s">
        <v>94</v>
      </c>
      <c r="E2330" t="s">
        <v>119</v>
      </c>
      <c r="F2330">
        <v>1139671</v>
      </c>
      <c r="G2330" t="s">
        <v>83</v>
      </c>
      <c r="H2330">
        <v>2020</v>
      </c>
      <c r="I2330">
        <v>2</v>
      </c>
      <c r="J2330" s="85">
        <v>44144</v>
      </c>
      <c r="K2330" t="s">
        <v>123</v>
      </c>
      <c r="L2330" t="s">
        <v>117</v>
      </c>
      <c r="M2330" t="s">
        <v>85</v>
      </c>
      <c r="N23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0" s="16">
        <f t="shared" si="74"/>
        <v>1139671</v>
      </c>
      <c r="P23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30" s="16" t="str">
        <f t="shared" si="75"/>
        <v/>
      </c>
    </row>
    <row r="2331" spans="1:17" x14ac:dyDescent="0.25">
      <c r="A2331" t="s">
        <v>116</v>
      </c>
      <c r="B2331" t="s">
        <v>92</v>
      </c>
      <c r="C2331" t="s">
        <v>92</v>
      </c>
      <c r="D2331" t="s">
        <v>94</v>
      </c>
      <c r="E2331" t="s">
        <v>119</v>
      </c>
      <c r="F2331">
        <v>1139671</v>
      </c>
      <c r="G2331" t="s">
        <v>83</v>
      </c>
      <c r="H2331">
        <v>2020</v>
      </c>
      <c r="I2331">
        <v>2</v>
      </c>
      <c r="J2331" s="85">
        <v>44152</v>
      </c>
      <c r="K2331" t="s">
        <v>122</v>
      </c>
      <c r="L2331" t="s">
        <v>117</v>
      </c>
      <c r="M2331" t="s">
        <v>85</v>
      </c>
      <c r="N23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1" s="16">
        <f t="shared" si="74"/>
        <v>1139671</v>
      </c>
      <c r="P23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31" s="16" t="str">
        <f t="shared" si="75"/>
        <v/>
      </c>
    </row>
    <row r="2332" spans="1:17" x14ac:dyDescent="0.25">
      <c r="A2332" t="s">
        <v>116</v>
      </c>
      <c r="B2332" t="s">
        <v>92</v>
      </c>
      <c r="C2332" t="s">
        <v>92</v>
      </c>
      <c r="D2332" t="s">
        <v>94</v>
      </c>
      <c r="E2332" t="s">
        <v>119</v>
      </c>
      <c r="F2332">
        <v>1217628</v>
      </c>
      <c r="G2332" t="s">
        <v>83</v>
      </c>
      <c r="H2332">
        <v>2020</v>
      </c>
      <c r="I2332">
        <v>3</v>
      </c>
      <c r="J2332" s="85">
        <v>44144</v>
      </c>
      <c r="K2332" t="s">
        <v>123</v>
      </c>
      <c r="L2332" t="s">
        <v>117</v>
      </c>
      <c r="M2332" t="s">
        <v>85</v>
      </c>
      <c r="N23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2" s="16">
        <f t="shared" si="74"/>
        <v>1217628</v>
      </c>
      <c r="P23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32" s="16" t="str">
        <f t="shared" si="75"/>
        <v/>
      </c>
    </row>
    <row r="2333" spans="1:17" x14ac:dyDescent="0.25">
      <c r="A2333" t="s">
        <v>116</v>
      </c>
      <c r="B2333" t="s">
        <v>92</v>
      </c>
      <c r="C2333" t="s">
        <v>92</v>
      </c>
      <c r="D2333" t="s">
        <v>94</v>
      </c>
      <c r="E2333" t="s">
        <v>119</v>
      </c>
      <c r="F2333">
        <v>1217628</v>
      </c>
      <c r="G2333" t="s">
        <v>83</v>
      </c>
      <c r="H2333">
        <v>2020</v>
      </c>
      <c r="I2333">
        <v>3</v>
      </c>
      <c r="J2333" s="85">
        <v>44152</v>
      </c>
      <c r="K2333" t="s">
        <v>122</v>
      </c>
      <c r="L2333" t="s">
        <v>117</v>
      </c>
      <c r="M2333" t="s">
        <v>85</v>
      </c>
      <c r="N23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3" s="16">
        <f t="shared" si="74"/>
        <v>1217628</v>
      </c>
      <c r="P23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33" s="16" t="str">
        <f t="shared" si="75"/>
        <v/>
      </c>
    </row>
    <row r="2334" spans="1:17" x14ac:dyDescent="0.25">
      <c r="A2334" t="s">
        <v>116</v>
      </c>
      <c r="B2334" t="s">
        <v>92</v>
      </c>
      <c r="C2334" t="s">
        <v>92</v>
      </c>
      <c r="D2334" t="s">
        <v>94</v>
      </c>
      <c r="E2334" t="s">
        <v>119</v>
      </c>
      <c r="F2334">
        <v>1145035</v>
      </c>
      <c r="G2334" t="s">
        <v>83</v>
      </c>
      <c r="H2334">
        <v>2020</v>
      </c>
      <c r="I2334">
        <v>4</v>
      </c>
      <c r="J2334" s="85">
        <v>44144</v>
      </c>
      <c r="K2334" t="s">
        <v>123</v>
      </c>
      <c r="L2334" t="s">
        <v>117</v>
      </c>
      <c r="M2334" t="s">
        <v>85</v>
      </c>
      <c r="N23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4" s="16">
        <f t="shared" si="74"/>
        <v>1145035</v>
      </c>
      <c r="P23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34" s="16" t="str">
        <f t="shared" si="75"/>
        <v/>
      </c>
    </row>
    <row r="2335" spans="1:17" x14ac:dyDescent="0.25">
      <c r="A2335" t="s">
        <v>116</v>
      </c>
      <c r="B2335" t="s">
        <v>92</v>
      </c>
      <c r="C2335" t="s">
        <v>92</v>
      </c>
      <c r="D2335" t="s">
        <v>94</v>
      </c>
      <c r="E2335" t="s">
        <v>119</v>
      </c>
      <c r="F2335">
        <v>1145035</v>
      </c>
      <c r="G2335" t="s">
        <v>83</v>
      </c>
      <c r="H2335">
        <v>2020</v>
      </c>
      <c r="I2335">
        <v>4</v>
      </c>
      <c r="J2335" s="85">
        <v>44152</v>
      </c>
      <c r="K2335" t="s">
        <v>122</v>
      </c>
      <c r="L2335" t="s">
        <v>117</v>
      </c>
      <c r="M2335" t="s">
        <v>85</v>
      </c>
      <c r="N23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5" s="16">
        <f t="shared" si="74"/>
        <v>1145035</v>
      </c>
      <c r="P23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35" s="16" t="str">
        <f t="shared" si="75"/>
        <v/>
      </c>
    </row>
    <row r="2336" spans="1:17" x14ac:dyDescent="0.25">
      <c r="A2336" t="s">
        <v>116</v>
      </c>
      <c r="B2336" t="s">
        <v>92</v>
      </c>
      <c r="C2336" t="s">
        <v>92</v>
      </c>
      <c r="D2336" t="s">
        <v>94</v>
      </c>
      <c r="E2336" t="s">
        <v>119</v>
      </c>
      <c r="F2336">
        <v>1084487</v>
      </c>
      <c r="G2336" t="s">
        <v>83</v>
      </c>
      <c r="H2336">
        <v>2020</v>
      </c>
      <c r="I2336">
        <v>5</v>
      </c>
      <c r="J2336" s="85">
        <v>44144</v>
      </c>
      <c r="K2336" t="s">
        <v>123</v>
      </c>
      <c r="L2336" t="s">
        <v>117</v>
      </c>
      <c r="M2336" t="s">
        <v>85</v>
      </c>
      <c r="N23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6" s="16">
        <f t="shared" si="74"/>
        <v>1084487</v>
      </c>
      <c r="P23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36" s="16" t="str">
        <f t="shared" si="75"/>
        <v/>
      </c>
    </row>
    <row r="2337" spans="1:17" x14ac:dyDescent="0.25">
      <c r="A2337" t="s">
        <v>116</v>
      </c>
      <c r="B2337" t="s">
        <v>92</v>
      </c>
      <c r="C2337" t="s">
        <v>92</v>
      </c>
      <c r="D2337" t="s">
        <v>94</v>
      </c>
      <c r="E2337" t="s">
        <v>119</v>
      </c>
      <c r="F2337">
        <v>1084487</v>
      </c>
      <c r="G2337" t="s">
        <v>83</v>
      </c>
      <c r="H2337">
        <v>2020</v>
      </c>
      <c r="I2337">
        <v>5</v>
      </c>
      <c r="J2337" s="85">
        <v>44152</v>
      </c>
      <c r="K2337" t="s">
        <v>122</v>
      </c>
      <c r="L2337" t="s">
        <v>117</v>
      </c>
      <c r="M2337" t="s">
        <v>85</v>
      </c>
      <c r="N23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7" s="16">
        <f t="shared" si="74"/>
        <v>1084487</v>
      </c>
      <c r="P23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37" s="16" t="str">
        <f t="shared" si="75"/>
        <v/>
      </c>
    </row>
    <row r="2338" spans="1:17" x14ac:dyDescent="0.25">
      <c r="A2338" t="s">
        <v>116</v>
      </c>
      <c r="B2338" t="s">
        <v>92</v>
      </c>
      <c r="C2338" t="s">
        <v>92</v>
      </c>
      <c r="D2338" t="s">
        <v>94</v>
      </c>
      <c r="E2338" t="s">
        <v>119</v>
      </c>
      <c r="F2338">
        <v>1886539</v>
      </c>
      <c r="G2338" t="s">
        <v>83</v>
      </c>
      <c r="H2338">
        <v>2020</v>
      </c>
      <c r="I2338">
        <v>6</v>
      </c>
      <c r="J2338" s="85">
        <v>44144</v>
      </c>
      <c r="K2338" t="s">
        <v>123</v>
      </c>
      <c r="L2338" t="s">
        <v>117</v>
      </c>
      <c r="M2338" t="s">
        <v>85</v>
      </c>
      <c r="N23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8" s="16">
        <f t="shared" si="74"/>
        <v>1886539</v>
      </c>
      <c r="P23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38" s="16" t="str">
        <f t="shared" si="75"/>
        <v/>
      </c>
    </row>
    <row r="2339" spans="1:17" x14ac:dyDescent="0.25">
      <c r="A2339" t="s">
        <v>116</v>
      </c>
      <c r="B2339" t="s">
        <v>92</v>
      </c>
      <c r="C2339" t="s">
        <v>92</v>
      </c>
      <c r="D2339" t="s">
        <v>94</v>
      </c>
      <c r="E2339" t="s">
        <v>119</v>
      </c>
      <c r="F2339">
        <v>1886539</v>
      </c>
      <c r="G2339" t="s">
        <v>83</v>
      </c>
      <c r="H2339">
        <v>2020</v>
      </c>
      <c r="I2339">
        <v>6</v>
      </c>
      <c r="J2339" s="85">
        <v>44152</v>
      </c>
      <c r="K2339" t="s">
        <v>122</v>
      </c>
      <c r="L2339" t="s">
        <v>117</v>
      </c>
      <c r="M2339" t="s">
        <v>85</v>
      </c>
      <c r="N23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39" s="16">
        <f t="shared" si="74"/>
        <v>1886539</v>
      </c>
      <c r="P23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39" s="16" t="str">
        <f t="shared" si="75"/>
        <v/>
      </c>
    </row>
    <row r="2340" spans="1:17" x14ac:dyDescent="0.25">
      <c r="A2340" t="s">
        <v>116</v>
      </c>
      <c r="B2340" t="s">
        <v>92</v>
      </c>
      <c r="C2340" t="s">
        <v>92</v>
      </c>
      <c r="D2340" t="s">
        <v>94</v>
      </c>
      <c r="E2340" t="s">
        <v>119</v>
      </c>
      <c r="F2340">
        <v>1835515</v>
      </c>
      <c r="G2340" t="s">
        <v>83</v>
      </c>
      <c r="H2340">
        <v>2020</v>
      </c>
      <c r="I2340">
        <v>7</v>
      </c>
      <c r="J2340" s="85">
        <v>44144</v>
      </c>
      <c r="K2340" t="s">
        <v>123</v>
      </c>
      <c r="L2340" t="s">
        <v>117</v>
      </c>
      <c r="M2340" t="s">
        <v>85</v>
      </c>
      <c r="N23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0" s="16">
        <f t="shared" si="74"/>
        <v>1835515</v>
      </c>
      <c r="P23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40" s="16" t="str">
        <f t="shared" si="75"/>
        <v/>
      </c>
    </row>
    <row r="2341" spans="1:17" x14ac:dyDescent="0.25">
      <c r="A2341" t="s">
        <v>116</v>
      </c>
      <c r="B2341" t="s">
        <v>92</v>
      </c>
      <c r="C2341" t="s">
        <v>92</v>
      </c>
      <c r="D2341" t="s">
        <v>94</v>
      </c>
      <c r="E2341" t="s">
        <v>119</v>
      </c>
      <c r="F2341">
        <v>1835515</v>
      </c>
      <c r="G2341" t="s">
        <v>83</v>
      </c>
      <c r="H2341">
        <v>2020</v>
      </c>
      <c r="I2341">
        <v>7</v>
      </c>
      <c r="J2341" s="85">
        <v>44152</v>
      </c>
      <c r="K2341" t="s">
        <v>122</v>
      </c>
      <c r="L2341" t="s">
        <v>117</v>
      </c>
      <c r="M2341" t="s">
        <v>85</v>
      </c>
      <c r="N23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1" s="16">
        <f t="shared" si="74"/>
        <v>1835515</v>
      </c>
      <c r="P23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41" s="16" t="str">
        <f t="shared" si="75"/>
        <v/>
      </c>
    </row>
    <row r="2342" spans="1:17" x14ac:dyDescent="0.25">
      <c r="A2342" t="s">
        <v>116</v>
      </c>
      <c r="B2342" t="s">
        <v>92</v>
      </c>
      <c r="C2342" t="s">
        <v>92</v>
      </c>
      <c r="D2342" t="s">
        <v>94</v>
      </c>
      <c r="E2342" t="s">
        <v>119</v>
      </c>
      <c r="F2342">
        <v>1478669</v>
      </c>
      <c r="G2342" t="s">
        <v>83</v>
      </c>
      <c r="H2342">
        <v>2020</v>
      </c>
      <c r="I2342">
        <v>8</v>
      </c>
      <c r="J2342" s="85">
        <v>44144</v>
      </c>
      <c r="K2342" t="s">
        <v>123</v>
      </c>
      <c r="L2342" t="s">
        <v>117</v>
      </c>
      <c r="M2342" t="s">
        <v>85</v>
      </c>
      <c r="N23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2" s="16">
        <f t="shared" si="74"/>
        <v>1478669</v>
      </c>
      <c r="P23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42" s="16" t="str">
        <f t="shared" si="75"/>
        <v/>
      </c>
    </row>
    <row r="2343" spans="1:17" x14ac:dyDescent="0.25">
      <c r="A2343" t="s">
        <v>116</v>
      </c>
      <c r="B2343" t="s">
        <v>92</v>
      </c>
      <c r="C2343" t="s">
        <v>92</v>
      </c>
      <c r="D2343" t="s">
        <v>94</v>
      </c>
      <c r="E2343" t="s">
        <v>119</v>
      </c>
      <c r="F2343">
        <v>1478669</v>
      </c>
      <c r="G2343" t="s">
        <v>83</v>
      </c>
      <c r="H2343">
        <v>2020</v>
      </c>
      <c r="I2343">
        <v>8</v>
      </c>
      <c r="J2343" s="85">
        <v>44152</v>
      </c>
      <c r="K2343" t="s">
        <v>122</v>
      </c>
      <c r="L2343" t="s">
        <v>117</v>
      </c>
      <c r="M2343" t="s">
        <v>85</v>
      </c>
      <c r="N23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3" s="16">
        <f t="shared" si="74"/>
        <v>1478669</v>
      </c>
      <c r="P23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43" s="16" t="str">
        <f t="shared" si="75"/>
        <v/>
      </c>
    </row>
    <row r="2344" spans="1:17" x14ac:dyDescent="0.25">
      <c r="A2344" t="s">
        <v>116</v>
      </c>
      <c r="B2344" t="s">
        <v>92</v>
      </c>
      <c r="C2344" t="s">
        <v>92</v>
      </c>
      <c r="D2344" t="s">
        <v>94</v>
      </c>
      <c r="E2344" t="s">
        <v>119</v>
      </c>
      <c r="F2344">
        <v>1892319</v>
      </c>
      <c r="G2344" t="s">
        <v>83</v>
      </c>
      <c r="H2344">
        <v>2020</v>
      </c>
      <c r="I2344">
        <v>9</v>
      </c>
      <c r="J2344" s="85">
        <v>44144</v>
      </c>
      <c r="K2344" t="s">
        <v>123</v>
      </c>
      <c r="L2344" t="s">
        <v>117</v>
      </c>
      <c r="M2344" t="s">
        <v>85</v>
      </c>
      <c r="N23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4" s="16">
        <f t="shared" si="74"/>
        <v>1892319</v>
      </c>
      <c r="P23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44" s="16" t="str">
        <f t="shared" si="75"/>
        <v/>
      </c>
    </row>
    <row r="2345" spans="1:17" x14ac:dyDescent="0.25">
      <c r="A2345" t="s">
        <v>116</v>
      </c>
      <c r="B2345" t="s">
        <v>92</v>
      </c>
      <c r="C2345" t="s">
        <v>92</v>
      </c>
      <c r="D2345" t="s">
        <v>94</v>
      </c>
      <c r="E2345" t="s">
        <v>119</v>
      </c>
      <c r="F2345">
        <v>1892319</v>
      </c>
      <c r="G2345" t="s">
        <v>83</v>
      </c>
      <c r="H2345">
        <v>2020</v>
      </c>
      <c r="I2345">
        <v>9</v>
      </c>
      <c r="J2345" s="85">
        <v>44152</v>
      </c>
      <c r="K2345" t="s">
        <v>122</v>
      </c>
      <c r="L2345" t="s">
        <v>117</v>
      </c>
      <c r="M2345" t="s">
        <v>85</v>
      </c>
      <c r="N23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5" s="16">
        <f t="shared" si="74"/>
        <v>1892319</v>
      </c>
      <c r="P23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45" s="16" t="str">
        <f t="shared" si="75"/>
        <v/>
      </c>
    </row>
    <row r="2346" spans="1:17" x14ac:dyDescent="0.25">
      <c r="A2346" t="s">
        <v>116</v>
      </c>
      <c r="B2346" t="s">
        <v>92</v>
      </c>
      <c r="C2346" t="s">
        <v>92</v>
      </c>
      <c r="D2346" t="s">
        <v>94</v>
      </c>
      <c r="E2346" t="s">
        <v>119</v>
      </c>
      <c r="F2346">
        <v>1610300</v>
      </c>
      <c r="G2346" t="s">
        <v>83</v>
      </c>
      <c r="H2346">
        <v>2020</v>
      </c>
      <c r="I2346">
        <v>10</v>
      </c>
      <c r="J2346" s="85">
        <v>44144</v>
      </c>
      <c r="K2346" t="s">
        <v>123</v>
      </c>
      <c r="L2346" t="s">
        <v>117</v>
      </c>
      <c r="M2346" t="s">
        <v>85</v>
      </c>
      <c r="N23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6" s="16">
        <f t="shared" si="74"/>
        <v>1610300</v>
      </c>
      <c r="P23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46" s="16" t="str">
        <f t="shared" si="75"/>
        <v/>
      </c>
    </row>
    <row r="2347" spans="1:17" x14ac:dyDescent="0.25">
      <c r="A2347" t="s">
        <v>116</v>
      </c>
      <c r="B2347" t="s">
        <v>92</v>
      </c>
      <c r="C2347" t="s">
        <v>92</v>
      </c>
      <c r="D2347" t="s">
        <v>94</v>
      </c>
      <c r="E2347" t="s">
        <v>119</v>
      </c>
      <c r="F2347">
        <v>1610300</v>
      </c>
      <c r="G2347" t="s">
        <v>83</v>
      </c>
      <c r="H2347">
        <v>2020</v>
      </c>
      <c r="I2347">
        <v>10</v>
      </c>
      <c r="J2347" s="85">
        <v>44152</v>
      </c>
      <c r="K2347" t="s">
        <v>122</v>
      </c>
      <c r="L2347" t="s">
        <v>117</v>
      </c>
      <c r="M2347" t="s">
        <v>85</v>
      </c>
      <c r="N23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7" s="16">
        <f t="shared" si="74"/>
        <v>1610300</v>
      </c>
      <c r="P23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47" s="16" t="str">
        <f t="shared" si="75"/>
        <v/>
      </c>
    </row>
    <row r="2348" spans="1:17" x14ac:dyDescent="0.25">
      <c r="A2348" t="s">
        <v>116</v>
      </c>
      <c r="B2348" t="s">
        <v>92</v>
      </c>
      <c r="C2348" t="s">
        <v>92</v>
      </c>
      <c r="D2348" t="s">
        <v>94</v>
      </c>
      <c r="E2348" t="s">
        <v>119</v>
      </c>
      <c r="F2348">
        <v>349023</v>
      </c>
      <c r="G2348" t="s">
        <v>83</v>
      </c>
      <c r="H2348">
        <v>2020</v>
      </c>
      <c r="I2348">
        <v>11</v>
      </c>
      <c r="J2348" s="85">
        <v>44144</v>
      </c>
      <c r="K2348" t="s">
        <v>123</v>
      </c>
      <c r="L2348" t="s">
        <v>117</v>
      </c>
      <c r="M2348" t="s">
        <v>85</v>
      </c>
      <c r="N23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8" s="16">
        <f t="shared" si="74"/>
        <v>349023</v>
      </c>
      <c r="P23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48" s="16" t="str">
        <f t="shared" si="75"/>
        <v/>
      </c>
    </row>
    <row r="2349" spans="1:17" x14ac:dyDescent="0.25">
      <c r="A2349" t="s">
        <v>116</v>
      </c>
      <c r="B2349" t="s">
        <v>92</v>
      </c>
      <c r="C2349" t="s">
        <v>92</v>
      </c>
      <c r="D2349" t="s">
        <v>94</v>
      </c>
      <c r="E2349" t="s">
        <v>119</v>
      </c>
      <c r="F2349">
        <v>752031</v>
      </c>
      <c r="G2349" t="s">
        <v>83</v>
      </c>
      <c r="H2349">
        <v>2020</v>
      </c>
      <c r="I2349">
        <v>11</v>
      </c>
      <c r="J2349" s="85">
        <v>44152</v>
      </c>
      <c r="K2349" t="s">
        <v>122</v>
      </c>
      <c r="L2349" t="s">
        <v>117</v>
      </c>
      <c r="M2349" t="s">
        <v>85</v>
      </c>
      <c r="N23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49" s="16">
        <f t="shared" si="74"/>
        <v>752031</v>
      </c>
      <c r="P23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49" s="16" t="str">
        <f t="shared" si="75"/>
        <v/>
      </c>
    </row>
    <row r="2350" spans="1:17" x14ac:dyDescent="0.25">
      <c r="A2350" t="s">
        <v>116</v>
      </c>
      <c r="B2350" t="s">
        <v>92</v>
      </c>
      <c r="C2350" t="s">
        <v>92</v>
      </c>
      <c r="D2350" t="s">
        <v>95</v>
      </c>
      <c r="E2350" t="s">
        <v>119</v>
      </c>
      <c r="F2350">
        <v>1447110</v>
      </c>
      <c r="G2350" t="s">
        <v>83</v>
      </c>
      <c r="H2350">
        <v>2019</v>
      </c>
      <c r="I2350">
        <v>1</v>
      </c>
      <c r="J2350" s="85">
        <v>44144</v>
      </c>
      <c r="K2350" t="s">
        <v>123</v>
      </c>
      <c r="L2350" t="s">
        <v>117</v>
      </c>
      <c r="M2350" t="s">
        <v>85</v>
      </c>
      <c r="N23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0" s="16">
        <f t="shared" si="74"/>
        <v>1447110</v>
      </c>
      <c r="P23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50" s="16" t="str">
        <f t="shared" si="75"/>
        <v/>
      </c>
    </row>
    <row r="2351" spans="1:17" x14ac:dyDescent="0.25">
      <c r="A2351" t="s">
        <v>116</v>
      </c>
      <c r="B2351" t="s">
        <v>92</v>
      </c>
      <c r="C2351" t="s">
        <v>92</v>
      </c>
      <c r="D2351" t="s">
        <v>95</v>
      </c>
      <c r="E2351" t="s">
        <v>119</v>
      </c>
      <c r="F2351">
        <v>1447110</v>
      </c>
      <c r="G2351" t="s">
        <v>83</v>
      </c>
      <c r="H2351">
        <v>2019</v>
      </c>
      <c r="I2351">
        <v>1</v>
      </c>
      <c r="J2351" s="85">
        <v>44152</v>
      </c>
      <c r="K2351" t="s">
        <v>122</v>
      </c>
      <c r="L2351" t="s">
        <v>117</v>
      </c>
      <c r="M2351" t="s">
        <v>85</v>
      </c>
      <c r="N23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1" s="16">
        <f t="shared" si="74"/>
        <v>1447110</v>
      </c>
      <c r="P23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51" s="16" t="str">
        <f t="shared" si="75"/>
        <v/>
      </c>
    </row>
    <row r="2352" spans="1:17" x14ac:dyDescent="0.25">
      <c r="A2352" t="s">
        <v>116</v>
      </c>
      <c r="B2352" t="s">
        <v>92</v>
      </c>
      <c r="C2352" t="s">
        <v>92</v>
      </c>
      <c r="D2352" t="s">
        <v>95</v>
      </c>
      <c r="E2352" t="s">
        <v>119</v>
      </c>
      <c r="F2352">
        <v>1678796</v>
      </c>
      <c r="G2352" t="s">
        <v>83</v>
      </c>
      <c r="H2352">
        <v>2019</v>
      </c>
      <c r="I2352">
        <v>2</v>
      </c>
      <c r="J2352" s="85">
        <v>44144</v>
      </c>
      <c r="K2352" t="s">
        <v>123</v>
      </c>
      <c r="L2352" t="s">
        <v>117</v>
      </c>
      <c r="M2352" t="s">
        <v>85</v>
      </c>
      <c r="N23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2" s="16">
        <f t="shared" si="74"/>
        <v>1678796</v>
      </c>
      <c r="P23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52" s="16" t="str">
        <f t="shared" si="75"/>
        <v/>
      </c>
    </row>
    <row r="2353" spans="1:17" x14ac:dyDescent="0.25">
      <c r="A2353" t="s">
        <v>116</v>
      </c>
      <c r="B2353" t="s">
        <v>92</v>
      </c>
      <c r="C2353" t="s">
        <v>92</v>
      </c>
      <c r="D2353" t="s">
        <v>95</v>
      </c>
      <c r="E2353" t="s">
        <v>119</v>
      </c>
      <c r="F2353">
        <v>1678796</v>
      </c>
      <c r="G2353" t="s">
        <v>83</v>
      </c>
      <c r="H2353">
        <v>2019</v>
      </c>
      <c r="I2353">
        <v>2</v>
      </c>
      <c r="J2353" s="85">
        <v>44152</v>
      </c>
      <c r="K2353" t="s">
        <v>122</v>
      </c>
      <c r="L2353" t="s">
        <v>117</v>
      </c>
      <c r="M2353" t="s">
        <v>85</v>
      </c>
      <c r="N23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3" s="16">
        <f t="shared" si="74"/>
        <v>1678796</v>
      </c>
      <c r="P23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53" s="16" t="str">
        <f t="shared" si="75"/>
        <v/>
      </c>
    </row>
    <row r="2354" spans="1:17" x14ac:dyDescent="0.25">
      <c r="A2354" t="s">
        <v>116</v>
      </c>
      <c r="B2354" t="s">
        <v>92</v>
      </c>
      <c r="C2354" t="s">
        <v>92</v>
      </c>
      <c r="D2354" t="s">
        <v>95</v>
      </c>
      <c r="E2354" t="s">
        <v>119</v>
      </c>
      <c r="F2354">
        <v>1895390</v>
      </c>
      <c r="G2354" t="s">
        <v>83</v>
      </c>
      <c r="H2354">
        <v>2019</v>
      </c>
      <c r="I2354">
        <v>3</v>
      </c>
      <c r="J2354" s="85">
        <v>44144</v>
      </c>
      <c r="K2354" t="s">
        <v>123</v>
      </c>
      <c r="L2354" t="s">
        <v>117</v>
      </c>
      <c r="M2354" t="s">
        <v>85</v>
      </c>
      <c r="N23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4" s="16">
        <f t="shared" si="74"/>
        <v>1895390</v>
      </c>
      <c r="P23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54" s="16" t="str">
        <f t="shared" si="75"/>
        <v/>
      </c>
    </row>
    <row r="2355" spans="1:17" x14ac:dyDescent="0.25">
      <c r="A2355" t="s">
        <v>116</v>
      </c>
      <c r="B2355" t="s">
        <v>92</v>
      </c>
      <c r="C2355" t="s">
        <v>92</v>
      </c>
      <c r="D2355" t="s">
        <v>95</v>
      </c>
      <c r="E2355" t="s">
        <v>119</v>
      </c>
      <c r="F2355">
        <v>1895390</v>
      </c>
      <c r="G2355" t="s">
        <v>83</v>
      </c>
      <c r="H2355">
        <v>2019</v>
      </c>
      <c r="I2355">
        <v>3</v>
      </c>
      <c r="J2355" s="85">
        <v>44152</v>
      </c>
      <c r="K2355" t="s">
        <v>122</v>
      </c>
      <c r="L2355" t="s">
        <v>117</v>
      </c>
      <c r="M2355" t="s">
        <v>85</v>
      </c>
      <c r="N23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5" s="16">
        <f t="shared" si="74"/>
        <v>1895390</v>
      </c>
      <c r="P23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55" s="16" t="str">
        <f t="shared" si="75"/>
        <v/>
      </c>
    </row>
    <row r="2356" spans="1:17" x14ac:dyDescent="0.25">
      <c r="A2356" t="s">
        <v>116</v>
      </c>
      <c r="B2356" t="s">
        <v>92</v>
      </c>
      <c r="C2356" t="s">
        <v>92</v>
      </c>
      <c r="D2356" t="s">
        <v>95</v>
      </c>
      <c r="E2356" t="s">
        <v>119</v>
      </c>
      <c r="F2356">
        <v>2615179</v>
      </c>
      <c r="G2356" t="s">
        <v>83</v>
      </c>
      <c r="H2356">
        <v>2019</v>
      </c>
      <c r="I2356">
        <v>4</v>
      </c>
      <c r="J2356" s="85">
        <v>44144</v>
      </c>
      <c r="K2356" t="s">
        <v>123</v>
      </c>
      <c r="L2356" t="s">
        <v>117</v>
      </c>
      <c r="M2356" t="s">
        <v>85</v>
      </c>
      <c r="N23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6" s="16">
        <f t="shared" si="74"/>
        <v>2615179</v>
      </c>
      <c r="P23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56" s="16" t="str">
        <f t="shared" si="75"/>
        <v/>
      </c>
    </row>
    <row r="2357" spans="1:17" x14ac:dyDescent="0.25">
      <c r="A2357" t="s">
        <v>116</v>
      </c>
      <c r="B2357" t="s">
        <v>92</v>
      </c>
      <c r="C2357" t="s">
        <v>92</v>
      </c>
      <c r="D2357" t="s">
        <v>95</v>
      </c>
      <c r="E2357" t="s">
        <v>119</v>
      </c>
      <c r="F2357">
        <v>2615179</v>
      </c>
      <c r="G2357" t="s">
        <v>83</v>
      </c>
      <c r="H2357">
        <v>2019</v>
      </c>
      <c r="I2357">
        <v>4</v>
      </c>
      <c r="J2357" s="85">
        <v>44152</v>
      </c>
      <c r="K2357" t="s">
        <v>122</v>
      </c>
      <c r="L2357" t="s">
        <v>117</v>
      </c>
      <c r="M2357" t="s">
        <v>85</v>
      </c>
      <c r="N23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7" s="16">
        <f t="shared" si="74"/>
        <v>2615179</v>
      </c>
      <c r="P23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57" s="16" t="str">
        <f t="shared" si="75"/>
        <v/>
      </c>
    </row>
    <row r="2358" spans="1:17" x14ac:dyDescent="0.25">
      <c r="A2358" t="s">
        <v>116</v>
      </c>
      <c r="B2358" t="s">
        <v>92</v>
      </c>
      <c r="C2358" t="s">
        <v>92</v>
      </c>
      <c r="D2358" t="s">
        <v>95</v>
      </c>
      <c r="E2358" t="s">
        <v>119</v>
      </c>
      <c r="F2358">
        <v>1954812</v>
      </c>
      <c r="G2358" t="s">
        <v>83</v>
      </c>
      <c r="H2358">
        <v>2019</v>
      </c>
      <c r="I2358">
        <v>5</v>
      </c>
      <c r="J2358" s="85">
        <v>44144</v>
      </c>
      <c r="K2358" t="s">
        <v>123</v>
      </c>
      <c r="L2358" t="s">
        <v>117</v>
      </c>
      <c r="M2358" t="s">
        <v>85</v>
      </c>
      <c r="N23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8" s="16">
        <f t="shared" si="74"/>
        <v>1954812</v>
      </c>
      <c r="P23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58" s="16" t="str">
        <f t="shared" si="75"/>
        <v/>
      </c>
    </row>
    <row r="2359" spans="1:17" x14ac:dyDescent="0.25">
      <c r="A2359" t="s">
        <v>116</v>
      </c>
      <c r="B2359" t="s">
        <v>92</v>
      </c>
      <c r="C2359" t="s">
        <v>92</v>
      </c>
      <c r="D2359" t="s">
        <v>95</v>
      </c>
      <c r="E2359" t="s">
        <v>119</v>
      </c>
      <c r="F2359">
        <v>1954812</v>
      </c>
      <c r="G2359" t="s">
        <v>83</v>
      </c>
      <c r="H2359">
        <v>2019</v>
      </c>
      <c r="I2359">
        <v>5</v>
      </c>
      <c r="J2359" s="85">
        <v>44152</v>
      </c>
      <c r="K2359" t="s">
        <v>122</v>
      </c>
      <c r="L2359" t="s">
        <v>117</v>
      </c>
      <c r="M2359" t="s">
        <v>85</v>
      </c>
      <c r="N23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59" s="16">
        <f t="shared" si="74"/>
        <v>1954812</v>
      </c>
      <c r="P23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59" s="16" t="str">
        <f t="shared" si="75"/>
        <v/>
      </c>
    </row>
    <row r="2360" spans="1:17" x14ac:dyDescent="0.25">
      <c r="A2360" t="s">
        <v>116</v>
      </c>
      <c r="B2360" t="s">
        <v>92</v>
      </c>
      <c r="C2360" t="s">
        <v>92</v>
      </c>
      <c r="D2360" t="s">
        <v>95</v>
      </c>
      <c r="E2360" t="s">
        <v>119</v>
      </c>
      <c r="F2360">
        <v>2275991</v>
      </c>
      <c r="G2360" t="s">
        <v>83</v>
      </c>
      <c r="H2360">
        <v>2019</v>
      </c>
      <c r="I2360">
        <v>6</v>
      </c>
      <c r="J2360" s="85">
        <v>44144</v>
      </c>
      <c r="K2360" t="s">
        <v>123</v>
      </c>
      <c r="L2360" t="s">
        <v>117</v>
      </c>
      <c r="M2360" t="s">
        <v>85</v>
      </c>
      <c r="N23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0" s="16">
        <f t="shared" si="74"/>
        <v>2275991</v>
      </c>
      <c r="P23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60" s="16" t="str">
        <f t="shared" si="75"/>
        <v/>
      </c>
    </row>
    <row r="2361" spans="1:17" x14ac:dyDescent="0.25">
      <c r="A2361" t="s">
        <v>116</v>
      </c>
      <c r="B2361" t="s">
        <v>92</v>
      </c>
      <c r="C2361" t="s">
        <v>92</v>
      </c>
      <c r="D2361" t="s">
        <v>95</v>
      </c>
      <c r="E2361" t="s">
        <v>119</v>
      </c>
      <c r="F2361">
        <v>2275991</v>
      </c>
      <c r="G2361" t="s">
        <v>83</v>
      </c>
      <c r="H2361">
        <v>2019</v>
      </c>
      <c r="I2361">
        <v>6</v>
      </c>
      <c r="J2361" s="85">
        <v>44152</v>
      </c>
      <c r="K2361" t="s">
        <v>122</v>
      </c>
      <c r="L2361" t="s">
        <v>117</v>
      </c>
      <c r="M2361" t="s">
        <v>85</v>
      </c>
      <c r="N23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1" s="16">
        <f t="shared" si="74"/>
        <v>2275991</v>
      </c>
      <c r="P23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61" s="16" t="str">
        <f t="shared" si="75"/>
        <v/>
      </c>
    </row>
    <row r="2362" spans="1:17" x14ac:dyDescent="0.25">
      <c r="A2362" t="s">
        <v>116</v>
      </c>
      <c r="B2362" t="s">
        <v>92</v>
      </c>
      <c r="C2362" t="s">
        <v>92</v>
      </c>
      <c r="D2362" t="s">
        <v>95</v>
      </c>
      <c r="E2362" t="s">
        <v>119</v>
      </c>
      <c r="F2362">
        <v>3687882</v>
      </c>
      <c r="G2362" t="s">
        <v>83</v>
      </c>
      <c r="H2362">
        <v>2019</v>
      </c>
      <c r="I2362">
        <v>7</v>
      </c>
      <c r="J2362" s="85">
        <v>44144</v>
      </c>
      <c r="K2362" t="s">
        <v>123</v>
      </c>
      <c r="L2362" t="s">
        <v>117</v>
      </c>
      <c r="M2362" t="s">
        <v>85</v>
      </c>
      <c r="N23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2" s="16">
        <f t="shared" si="74"/>
        <v>3687882</v>
      </c>
      <c r="P23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62" s="16" t="str">
        <f t="shared" si="75"/>
        <v/>
      </c>
    </row>
    <row r="2363" spans="1:17" x14ac:dyDescent="0.25">
      <c r="A2363" t="s">
        <v>116</v>
      </c>
      <c r="B2363" t="s">
        <v>92</v>
      </c>
      <c r="C2363" t="s">
        <v>92</v>
      </c>
      <c r="D2363" t="s">
        <v>95</v>
      </c>
      <c r="E2363" t="s">
        <v>119</v>
      </c>
      <c r="F2363">
        <v>3687882</v>
      </c>
      <c r="G2363" t="s">
        <v>83</v>
      </c>
      <c r="H2363">
        <v>2019</v>
      </c>
      <c r="I2363">
        <v>7</v>
      </c>
      <c r="J2363" s="85">
        <v>44152</v>
      </c>
      <c r="K2363" t="s">
        <v>122</v>
      </c>
      <c r="L2363" t="s">
        <v>117</v>
      </c>
      <c r="M2363" t="s">
        <v>85</v>
      </c>
      <c r="N23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3" s="16">
        <f t="shared" si="74"/>
        <v>3687882</v>
      </c>
      <c r="P23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63" s="16" t="str">
        <f t="shared" si="75"/>
        <v/>
      </c>
    </row>
    <row r="2364" spans="1:17" x14ac:dyDescent="0.25">
      <c r="A2364" t="s">
        <v>116</v>
      </c>
      <c r="B2364" t="s">
        <v>92</v>
      </c>
      <c r="C2364" t="s">
        <v>92</v>
      </c>
      <c r="D2364" t="s">
        <v>95</v>
      </c>
      <c r="E2364" t="s">
        <v>119</v>
      </c>
      <c r="F2364">
        <v>3204510</v>
      </c>
      <c r="G2364" t="s">
        <v>83</v>
      </c>
      <c r="H2364">
        <v>2019</v>
      </c>
      <c r="I2364">
        <v>8</v>
      </c>
      <c r="J2364" s="85">
        <v>44144</v>
      </c>
      <c r="K2364" t="s">
        <v>123</v>
      </c>
      <c r="L2364" t="s">
        <v>117</v>
      </c>
      <c r="M2364" t="s">
        <v>85</v>
      </c>
      <c r="N23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4" s="16">
        <f t="shared" si="74"/>
        <v>3204510</v>
      </c>
      <c r="P23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64" s="16" t="str">
        <f t="shared" si="75"/>
        <v/>
      </c>
    </row>
    <row r="2365" spans="1:17" x14ac:dyDescent="0.25">
      <c r="A2365" t="s">
        <v>116</v>
      </c>
      <c r="B2365" t="s">
        <v>92</v>
      </c>
      <c r="C2365" t="s">
        <v>92</v>
      </c>
      <c r="D2365" t="s">
        <v>95</v>
      </c>
      <c r="E2365" t="s">
        <v>119</v>
      </c>
      <c r="F2365">
        <v>3204510</v>
      </c>
      <c r="G2365" t="s">
        <v>83</v>
      </c>
      <c r="H2365">
        <v>2019</v>
      </c>
      <c r="I2365">
        <v>8</v>
      </c>
      <c r="J2365" s="85">
        <v>44152</v>
      </c>
      <c r="K2365" t="s">
        <v>122</v>
      </c>
      <c r="L2365" t="s">
        <v>117</v>
      </c>
      <c r="M2365" t="s">
        <v>85</v>
      </c>
      <c r="N23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5" s="16">
        <f t="shared" si="74"/>
        <v>3204510</v>
      </c>
      <c r="P23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65" s="16" t="str">
        <f t="shared" si="75"/>
        <v/>
      </c>
    </row>
    <row r="2366" spans="1:17" x14ac:dyDescent="0.25">
      <c r="A2366" t="s">
        <v>116</v>
      </c>
      <c r="B2366" t="s">
        <v>92</v>
      </c>
      <c r="C2366" t="s">
        <v>92</v>
      </c>
      <c r="D2366" t="s">
        <v>95</v>
      </c>
      <c r="E2366" t="s">
        <v>119</v>
      </c>
      <c r="F2366">
        <v>3589096</v>
      </c>
      <c r="G2366" t="s">
        <v>83</v>
      </c>
      <c r="H2366">
        <v>2019</v>
      </c>
      <c r="I2366">
        <v>9</v>
      </c>
      <c r="J2366" s="85">
        <v>44144</v>
      </c>
      <c r="K2366" t="s">
        <v>123</v>
      </c>
      <c r="L2366" t="s">
        <v>117</v>
      </c>
      <c r="M2366" t="s">
        <v>85</v>
      </c>
      <c r="N23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6" s="16">
        <f t="shared" si="74"/>
        <v>3589096</v>
      </c>
      <c r="P23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66" s="16" t="str">
        <f t="shared" si="75"/>
        <v/>
      </c>
    </row>
    <row r="2367" spans="1:17" x14ac:dyDescent="0.25">
      <c r="A2367" t="s">
        <v>116</v>
      </c>
      <c r="B2367" t="s">
        <v>92</v>
      </c>
      <c r="C2367" t="s">
        <v>92</v>
      </c>
      <c r="D2367" t="s">
        <v>95</v>
      </c>
      <c r="E2367" t="s">
        <v>119</v>
      </c>
      <c r="F2367">
        <v>3589096</v>
      </c>
      <c r="G2367" t="s">
        <v>83</v>
      </c>
      <c r="H2367">
        <v>2019</v>
      </c>
      <c r="I2367">
        <v>9</v>
      </c>
      <c r="J2367" s="85">
        <v>44152</v>
      </c>
      <c r="K2367" t="s">
        <v>122</v>
      </c>
      <c r="L2367" t="s">
        <v>117</v>
      </c>
      <c r="M2367" t="s">
        <v>85</v>
      </c>
      <c r="N23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7" s="16">
        <f t="shared" si="74"/>
        <v>3589096</v>
      </c>
      <c r="P23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67" s="16" t="str">
        <f t="shared" si="75"/>
        <v/>
      </c>
    </row>
    <row r="2368" spans="1:17" x14ac:dyDescent="0.25">
      <c r="A2368" t="s">
        <v>116</v>
      </c>
      <c r="B2368" t="s">
        <v>92</v>
      </c>
      <c r="C2368" t="s">
        <v>92</v>
      </c>
      <c r="D2368" t="s">
        <v>95</v>
      </c>
      <c r="E2368" t="s">
        <v>119</v>
      </c>
      <c r="F2368">
        <v>3565699</v>
      </c>
      <c r="G2368" t="s">
        <v>83</v>
      </c>
      <c r="H2368">
        <v>2019</v>
      </c>
      <c r="I2368">
        <v>10</v>
      </c>
      <c r="J2368" s="85">
        <v>44144</v>
      </c>
      <c r="K2368" t="s">
        <v>123</v>
      </c>
      <c r="L2368" t="s">
        <v>117</v>
      </c>
      <c r="M2368" t="s">
        <v>85</v>
      </c>
      <c r="N23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8" s="16">
        <f t="shared" si="74"/>
        <v>3565699</v>
      </c>
      <c r="P23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68" s="16" t="str">
        <f t="shared" si="75"/>
        <v/>
      </c>
    </row>
    <row r="2369" spans="1:17" x14ac:dyDescent="0.25">
      <c r="A2369" t="s">
        <v>116</v>
      </c>
      <c r="B2369" t="s">
        <v>92</v>
      </c>
      <c r="C2369" t="s">
        <v>92</v>
      </c>
      <c r="D2369" t="s">
        <v>95</v>
      </c>
      <c r="E2369" t="s">
        <v>119</v>
      </c>
      <c r="F2369">
        <v>3565699</v>
      </c>
      <c r="G2369" t="s">
        <v>83</v>
      </c>
      <c r="H2369">
        <v>2019</v>
      </c>
      <c r="I2369">
        <v>10</v>
      </c>
      <c r="J2369" s="85">
        <v>44152</v>
      </c>
      <c r="K2369" t="s">
        <v>122</v>
      </c>
      <c r="L2369" t="s">
        <v>117</v>
      </c>
      <c r="M2369" t="s">
        <v>85</v>
      </c>
      <c r="N23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69" s="16">
        <f t="shared" si="74"/>
        <v>3565699</v>
      </c>
      <c r="P23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69" s="16" t="str">
        <f t="shared" si="75"/>
        <v/>
      </c>
    </row>
    <row r="2370" spans="1:17" x14ac:dyDescent="0.25">
      <c r="A2370" t="s">
        <v>116</v>
      </c>
      <c r="B2370" t="s">
        <v>92</v>
      </c>
      <c r="C2370" t="s">
        <v>92</v>
      </c>
      <c r="D2370" t="s">
        <v>95</v>
      </c>
      <c r="E2370" t="s">
        <v>119</v>
      </c>
      <c r="F2370">
        <v>2854395</v>
      </c>
      <c r="G2370" t="s">
        <v>83</v>
      </c>
      <c r="H2370">
        <v>2019</v>
      </c>
      <c r="I2370">
        <v>11</v>
      </c>
      <c r="J2370" s="85">
        <v>44144</v>
      </c>
      <c r="K2370" t="s">
        <v>123</v>
      </c>
      <c r="L2370" t="s">
        <v>117</v>
      </c>
      <c r="M2370" t="s">
        <v>85</v>
      </c>
      <c r="N23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0" s="16">
        <f t="shared" si="74"/>
        <v>1284477.75</v>
      </c>
      <c r="P23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70" s="16" t="str">
        <f t="shared" si="75"/>
        <v/>
      </c>
    </row>
    <row r="2371" spans="1:17" x14ac:dyDescent="0.25">
      <c r="A2371" t="s">
        <v>116</v>
      </c>
      <c r="B2371" t="s">
        <v>92</v>
      </c>
      <c r="C2371" t="s">
        <v>92</v>
      </c>
      <c r="D2371" t="s">
        <v>95</v>
      </c>
      <c r="E2371" t="s">
        <v>119</v>
      </c>
      <c r="F2371">
        <v>2854395</v>
      </c>
      <c r="G2371" t="s">
        <v>83</v>
      </c>
      <c r="H2371">
        <v>2019</v>
      </c>
      <c r="I2371">
        <v>11</v>
      </c>
      <c r="J2371" s="85">
        <v>44152</v>
      </c>
      <c r="K2371" t="s">
        <v>122</v>
      </c>
      <c r="L2371" t="s">
        <v>117</v>
      </c>
      <c r="M2371" t="s">
        <v>85</v>
      </c>
      <c r="N23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1" s="16">
        <f t="shared" si="74"/>
        <v>1284477.75</v>
      </c>
      <c r="P23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71" s="16" t="str">
        <f t="shared" si="75"/>
        <v/>
      </c>
    </row>
    <row r="2372" spans="1:17" x14ac:dyDescent="0.25">
      <c r="A2372" t="s">
        <v>116</v>
      </c>
      <c r="B2372" t="s">
        <v>92</v>
      </c>
      <c r="C2372" t="s">
        <v>92</v>
      </c>
      <c r="D2372" t="s">
        <v>95</v>
      </c>
      <c r="E2372" t="s">
        <v>119</v>
      </c>
      <c r="F2372">
        <v>2781330</v>
      </c>
      <c r="G2372" t="s">
        <v>83</v>
      </c>
      <c r="H2372">
        <v>2019</v>
      </c>
      <c r="I2372">
        <v>12</v>
      </c>
      <c r="J2372" s="85">
        <v>44144</v>
      </c>
      <c r="K2372" t="s">
        <v>123</v>
      </c>
      <c r="L2372" t="s">
        <v>117</v>
      </c>
      <c r="M2372" t="s">
        <v>85</v>
      </c>
      <c r="N23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2" s="16">
        <f t="shared" si="74"/>
        <v>2781330</v>
      </c>
      <c r="P23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72" s="16" t="str">
        <f t="shared" si="75"/>
        <v/>
      </c>
    </row>
    <row r="2373" spans="1:17" x14ac:dyDescent="0.25">
      <c r="A2373" t="s">
        <v>116</v>
      </c>
      <c r="B2373" t="s">
        <v>92</v>
      </c>
      <c r="C2373" t="s">
        <v>92</v>
      </c>
      <c r="D2373" t="s">
        <v>95</v>
      </c>
      <c r="E2373" t="s">
        <v>119</v>
      </c>
      <c r="F2373">
        <v>2781330</v>
      </c>
      <c r="G2373" t="s">
        <v>83</v>
      </c>
      <c r="H2373">
        <v>2019</v>
      </c>
      <c r="I2373">
        <v>12</v>
      </c>
      <c r="J2373" s="85">
        <v>44152</v>
      </c>
      <c r="K2373" t="s">
        <v>122</v>
      </c>
      <c r="L2373" t="s">
        <v>117</v>
      </c>
      <c r="M2373" t="s">
        <v>85</v>
      </c>
      <c r="N23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3" s="16">
        <f t="shared" ref="O2373:O2436" si="76">IF(AND(H2373=2019,I2373=11,L2373="ММ               "),F2373/20*4,IF(AND(H2373=2019,I2373=11),F2373/20*9,F2373))</f>
        <v>2781330</v>
      </c>
      <c r="P23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73" s="16" t="str">
        <f t="shared" ref="Q2373:Q2436" si="77">IF(E2373="FSK            ","",A2373)</f>
        <v/>
      </c>
    </row>
    <row r="2374" spans="1:17" x14ac:dyDescent="0.25">
      <c r="A2374" t="s">
        <v>116</v>
      </c>
      <c r="B2374" t="s">
        <v>92</v>
      </c>
      <c r="C2374" t="s">
        <v>92</v>
      </c>
      <c r="D2374" t="s">
        <v>95</v>
      </c>
      <c r="E2374" t="s">
        <v>119</v>
      </c>
      <c r="F2374">
        <v>1877891</v>
      </c>
      <c r="G2374" t="s">
        <v>83</v>
      </c>
      <c r="H2374">
        <v>2020</v>
      </c>
      <c r="I2374">
        <v>1</v>
      </c>
      <c r="J2374" s="85">
        <v>44144</v>
      </c>
      <c r="K2374" t="s">
        <v>123</v>
      </c>
      <c r="L2374" t="s">
        <v>117</v>
      </c>
      <c r="M2374" t="s">
        <v>85</v>
      </c>
      <c r="N23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4" s="16">
        <f t="shared" si="76"/>
        <v>1877891</v>
      </c>
      <c r="P23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74" s="16" t="str">
        <f t="shared" si="77"/>
        <v/>
      </c>
    </row>
    <row r="2375" spans="1:17" x14ac:dyDescent="0.25">
      <c r="A2375" t="s">
        <v>116</v>
      </c>
      <c r="B2375" t="s">
        <v>92</v>
      </c>
      <c r="C2375" t="s">
        <v>92</v>
      </c>
      <c r="D2375" t="s">
        <v>95</v>
      </c>
      <c r="E2375" t="s">
        <v>119</v>
      </c>
      <c r="F2375">
        <v>1877891</v>
      </c>
      <c r="G2375" t="s">
        <v>83</v>
      </c>
      <c r="H2375">
        <v>2020</v>
      </c>
      <c r="I2375">
        <v>1</v>
      </c>
      <c r="J2375" s="85">
        <v>44152</v>
      </c>
      <c r="K2375" t="s">
        <v>122</v>
      </c>
      <c r="L2375" t="s">
        <v>117</v>
      </c>
      <c r="M2375" t="s">
        <v>85</v>
      </c>
      <c r="N23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5" s="16">
        <f t="shared" si="76"/>
        <v>1877891</v>
      </c>
      <c r="P23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75" s="16" t="str">
        <f t="shared" si="77"/>
        <v/>
      </c>
    </row>
    <row r="2376" spans="1:17" x14ac:dyDescent="0.25">
      <c r="A2376" t="s">
        <v>116</v>
      </c>
      <c r="B2376" t="s">
        <v>92</v>
      </c>
      <c r="C2376" t="s">
        <v>92</v>
      </c>
      <c r="D2376" t="s">
        <v>95</v>
      </c>
      <c r="E2376" t="s">
        <v>119</v>
      </c>
      <c r="F2376">
        <v>2268566</v>
      </c>
      <c r="G2376" t="s">
        <v>83</v>
      </c>
      <c r="H2376">
        <v>2020</v>
      </c>
      <c r="I2376">
        <v>2</v>
      </c>
      <c r="J2376" s="85">
        <v>44144</v>
      </c>
      <c r="K2376" t="s">
        <v>123</v>
      </c>
      <c r="L2376" t="s">
        <v>117</v>
      </c>
      <c r="M2376" t="s">
        <v>85</v>
      </c>
      <c r="N23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6" s="16">
        <f t="shared" si="76"/>
        <v>2268566</v>
      </c>
      <c r="P23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76" s="16" t="str">
        <f t="shared" si="77"/>
        <v/>
      </c>
    </row>
    <row r="2377" spans="1:17" x14ac:dyDescent="0.25">
      <c r="A2377" t="s">
        <v>116</v>
      </c>
      <c r="B2377" t="s">
        <v>92</v>
      </c>
      <c r="C2377" t="s">
        <v>92</v>
      </c>
      <c r="D2377" t="s">
        <v>95</v>
      </c>
      <c r="E2377" t="s">
        <v>119</v>
      </c>
      <c r="F2377">
        <v>2268566</v>
      </c>
      <c r="G2377" t="s">
        <v>83</v>
      </c>
      <c r="H2377">
        <v>2020</v>
      </c>
      <c r="I2377">
        <v>2</v>
      </c>
      <c r="J2377" s="85">
        <v>44152</v>
      </c>
      <c r="K2377" t="s">
        <v>122</v>
      </c>
      <c r="L2377" t="s">
        <v>117</v>
      </c>
      <c r="M2377" t="s">
        <v>85</v>
      </c>
      <c r="N23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7" s="16">
        <f t="shared" si="76"/>
        <v>2268566</v>
      </c>
      <c r="P23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77" s="16" t="str">
        <f t="shared" si="77"/>
        <v/>
      </c>
    </row>
    <row r="2378" spans="1:17" x14ac:dyDescent="0.25">
      <c r="A2378" t="s">
        <v>116</v>
      </c>
      <c r="B2378" t="s">
        <v>92</v>
      </c>
      <c r="C2378" t="s">
        <v>92</v>
      </c>
      <c r="D2378" t="s">
        <v>95</v>
      </c>
      <c r="E2378" t="s">
        <v>119</v>
      </c>
      <c r="F2378">
        <v>2597413</v>
      </c>
      <c r="G2378" t="s">
        <v>83</v>
      </c>
      <c r="H2378">
        <v>2020</v>
      </c>
      <c r="I2378">
        <v>3</v>
      </c>
      <c r="J2378" s="85">
        <v>44144</v>
      </c>
      <c r="K2378" t="s">
        <v>123</v>
      </c>
      <c r="L2378" t="s">
        <v>117</v>
      </c>
      <c r="M2378" t="s">
        <v>85</v>
      </c>
      <c r="N23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8" s="16">
        <f t="shared" si="76"/>
        <v>2597413</v>
      </c>
      <c r="P23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78" s="16" t="str">
        <f t="shared" si="77"/>
        <v/>
      </c>
    </row>
    <row r="2379" spans="1:17" x14ac:dyDescent="0.25">
      <c r="A2379" t="s">
        <v>116</v>
      </c>
      <c r="B2379" t="s">
        <v>92</v>
      </c>
      <c r="C2379" t="s">
        <v>92</v>
      </c>
      <c r="D2379" t="s">
        <v>95</v>
      </c>
      <c r="E2379" t="s">
        <v>119</v>
      </c>
      <c r="F2379">
        <v>2597413</v>
      </c>
      <c r="G2379" t="s">
        <v>83</v>
      </c>
      <c r="H2379">
        <v>2020</v>
      </c>
      <c r="I2379">
        <v>3</v>
      </c>
      <c r="J2379" s="85">
        <v>44152</v>
      </c>
      <c r="K2379" t="s">
        <v>122</v>
      </c>
      <c r="L2379" t="s">
        <v>117</v>
      </c>
      <c r="M2379" t="s">
        <v>85</v>
      </c>
      <c r="N23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79" s="16">
        <f t="shared" si="76"/>
        <v>2597413</v>
      </c>
      <c r="P23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79" s="16" t="str">
        <f t="shared" si="77"/>
        <v/>
      </c>
    </row>
    <row r="2380" spans="1:17" x14ac:dyDescent="0.25">
      <c r="A2380" t="s">
        <v>116</v>
      </c>
      <c r="B2380" t="s">
        <v>92</v>
      </c>
      <c r="C2380" t="s">
        <v>92</v>
      </c>
      <c r="D2380" t="s">
        <v>95</v>
      </c>
      <c r="E2380" t="s">
        <v>119</v>
      </c>
      <c r="F2380">
        <v>2091268</v>
      </c>
      <c r="G2380" t="s">
        <v>83</v>
      </c>
      <c r="H2380">
        <v>2020</v>
      </c>
      <c r="I2380">
        <v>4</v>
      </c>
      <c r="J2380" s="85">
        <v>44144</v>
      </c>
      <c r="K2380" t="s">
        <v>123</v>
      </c>
      <c r="L2380" t="s">
        <v>117</v>
      </c>
      <c r="M2380" t="s">
        <v>85</v>
      </c>
      <c r="N23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0" s="16">
        <f t="shared" si="76"/>
        <v>2091268</v>
      </c>
      <c r="P23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80" s="16" t="str">
        <f t="shared" si="77"/>
        <v/>
      </c>
    </row>
    <row r="2381" spans="1:17" x14ac:dyDescent="0.25">
      <c r="A2381" t="s">
        <v>116</v>
      </c>
      <c r="B2381" t="s">
        <v>92</v>
      </c>
      <c r="C2381" t="s">
        <v>92</v>
      </c>
      <c r="D2381" t="s">
        <v>95</v>
      </c>
      <c r="E2381" t="s">
        <v>119</v>
      </c>
      <c r="F2381">
        <v>2091268</v>
      </c>
      <c r="G2381" t="s">
        <v>83</v>
      </c>
      <c r="H2381">
        <v>2020</v>
      </c>
      <c r="I2381">
        <v>4</v>
      </c>
      <c r="J2381" s="85">
        <v>44152</v>
      </c>
      <c r="K2381" t="s">
        <v>122</v>
      </c>
      <c r="L2381" t="s">
        <v>117</v>
      </c>
      <c r="M2381" t="s">
        <v>85</v>
      </c>
      <c r="N23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1" s="16">
        <f t="shared" si="76"/>
        <v>2091268</v>
      </c>
      <c r="P23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81" s="16" t="str">
        <f t="shared" si="77"/>
        <v/>
      </c>
    </row>
    <row r="2382" spans="1:17" x14ac:dyDescent="0.25">
      <c r="A2382" t="s">
        <v>116</v>
      </c>
      <c r="B2382" t="s">
        <v>92</v>
      </c>
      <c r="C2382" t="s">
        <v>92</v>
      </c>
      <c r="D2382" t="s">
        <v>95</v>
      </c>
      <c r="E2382" t="s">
        <v>119</v>
      </c>
      <c r="F2382">
        <v>2378634</v>
      </c>
      <c r="G2382" t="s">
        <v>83</v>
      </c>
      <c r="H2382">
        <v>2020</v>
      </c>
      <c r="I2382">
        <v>5</v>
      </c>
      <c r="J2382" s="85">
        <v>44144</v>
      </c>
      <c r="K2382" t="s">
        <v>123</v>
      </c>
      <c r="L2382" t="s">
        <v>117</v>
      </c>
      <c r="M2382" t="s">
        <v>85</v>
      </c>
      <c r="N23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2" s="16">
        <f t="shared" si="76"/>
        <v>2378634</v>
      </c>
      <c r="P23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82" s="16" t="str">
        <f t="shared" si="77"/>
        <v/>
      </c>
    </row>
    <row r="2383" spans="1:17" x14ac:dyDescent="0.25">
      <c r="A2383" t="s">
        <v>116</v>
      </c>
      <c r="B2383" t="s">
        <v>92</v>
      </c>
      <c r="C2383" t="s">
        <v>92</v>
      </c>
      <c r="D2383" t="s">
        <v>95</v>
      </c>
      <c r="E2383" t="s">
        <v>119</v>
      </c>
      <c r="F2383">
        <v>2378634</v>
      </c>
      <c r="G2383" t="s">
        <v>83</v>
      </c>
      <c r="H2383">
        <v>2020</v>
      </c>
      <c r="I2383">
        <v>5</v>
      </c>
      <c r="J2383" s="85">
        <v>44152</v>
      </c>
      <c r="K2383" t="s">
        <v>122</v>
      </c>
      <c r="L2383" t="s">
        <v>117</v>
      </c>
      <c r="M2383" t="s">
        <v>85</v>
      </c>
      <c r="N23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3" s="16">
        <f t="shared" si="76"/>
        <v>2378634</v>
      </c>
      <c r="P23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83" s="16" t="str">
        <f t="shared" si="77"/>
        <v/>
      </c>
    </row>
    <row r="2384" spans="1:17" x14ac:dyDescent="0.25">
      <c r="A2384" t="s">
        <v>116</v>
      </c>
      <c r="B2384" t="s">
        <v>92</v>
      </c>
      <c r="C2384" t="s">
        <v>92</v>
      </c>
      <c r="D2384" t="s">
        <v>95</v>
      </c>
      <c r="E2384" t="s">
        <v>119</v>
      </c>
      <c r="F2384">
        <v>3001935</v>
      </c>
      <c r="G2384" t="s">
        <v>83</v>
      </c>
      <c r="H2384">
        <v>2020</v>
      </c>
      <c r="I2384">
        <v>6</v>
      </c>
      <c r="J2384" s="85">
        <v>44144</v>
      </c>
      <c r="K2384" t="s">
        <v>123</v>
      </c>
      <c r="L2384" t="s">
        <v>117</v>
      </c>
      <c r="M2384" t="s">
        <v>85</v>
      </c>
      <c r="N23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4" s="16">
        <f t="shared" si="76"/>
        <v>3001935</v>
      </c>
      <c r="P23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84" s="16" t="str">
        <f t="shared" si="77"/>
        <v/>
      </c>
    </row>
    <row r="2385" spans="1:17" x14ac:dyDescent="0.25">
      <c r="A2385" t="s">
        <v>116</v>
      </c>
      <c r="B2385" t="s">
        <v>92</v>
      </c>
      <c r="C2385" t="s">
        <v>92</v>
      </c>
      <c r="D2385" t="s">
        <v>95</v>
      </c>
      <c r="E2385" t="s">
        <v>119</v>
      </c>
      <c r="F2385">
        <v>3001935</v>
      </c>
      <c r="G2385" t="s">
        <v>83</v>
      </c>
      <c r="H2385">
        <v>2020</v>
      </c>
      <c r="I2385">
        <v>6</v>
      </c>
      <c r="J2385" s="85">
        <v>44152</v>
      </c>
      <c r="K2385" t="s">
        <v>122</v>
      </c>
      <c r="L2385" t="s">
        <v>117</v>
      </c>
      <c r="M2385" t="s">
        <v>85</v>
      </c>
      <c r="N23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5" s="16">
        <f t="shared" si="76"/>
        <v>3001935</v>
      </c>
      <c r="P23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85" s="16" t="str">
        <f t="shared" si="77"/>
        <v/>
      </c>
    </row>
    <row r="2386" spans="1:17" x14ac:dyDescent="0.25">
      <c r="A2386" t="s">
        <v>116</v>
      </c>
      <c r="B2386" t="s">
        <v>92</v>
      </c>
      <c r="C2386" t="s">
        <v>92</v>
      </c>
      <c r="D2386" t="s">
        <v>95</v>
      </c>
      <c r="E2386" t="s">
        <v>119</v>
      </c>
      <c r="F2386">
        <v>3497492</v>
      </c>
      <c r="G2386" t="s">
        <v>83</v>
      </c>
      <c r="H2386">
        <v>2020</v>
      </c>
      <c r="I2386">
        <v>7</v>
      </c>
      <c r="J2386" s="85">
        <v>44144</v>
      </c>
      <c r="K2386" t="s">
        <v>123</v>
      </c>
      <c r="L2386" t="s">
        <v>117</v>
      </c>
      <c r="M2386" t="s">
        <v>85</v>
      </c>
      <c r="N23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6" s="16">
        <f t="shared" si="76"/>
        <v>3497492</v>
      </c>
      <c r="P23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86" s="16" t="str">
        <f t="shared" si="77"/>
        <v/>
      </c>
    </row>
    <row r="2387" spans="1:17" x14ac:dyDescent="0.25">
      <c r="A2387" t="s">
        <v>116</v>
      </c>
      <c r="B2387" t="s">
        <v>92</v>
      </c>
      <c r="C2387" t="s">
        <v>92</v>
      </c>
      <c r="D2387" t="s">
        <v>95</v>
      </c>
      <c r="E2387" t="s">
        <v>119</v>
      </c>
      <c r="F2387">
        <v>3497492</v>
      </c>
      <c r="G2387" t="s">
        <v>83</v>
      </c>
      <c r="H2387">
        <v>2020</v>
      </c>
      <c r="I2387">
        <v>7</v>
      </c>
      <c r="J2387" s="85">
        <v>44152</v>
      </c>
      <c r="K2387" t="s">
        <v>122</v>
      </c>
      <c r="L2387" t="s">
        <v>117</v>
      </c>
      <c r="M2387" t="s">
        <v>85</v>
      </c>
      <c r="N23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7" s="16">
        <f t="shared" si="76"/>
        <v>3497492</v>
      </c>
      <c r="P23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87" s="16" t="str">
        <f t="shared" si="77"/>
        <v/>
      </c>
    </row>
    <row r="2388" spans="1:17" x14ac:dyDescent="0.25">
      <c r="A2388" t="s">
        <v>116</v>
      </c>
      <c r="B2388" t="s">
        <v>92</v>
      </c>
      <c r="C2388" t="s">
        <v>92</v>
      </c>
      <c r="D2388" t="s">
        <v>95</v>
      </c>
      <c r="E2388" t="s">
        <v>119</v>
      </c>
      <c r="F2388">
        <v>3491801</v>
      </c>
      <c r="G2388" t="s">
        <v>83</v>
      </c>
      <c r="H2388">
        <v>2020</v>
      </c>
      <c r="I2388">
        <v>8</v>
      </c>
      <c r="J2388" s="85">
        <v>44144</v>
      </c>
      <c r="K2388" t="s">
        <v>123</v>
      </c>
      <c r="L2388" t="s">
        <v>117</v>
      </c>
      <c r="M2388" t="s">
        <v>85</v>
      </c>
      <c r="N23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8" s="16">
        <f t="shared" si="76"/>
        <v>3491801</v>
      </c>
      <c r="P23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88" s="16" t="str">
        <f t="shared" si="77"/>
        <v/>
      </c>
    </row>
    <row r="2389" spans="1:17" x14ac:dyDescent="0.25">
      <c r="A2389" t="s">
        <v>116</v>
      </c>
      <c r="B2389" t="s">
        <v>92</v>
      </c>
      <c r="C2389" t="s">
        <v>92</v>
      </c>
      <c r="D2389" t="s">
        <v>95</v>
      </c>
      <c r="E2389" t="s">
        <v>119</v>
      </c>
      <c r="F2389">
        <v>3491801</v>
      </c>
      <c r="G2389" t="s">
        <v>83</v>
      </c>
      <c r="H2389">
        <v>2020</v>
      </c>
      <c r="I2389">
        <v>8</v>
      </c>
      <c r="J2389" s="85">
        <v>44152</v>
      </c>
      <c r="K2389" t="s">
        <v>122</v>
      </c>
      <c r="L2389" t="s">
        <v>117</v>
      </c>
      <c r="M2389" t="s">
        <v>85</v>
      </c>
      <c r="N23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89" s="16">
        <f t="shared" si="76"/>
        <v>3491801</v>
      </c>
      <c r="P23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89" s="16" t="str">
        <f t="shared" si="77"/>
        <v/>
      </c>
    </row>
    <row r="2390" spans="1:17" x14ac:dyDescent="0.25">
      <c r="A2390" t="s">
        <v>116</v>
      </c>
      <c r="B2390" t="s">
        <v>92</v>
      </c>
      <c r="C2390" t="s">
        <v>92</v>
      </c>
      <c r="D2390" t="s">
        <v>95</v>
      </c>
      <c r="E2390" t="s">
        <v>119</v>
      </c>
      <c r="F2390">
        <v>3761517</v>
      </c>
      <c r="G2390" t="s">
        <v>83</v>
      </c>
      <c r="H2390">
        <v>2020</v>
      </c>
      <c r="I2390">
        <v>9</v>
      </c>
      <c r="J2390" s="85">
        <v>44144</v>
      </c>
      <c r="K2390" t="s">
        <v>123</v>
      </c>
      <c r="L2390" t="s">
        <v>117</v>
      </c>
      <c r="M2390" t="s">
        <v>85</v>
      </c>
      <c r="N23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0" s="16">
        <f t="shared" si="76"/>
        <v>3761517</v>
      </c>
      <c r="P23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90" s="16" t="str">
        <f t="shared" si="77"/>
        <v/>
      </c>
    </row>
    <row r="2391" spans="1:17" x14ac:dyDescent="0.25">
      <c r="A2391" t="s">
        <v>116</v>
      </c>
      <c r="B2391" t="s">
        <v>92</v>
      </c>
      <c r="C2391" t="s">
        <v>92</v>
      </c>
      <c r="D2391" t="s">
        <v>95</v>
      </c>
      <c r="E2391" t="s">
        <v>119</v>
      </c>
      <c r="F2391">
        <v>3761517</v>
      </c>
      <c r="G2391" t="s">
        <v>83</v>
      </c>
      <c r="H2391">
        <v>2020</v>
      </c>
      <c r="I2391">
        <v>9</v>
      </c>
      <c r="J2391" s="85">
        <v>44152</v>
      </c>
      <c r="K2391" t="s">
        <v>122</v>
      </c>
      <c r="L2391" t="s">
        <v>117</v>
      </c>
      <c r="M2391" t="s">
        <v>85</v>
      </c>
      <c r="N23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1" s="16">
        <f t="shared" si="76"/>
        <v>3761517</v>
      </c>
      <c r="P23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91" s="16" t="str">
        <f t="shared" si="77"/>
        <v/>
      </c>
    </row>
    <row r="2392" spans="1:17" x14ac:dyDescent="0.25">
      <c r="A2392" t="s">
        <v>116</v>
      </c>
      <c r="B2392" t="s">
        <v>92</v>
      </c>
      <c r="C2392" t="s">
        <v>92</v>
      </c>
      <c r="D2392" t="s">
        <v>95</v>
      </c>
      <c r="E2392" t="s">
        <v>119</v>
      </c>
      <c r="F2392">
        <v>3849678</v>
      </c>
      <c r="G2392" t="s">
        <v>83</v>
      </c>
      <c r="H2392">
        <v>2020</v>
      </c>
      <c r="I2392">
        <v>10</v>
      </c>
      <c r="J2392" s="85">
        <v>44144</v>
      </c>
      <c r="K2392" t="s">
        <v>123</v>
      </c>
      <c r="L2392" t="s">
        <v>117</v>
      </c>
      <c r="M2392" t="s">
        <v>85</v>
      </c>
      <c r="N23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2" s="16">
        <f t="shared" si="76"/>
        <v>3849678</v>
      </c>
      <c r="P23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92" s="16" t="str">
        <f t="shared" si="77"/>
        <v/>
      </c>
    </row>
    <row r="2393" spans="1:17" x14ac:dyDescent="0.25">
      <c r="A2393" t="s">
        <v>116</v>
      </c>
      <c r="B2393" t="s">
        <v>92</v>
      </c>
      <c r="C2393" t="s">
        <v>92</v>
      </c>
      <c r="D2393" t="s">
        <v>95</v>
      </c>
      <c r="E2393" t="s">
        <v>119</v>
      </c>
      <c r="F2393">
        <v>3849678</v>
      </c>
      <c r="G2393" t="s">
        <v>83</v>
      </c>
      <c r="H2393">
        <v>2020</v>
      </c>
      <c r="I2393">
        <v>10</v>
      </c>
      <c r="J2393" s="85">
        <v>44152</v>
      </c>
      <c r="K2393" t="s">
        <v>122</v>
      </c>
      <c r="L2393" t="s">
        <v>117</v>
      </c>
      <c r="M2393" t="s">
        <v>85</v>
      </c>
      <c r="N23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3" s="16">
        <f t="shared" si="76"/>
        <v>3849678</v>
      </c>
      <c r="P23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93" s="16" t="str">
        <f t="shared" si="77"/>
        <v/>
      </c>
    </row>
    <row r="2394" spans="1:17" x14ac:dyDescent="0.25">
      <c r="A2394" t="s">
        <v>116</v>
      </c>
      <c r="B2394" t="s">
        <v>92</v>
      </c>
      <c r="C2394" t="s">
        <v>92</v>
      </c>
      <c r="D2394" t="s">
        <v>95</v>
      </c>
      <c r="E2394" t="s">
        <v>119</v>
      </c>
      <c r="F2394">
        <v>757261</v>
      </c>
      <c r="G2394" t="s">
        <v>83</v>
      </c>
      <c r="H2394">
        <v>2020</v>
      </c>
      <c r="I2394">
        <v>11</v>
      </c>
      <c r="J2394" s="85">
        <v>44144</v>
      </c>
      <c r="K2394" t="s">
        <v>123</v>
      </c>
      <c r="L2394" t="s">
        <v>117</v>
      </c>
      <c r="M2394" t="s">
        <v>85</v>
      </c>
      <c r="N23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4" s="16">
        <f t="shared" si="76"/>
        <v>757261</v>
      </c>
      <c r="P23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94" s="16" t="str">
        <f t="shared" si="77"/>
        <v/>
      </c>
    </row>
    <row r="2395" spans="1:17" x14ac:dyDescent="0.25">
      <c r="A2395" t="s">
        <v>116</v>
      </c>
      <c r="B2395" t="s">
        <v>92</v>
      </c>
      <c r="C2395" t="s">
        <v>92</v>
      </c>
      <c r="D2395" t="s">
        <v>95</v>
      </c>
      <c r="E2395" t="s">
        <v>119</v>
      </c>
      <c r="F2395">
        <v>1580008</v>
      </c>
      <c r="G2395" t="s">
        <v>83</v>
      </c>
      <c r="H2395">
        <v>2020</v>
      </c>
      <c r="I2395">
        <v>11</v>
      </c>
      <c r="J2395" s="85">
        <v>44152</v>
      </c>
      <c r="K2395" t="s">
        <v>122</v>
      </c>
      <c r="L2395" t="s">
        <v>117</v>
      </c>
      <c r="M2395" t="s">
        <v>85</v>
      </c>
      <c r="N23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5" s="16">
        <f t="shared" si="76"/>
        <v>1580008</v>
      </c>
      <c r="P23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95" s="16" t="str">
        <f t="shared" si="77"/>
        <v/>
      </c>
    </row>
    <row r="2396" spans="1:17" x14ac:dyDescent="0.25">
      <c r="A2396" t="s">
        <v>116</v>
      </c>
      <c r="B2396" t="s">
        <v>92</v>
      </c>
      <c r="C2396" t="s">
        <v>92</v>
      </c>
      <c r="D2396" t="s">
        <v>96</v>
      </c>
      <c r="E2396" t="s">
        <v>119</v>
      </c>
      <c r="F2396">
        <v>1697921</v>
      </c>
      <c r="G2396" t="s">
        <v>83</v>
      </c>
      <c r="H2396">
        <v>2019</v>
      </c>
      <c r="I2396">
        <v>1</v>
      </c>
      <c r="J2396" s="85">
        <v>44144</v>
      </c>
      <c r="K2396" t="s">
        <v>123</v>
      </c>
      <c r="L2396" t="s">
        <v>117</v>
      </c>
      <c r="M2396" t="s">
        <v>85</v>
      </c>
      <c r="N23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6" s="16">
        <f t="shared" si="76"/>
        <v>1697921</v>
      </c>
      <c r="P23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96" s="16" t="str">
        <f t="shared" si="77"/>
        <v/>
      </c>
    </row>
    <row r="2397" spans="1:17" x14ac:dyDescent="0.25">
      <c r="A2397" t="s">
        <v>116</v>
      </c>
      <c r="B2397" t="s">
        <v>92</v>
      </c>
      <c r="C2397" t="s">
        <v>92</v>
      </c>
      <c r="D2397" t="s">
        <v>96</v>
      </c>
      <c r="E2397" t="s">
        <v>119</v>
      </c>
      <c r="F2397">
        <v>1697921</v>
      </c>
      <c r="G2397" t="s">
        <v>83</v>
      </c>
      <c r="H2397">
        <v>2019</v>
      </c>
      <c r="I2397">
        <v>1</v>
      </c>
      <c r="J2397" s="85">
        <v>44152</v>
      </c>
      <c r="K2397" t="s">
        <v>122</v>
      </c>
      <c r="L2397" t="s">
        <v>117</v>
      </c>
      <c r="M2397" t="s">
        <v>85</v>
      </c>
      <c r="N23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7" s="16">
        <f t="shared" si="76"/>
        <v>1697921</v>
      </c>
      <c r="P23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97" s="16" t="str">
        <f t="shared" si="77"/>
        <v/>
      </c>
    </row>
    <row r="2398" spans="1:17" x14ac:dyDescent="0.25">
      <c r="A2398" t="s">
        <v>116</v>
      </c>
      <c r="B2398" t="s">
        <v>92</v>
      </c>
      <c r="C2398" t="s">
        <v>92</v>
      </c>
      <c r="D2398" t="s">
        <v>96</v>
      </c>
      <c r="E2398" t="s">
        <v>119</v>
      </c>
      <c r="F2398">
        <v>2198672</v>
      </c>
      <c r="G2398" t="s">
        <v>83</v>
      </c>
      <c r="H2398">
        <v>2019</v>
      </c>
      <c r="I2398">
        <v>2</v>
      </c>
      <c r="J2398" s="85">
        <v>44144</v>
      </c>
      <c r="K2398" t="s">
        <v>123</v>
      </c>
      <c r="L2398" t="s">
        <v>117</v>
      </c>
      <c r="M2398" t="s">
        <v>85</v>
      </c>
      <c r="N23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8" s="16">
        <f t="shared" si="76"/>
        <v>2198672</v>
      </c>
      <c r="P23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98" s="16" t="str">
        <f t="shared" si="77"/>
        <v/>
      </c>
    </row>
    <row r="2399" spans="1:17" x14ac:dyDescent="0.25">
      <c r="A2399" t="s">
        <v>116</v>
      </c>
      <c r="B2399" t="s">
        <v>92</v>
      </c>
      <c r="C2399" t="s">
        <v>92</v>
      </c>
      <c r="D2399" t="s">
        <v>96</v>
      </c>
      <c r="E2399" t="s">
        <v>119</v>
      </c>
      <c r="F2399">
        <v>2198672</v>
      </c>
      <c r="G2399" t="s">
        <v>83</v>
      </c>
      <c r="H2399">
        <v>2019</v>
      </c>
      <c r="I2399">
        <v>2</v>
      </c>
      <c r="J2399" s="85">
        <v>44152</v>
      </c>
      <c r="K2399" t="s">
        <v>122</v>
      </c>
      <c r="L2399" t="s">
        <v>117</v>
      </c>
      <c r="M2399" t="s">
        <v>85</v>
      </c>
      <c r="N23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399" s="16">
        <f t="shared" si="76"/>
        <v>2198672</v>
      </c>
      <c r="P23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399" s="16" t="str">
        <f t="shared" si="77"/>
        <v/>
      </c>
    </row>
    <row r="2400" spans="1:17" x14ac:dyDescent="0.25">
      <c r="A2400" t="s">
        <v>116</v>
      </c>
      <c r="B2400" t="s">
        <v>92</v>
      </c>
      <c r="C2400" t="s">
        <v>92</v>
      </c>
      <c r="D2400" t="s">
        <v>96</v>
      </c>
      <c r="E2400" t="s">
        <v>119</v>
      </c>
      <c r="F2400">
        <v>2194002</v>
      </c>
      <c r="G2400" t="s">
        <v>83</v>
      </c>
      <c r="H2400">
        <v>2019</v>
      </c>
      <c r="I2400">
        <v>3</v>
      </c>
      <c r="J2400" s="85">
        <v>44144</v>
      </c>
      <c r="K2400" t="s">
        <v>123</v>
      </c>
      <c r="L2400" t="s">
        <v>117</v>
      </c>
      <c r="M2400" t="s">
        <v>85</v>
      </c>
      <c r="N24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0" s="16">
        <f t="shared" si="76"/>
        <v>2194002</v>
      </c>
      <c r="P24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00" s="16" t="str">
        <f t="shared" si="77"/>
        <v/>
      </c>
    </row>
    <row r="2401" spans="1:17" x14ac:dyDescent="0.25">
      <c r="A2401" t="s">
        <v>116</v>
      </c>
      <c r="B2401" t="s">
        <v>92</v>
      </c>
      <c r="C2401" t="s">
        <v>92</v>
      </c>
      <c r="D2401" t="s">
        <v>96</v>
      </c>
      <c r="E2401" t="s">
        <v>119</v>
      </c>
      <c r="F2401">
        <v>2194002</v>
      </c>
      <c r="G2401" t="s">
        <v>83</v>
      </c>
      <c r="H2401">
        <v>2019</v>
      </c>
      <c r="I2401">
        <v>3</v>
      </c>
      <c r="J2401" s="85">
        <v>44152</v>
      </c>
      <c r="K2401" t="s">
        <v>122</v>
      </c>
      <c r="L2401" t="s">
        <v>117</v>
      </c>
      <c r="M2401" t="s">
        <v>85</v>
      </c>
      <c r="N24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1" s="16">
        <f t="shared" si="76"/>
        <v>2194002</v>
      </c>
      <c r="P24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01" s="16" t="str">
        <f t="shared" si="77"/>
        <v/>
      </c>
    </row>
    <row r="2402" spans="1:17" x14ac:dyDescent="0.25">
      <c r="A2402" t="s">
        <v>116</v>
      </c>
      <c r="B2402" t="s">
        <v>92</v>
      </c>
      <c r="C2402" t="s">
        <v>92</v>
      </c>
      <c r="D2402" t="s">
        <v>96</v>
      </c>
      <c r="E2402" t="s">
        <v>119</v>
      </c>
      <c r="F2402">
        <v>2906824</v>
      </c>
      <c r="G2402" t="s">
        <v>83</v>
      </c>
      <c r="H2402">
        <v>2019</v>
      </c>
      <c r="I2402">
        <v>4</v>
      </c>
      <c r="J2402" s="85">
        <v>44144</v>
      </c>
      <c r="K2402" t="s">
        <v>123</v>
      </c>
      <c r="L2402" t="s">
        <v>117</v>
      </c>
      <c r="M2402" t="s">
        <v>85</v>
      </c>
      <c r="N24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2" s="16">
        <f t="shared" si="76"/>
        <v>2906824</v>
      </c>
      <c r="P24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02" s="16" t="str">
        <f t="shared" si="77"/>
        <v/>
      </c>
    </row>
    <row r="2403" spans="1:17" x14ac:dyDescent="0.25">
      <c r="A2403" t="s">
        <v>116</v>
      </c>
      <c r="B2403" t="s">
        <v>92</v>
      </c>
      <c r="C2403" t="s">
        <v>92</v>
      </c>
      <c r="D2403" t="s">
        <v>96</v>
      </c>
      <c r="E2403" t="s">
        <v>119</v>
      </c>
      <c r="F2403">
        <v>2906824</v>
      </c>
      <c r="G2403" t="s">
        <v>83</v>
      </c>
      <c r="H2403">
        <v>2019</v>
      </c>
      <c r="I2403">
        <v>4</v>
      </c>
      <c r="J2403" s="85">
        <v>44152</v>
      </c>
      <c r="K2403" t="s">
        <v>122</v>
      </c>
      <c r="L2403" t="s">
        <v>117</v>
      </c>
      <c r="M2403" t="s">
        <v>85</v>
      </c>
      <c r="N24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3" s="16">
        <f t="shared" si="76"/>
        <v>2906824</v>
      </c>
      <c r="P24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03" s="16" t="str">
        <f t="shared" si="77"/>
        <v/>
      </c>
    </row>
    <row r="2404" spans="1:17" x14ac:dyDescent="0.25">
      <c r="A2404" t="s">
        <v>116</v>
      </c>
      <c r="B2404" t="s">
        <v>92</v>
      </c>
      <c r="C2404" t="s">
        <v>92</v>
      </c>
      <c r="D2404" t="s">
        <v>96</v>
      </c>
      <c r="E2404" t="s">
        <v>119</v>
      </c>
      <c r="F2404">
        <v>2308884</v>
      </c>
      <c r="G2404" t="s">
        <v>83</v>
      </c>
      <c r="H2404">
        <v>2019</v>
      </c>
      <c r="I2404">
        <v>5</v>
      </c>
      <c r="J2404" s="85">
        <v>44144</v>
      </c>
      <c r="K2404" t="s">
        <v>123</v>
      </c>
      <c r="L2404" t="s">
        <v>117</v>
      </c>
      <c r="M2404" t="s">
        <v>85</v>
      </c>
      <c r="N24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4" s="16">
        <f t="shared" si="76"/>
        <v>2308884</v>
      </c>
      <c r="P24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04" s="16" t="str">
        <f t="shared" si="77"/>
        <v/>
      </c>
    </row>
    <row r="2405" spans="1:17" x14ac:dyDescent="0.25">
      <c r="A2405" t="s">
        <v>116</v>
      </c>
      <c r="B2405" t="s">
        <v>92</v>
      </c>
      <c r="C2405" t="s">
        <v>92</v>
      </c>
      <c r="D2405" t="s">
        <v>96</v>
      </c>
      <c r="E2405" t="s">
        <v>119</v>
      </c>
      <c r="F2405">
        <v>2308884</v>
      </c>
      <c r="G2405" t="s">
        <v>83</v>
      </c>
      <c r="H2405">
        <v>2019</v>
      </c>
      <c r="I2405">
        <v>5</v>
      </c>
      <c r="J2405" s="85">
        <v>44152</v>
      </c>
      <c r="K2405" t="s">
        <v>122</v>
      </c>
      <c r="L2405" t="s">
        <v>117</v>
      </c>
      <c r="M2405" t="s">
        <v>85</v>
      </c>
      <c r="N24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5" s="16">
        <f t="shared" si="76"/>
        <v>2308884</v>
      </c>
      <c r="P24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05" s="16" t="str">
        <f t="shared" si="77"/>
        <v/>
      </c>
    </row>
    <row r="2406" spans="1:17" x14ac:dyDescent="0.25">
      <c r="A2406" t="s">
        <v>116</v>
      </c>
      <c r="B2406" t="s">
        <v>92</v>
      </c>
      <c r="C2406" t="s">
        <v>92</v>
      </c>
      <c r="D2406" t="s">
        <v>96</v>
      </c>
      <c r="E2406" t="s">
        <v>119</v>
      </c>
      <c r="F2406">
        <v>2711841</v>
      </c>
      <c r="G2406" t="s">
        <v>83</v>
      </c>
      <c r="H2406">
        <v>2019</v>
      </c>
      <c r="I2406">
        <v>6</v>
      </c>
      <c r="J2406" s="85">
        <v>44144</v>
      </c>
      <c r="K2406" t="s">
        <v>123</v>
      </c>
      <c r="L2406" t="s">
        <v>117</v>
      </c>
      <c r="M2406" t="s">
        <v>85</v>
      </c>
      <c r="N24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6" s="16">
        <f t="shared" si="76"/>
        <v>2711841</v>
      </c>
      <c r="P24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06" s="16" t="str">
        <f t="shared" si="77"/>
        <v/>
      </c>
    </row>
    <row r="2407" spans="1:17" x14ac:dyDescent="0.25">
      <c r="A2407" t="s">
        <v>116</v>
      </c>
      <c r="B2407" t="s">
        <v>92</v>
      </c>
      <c r="C2407" t="s">
        <v>92</v>
      </c>
      <c r="D2407" t="s">
        <v>96</v>
      </c>
      <c r="E2407" t="s">
        <v>119</v>
      </c>
      <c r="F2407">
        <v>2711841</v>
      </c>
      <c r="G2407" t="s">
        <v>83</v>
      </c>
      <c r="H2407">
        <v>2019</v>
      </c>
      <c r="I2407">
        <v>6</v>
      </c>
      <c r="J2407" s="85">
        <v>44152</v>
      </c>
      <c r="K2407" t="s">
        <v>122</v>
      </c>
      <c r="L2407" t="s">
        <v>117</v>
      </c>
      <c r="M2407" t="s">
        <v>85</v>
      </c>
      <c r="N24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7" s="16">
        <f t="shared" si="76"/>
        <v>2711841</v>
      </c>
      <c r="P24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07" s="16" t="str">
        <f t="shared" si="77"/>
        <v/>
      </c>
    </row>
    <row r="2408" spans="1:17" x14ac:dyDescent="0.25">
      <c r="A2408" t="s">
        <v>116</v>
      </c>
      <c r="B2408" t="s">
        <v>92</v>
      </c>
      <c r="C2408" t="s">
        <v>92</v>
      </c>
      <c r="D2408" t="s">
        <v>96</v>
      </c>
      <c r="E2408" t="s">
        <v>119</v>
      </c>
      <c r="F2408">
        <v>3673767</v>
      </c>
      <c r="G2408" t="s">
        <v>83</v>
      </c>
      <c r="H2408">
        <v>2019</v>
      </c>
      <c r="I2408">
        <v>7</v>
      </c>
      <c r="J2408" s="85">
        <v>44144</v>
      </c>
      <c r="K2408" t="s">
        <v>123</v>
      </c>
      <c r="L2408" t="s">
        <v>117</v>
      </c>
      <c r="M2408" t="s">
        <v>85</v>
      </c>
      <c r="N24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8" s="16">
        <f t="shared" si="76"/>
        <v>3673767</v>
      </c>
      <c r="P24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08" s="16" t="str">
        <f t="shared" si="77"/>
        <v/>
      </c>
    </row>
    <row r="2409" spans="1:17" x14ac:dyDescent="0.25">
      <c r="A2409" t="s">
        <v>116</v>
      </c>
      <c r="B2409" t="s">
        <v>92</v>
      </c>
      <c r="C2409" t="s">
        <v>92</v>
      </c>
      <c r="D2409" t="s">
        <v>96</v>
      </c>
      <c r="E2409" t="s">
        <v>119</v>
      </c>
      <c r="F2409">
        <v>3673767</v>
      </c>
      <c r="G2409" t="s">
        <v>83</v>
      </c>
      <c r="H2409">
        <v>2019</v>
      </c>
      <c r="I2409">
        <v>7</v>
      </c>
      <c r="J2409" s="85">
        <v>44152</v>
      </c>
      <c r="K2409" t="s">
        <v>122</v>
      </c>
      <c r="L2409" t="s">
        <v>117</v>
      </c>
      <c r="M2409" t="s">
        <v>85</v>
      </c>
      <c r="N24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09" s="16">
        <f t="shared" si="76"/>
        <v>3673767</v>
      </c>
      <c r="P24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09" s="16" t="str">
        <f t="shared" si="77"/>
        <v/>
      </c>
    </row>
    <row r="2410" spans="1:17" x14ac:dyDescent="0.25">
      <c r="A2410" t="s">
        <v>116</v>
      </c>
      <c r="B2410" t="s">
        <v>92</v>
      </c>
      <c r="C2410" t="s">
        <v>92</v>
      </c>
      <c r="D2410" t="s">
        <v>96</v>
      </c>
      <c r="E2410" t="s">
        <v>119</v>
      </c>
      <c r="F2410">
        <v>3857087</v>
      </c>
      <c r="G2410" t="s">
        <v>83</v>
      </c>
      <c r="H2410">
        <v>2019</v>
      </c>
      <c r="I2410">
        <v>8</v>
      </c>
      <c r="J2410" s="85">
        <v>44144</v>
      </c>
      <c r="K2410" t="s">
        <v>123</v>
      </c>
      <c r="L2410" t="s">
        <v>117</v>
      </c>
      <c r="M2410" t="s">
        <v>85</v>
      </c>
      <c r="N24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0" s="16">
        <f t="shared" si="76"/>
        <v>3857087</v>
      </c>
      <c r="P24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10" s="16" t="str">
        <f t="shared" si="77"/>
        <v/>
      </c>
    </row>
    <row r="2411" spans="1:17" x14ac:dyDescent="0.25">
      <c r="A2411" t="s">
        <v>116</v>
      </c>
      <c r="B2411" t="s">
        <v>92</v>
      </c>
      <c r="C2411" t="s">
        <v>92</v>
      </c>
      <c r="D2411" t="s">
        <v>96</v>
      </c>
      <c r="E2411" t="s">
        <v>119</v>
      </c>
      <c r="F2411">
        <v>3857087</v>
      </c>
      <c r="G2411" t="s">
        <v>83</v>
      </c>
      <c r="H2411">
        <v>2019</v>
      </c>
      <c r="I2411">
        <v>8</v>
      </c>
      <c r="J2411" s="85">
        <v>44152</v>
      </c>
      <c r="K2411" t="s">
        <v>122</v>
      </c>
      <c r="L2411" t="s">
        <v>117</v>
      </c>
      <c r="M2411" t="s">
        <v>85</v>
      </c>
      <c r="N24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1" s="16">
        <f t="shared" si="76"/>
        <v>3857087</v>
      </c>
      <c r="P24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11" s="16" t="str">
        <f t="shared" si="77"/>
        <v/>
      </c>
    </row>
    <row r="2412" spans="1:17" x14ac:dyDescent="0.25">
      <c r="A2412" t="s">
        <v>116</v>
      </c>
      <c r="B2412" t="s">
        <v>92</v>
      </c>
      <c r="C2412" t="s">
        <v>92</v>
      </c>
      <c r="D2412" t="s">
        <v>96</v>
      </c>
      <c r="E2412" t="s">
        <v>119</v>
      </c>
      <c r="F2412">
        <v>4054345</v>
      </c>
      <c r="G2412" t="s">
        <v>83</v>
      </c>
      <c r="H2412">
        <v>2019</v>
      </c>
      <c r="I2412">
        <v>9</v>
      </c>
      <c r="J2412" s="85">
        <v>44144</v>
      </c>
      <c r="K2412" t="s">
        <v>123</v>
      </c>
      <c r="L2412" t="s">
        <v>117</v>
      </c>
      <c r="M2412" t="s">
        <v>85</v>
      </c>
      <c r="N24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2" s="16">
        <f t="shared" si="76"/>
        <v>4054345</v>
      </c>
      <c r="P24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12" s="16" t="str">
        <f t="shared" si="77"/>
        <v/>
      </c>
    </row>
    <row r="2413" spans="1:17" x14ac:dyDescent="0.25">
      <c r="A2413" t="s">
        <v>116</v>
      </c>
      <c r="B2413" t="s">
        <v>92</v>
      </c>
      <c r="C2413" t="s">
        <v>92</v>
      </c>
      <c r="D2413" t="s">
        <v>96</v>
      </c>
      <c r="E2413" t="s">
        <v>119</v>
      </c>
      <c r="F2413">
        <v>4054345</v>
      </c>
      <c r="G2413" t="s">
        <v>83</v>
      </c>
      <c r="H2413">
        <v>2019</v>
      </c>
      <c r="I2413">
        <v>9</v>
      </c>
      <c r="J2413" s="85">
        <v>44152</v>
      </c>
      <c r="K2413" t="s">
        <v>122</v>
      </c>
      <c r="L2413" t="s">
        <v>117</v>
      </c>
      <c r="M2413" t="s">
        <v>85</v>
      </c>
      <c r="N24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3" s="16">
        <f t="shared" si="76"/>
        <v>4054345</v>
      </c>
      <c r="P24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13" s="16" t="str">
        <f t="shared" si="77"/>
        <v/>
      </c>
    </row>
    <row r="2414" spans="1:17" x14ac:dyDescent="0.25">
      <c r="A2414" t="s">
        <v>116</v>
      </c>
      <c r="B2414" t="s">
        <v>92</v>
      </c>
      <c r="C2414" t="s">
        <v>92</v>
      </c>
      <c r="D2414" t="s">
        <v>96</v>
      </c>
      <c r="E2414" t="s">
        <v>119</v>
      </c>
      <c r="F2414">
        <v>5268224</v>
      </c>
      <c r="G2414" t="s">
        <v>83</v>
      </c>
      <c r="H2414">
        <v>2019</v>
      </c>
      <c r="I2414">
        <v>10</v>
      </c>
      <c r="J2414" s="85">
        <v>44144</v>
      </c>
      <c r="K2414" t="s">
        <v>123</v>
      </c>
      <c r="L2414" t="s">
        <v>117</v>
      </c>
      <c r="M2414" t="s">
        <v>85</v>
      </c>
      <c r="N24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4" s="16">
        <f t="shared" si="76"/>
        <v>5268224</v>
      </c>
      <c r="P24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14" s="16" t="str">
        <f t="shared" si="77"/>
        <v/>
      </c>
    </row>
    <row r="2415" spans="1:17" x14ac:dyDescent="0.25">
      <c r="A2415" t="s">
        <v>116</v>
      </c>
      <c r="B2415" t="s">
        <v>92</v>
      </c>
      <c r="C2415" t="s">
        <v>92</v>
      </c>
      <c r="D2415" t="s">
        <v>96</v>
      </c>
      <c r="E2415" t="s">
        <v>119</v>
      </c>
      <c r="F2415">
        <v>5268224</v>
      </c>
      <c r="G2415" t="s">
        <v>83</v>
      </c>
      <c r="H2415">
        <v>2019</v>
      </c>
      <c r="I2415">
        <v>10</v>
      </c>
      <c r="J2415" s="85">
        <v>44152</v>
      </c>
      <c r="K2415" t="s">
        <v>122</v>
      </c>
      <c r="L2415" t="s">
        <v>117</v>
      </c>
      <c r="M2415" t="s">
        <v>85</v>
      </c>
      <c r="N24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5" s="16">
        <f t="shared" si="76"/>
        <v>5268224</v>
      </c>
      <c r="P24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15" s="16" t="str">
        <f t="shared" si="77"/>
        <v/>
      </c>
    </row>
    <row r="2416" spans="1:17" x14ac:dyDescent="0.25">
      <c r="A2416" t="s">
        <v>116</v>
      </c>
      <c r="B2416" t="s">
        <v>92</v>
      </c>
      <c r="C2416" t="s">
        <v>92</v>
      </c>
      <c r="D2416" t="s">
        <v>96</v>
      </c>
      <c r="E2416" t="s">
        <v>119</v>
      </c>
      <c r="F2416">
        <v>4171308</v>
      </c>
      <c r="G2416" t="s">
        <v>83</v>
      </c>
      <c r="H2416">
        <v>2019</v>
      </c>
      <c r="I2416">
        <v>11</v>
      </c>
      <c r="J2416" s="85">
        <v>44144</v>
      </c>
      <c r="K2416" t="s">
        <v>123</v>
      </c>
      <c r="L2416" t="s">
        <v>117</v>
      </c>
      <c r="M2416" t="s">
        <v>85</v>
      </c>
      <c r="N24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6" s="16">
        <f t="shared" si="76"/>
        <v>1877088.5999999999</v>
      </c>
      <c r="P24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16" s="16" t="str">
        <f t="shared" si="77"/>
        <v/>
      </c>
    </row>
    <row r="2417" spans="1:17" x14ac:dyDescent="0.25">
      <c r="A2417" t="s">
        <v>116</v>
      </c>
      <c r="B2417" t="s">
        <v>92</v>
      </c>
      <c r="C2417" t="s">
        <v>92</v>
      </c>
      <c r="D2417" t="s">
        <v>96</v>
      </c>
      <c r="E2417" t="s">
        <v>119</v>
      </c>
      <c r="F2417">
        <v>4171308</v>
      </c>
      <c r="G2417" t="s">
        <v>83</v>
      </c>
      <c r="H2417">
        <v>2019</v>
      </c>
      <c r="I2417">
        <v>11</v>
      </c>
      <c r="J2417" s="85">
        <v>44152</v>
      </c>
      <c r="K2417" t="s">
        <v>122</v>
      </c>
      <c r="L2417" t="s">
        <v>117</v>
      </c>
      <c r="M2417" t="s">
        <v>85</v>
      </c>
      <c r="N24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7" s="16">
        <f t="shared" si="76"/>
        <v>1877088.5999999999</v>
      </c>
      <c r="P24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17" s="16" t="str">
        <f t="shared" si="77"/>
        <v/>
      </c>
    </row>
    <row r="2418" spans="1:17" x14ac:dyDescent="0.25">
      <c r="A2418" t="s">
        <v>116</v>
      </c>
      <c r="B2418" t="s">
        <v>92</v>
      </c>
      <c r="C2418" t="s">
        <v>92</v>
      </c>
      <c r="D2418" t="s">
        <v>96</v>
      </c>
      <c r="E2418" t="s">
        <v>119</v>
      </c>
      <c r="F2418">
        <v>4210799</v>
      </c>
      <c r="G2418" t="s">
        <v>83</v>
      </c>
      <c r="H2418">
        <v>2019</v>
      </c>
      <c r="I2418">
        <v>12</v>
      </c>
      <c r="J2418" s="85">
        <v>44144</v>
      </c>
      <c r="K2418" t="s">
        <v>123</v>
      </c>
      <c r="L2418" t="s">
        <v>117</v>
      </c>
      <c r="M2418" t="s">
        <v>85</v>
      </c>
      <c r="N24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8" s="16">
        <f t="shared" si="76"/>
        <v>4210799</v>
      </c>
      <c r="P24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18" s="16" t="str">
        <f t="shared" si="77"/>
        <v/>
      </c>
    </row>
    <row r="2419" spans="1:17" x14ac:dyDescent="0.25">
      <c r="A2419" t="s">
        <v>116</v>
      </c>
      <c r="B2419" t="s">
        <v>92</v>
      </c>
      <c r="C2419" t="s">
        <v>92</v>
      </c>
      <c r="D2419" t="s">
        <v>96</v>
      </c>
      <c r="E2419" t="s">
        <v>119</v>
      </c>
      <c r="F2419">
        <v>4210799</v>
      </c>
      <c r="G2419" t="s">
        <v>83</v>
      </c>
      <c r="H2419">
        <v>2019</v>
      </c>
      <c r="I2419">
        <v>12</v>
      </c>
      <c r="J2419" s="85">
        <v>44152</v>
      </c>
      <c r="K2419" t="s">
        <v>122</v>
      </c>
      <c r="L2419" t="s">
        <v>117</v>
      </c>
      <c r="M2419" t="s">
        <v>85</v>
      </c>
      <c r="N24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19" s="16">
        <f t="shared" si="76"/>
        <v>4210799</v>
      </c>
      <c r="P24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19" s="16" t="str">
        <f t="shared" si="77"/>
        <v/>
      </c>
    </row>
    <row r="2420" spans="1:17" x14ac:dyDescent="0.25">
      <c r="A2420" t="s">
        <v>116</v>
      </c>
      <c r="B2420" t="s">
        <v>92</v>
      </c>
      <c r="C2420" t="s">
        <v>92</v>
      </c>
      <c r="D2420" t="s">
        <v>96</v>
      </c>
      <c r="E2420" t="s">
        <v>119</v>
      </c>
      <c r="F2420">
        <v>2397048</v>
      </c>
      <c r="G2420" t="s">
        <v>83</v>
      </c>
      <c r="H2420">
        <v>2020</v>
      </c>
      <c r="I2420">
        <v>1</v>
      </c>
      <c r="J2420" s="85">
        <v>44144</v>
      </c>
      <c r="K2420" t="s">
        <v>123</v>
      </c>
      <c r="L2420" t="s">
        <v>117</v>
      </c>
      <c r="M2420" t="s">
        <v>85</v>
      </c>
      <c r="N24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0" s="16">
        <f t="shared" si="76"/>
        <v>2397048</v>
      </c>
      <c r="P24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20" s="16" t="str">
        <f t="shared" si="77"/>
        <v/>
      </c>
    </row>
    <row r="2421" spans="1:17" x14ac:dyDescent="0.25">
      <c r="A2421" t="s">
        <v>116</v>
      </c>
      <c r="B2421" t="s">
        <v>92</v>
      </c>
      <c r="C2421" t="s">
        <v>92</v>
      </c>
      <c r="D2421" t="s">
        <v>96</v>
      </c>
      <c r="E2421" t="s">
        <v>119</v>
      </c>
      <c r="F2421">
        <v>2397048</v>
      </c>
      <c r="G2421" t="s">
        <v>83</v>
      </c>
      <c r="H2421">
        <v>2020</v>
      </c>
      <c r="I2421">
        <v>1</v>
      </c>
      <c r="J2421" s="85">
        <v>44152</v>
      </c>
      <c r="K2421" t="s">
        <v>122</v>
      </c>
      <c r="L2421" t="s">
        <v>117</v>
      </c>
      <c r="M2421" t="s">
        <v>85</v>
      </c>
      <c r="N24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1" s="16">
        <f t="shared" si="76"/>
        <v>2397048</v>
      </c>
      <c r="P24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21" s="16" t="str">
        <f t="shared" si="77"/>
        <v/>
      </c>
    </row>
    <row r="2422" spans="1:17" x14ac:dyDescent="0.25">
      <c r="A2422" t="s">
        <v>116</v>
      </c>
      <c r="B2422" t="s">
        <v>92</v>
      </c>
      <c r="C2422" t="s">
        <v>92</v>
      </c>
      <c r="D2422" t="s">
        <v>96</v>
      </c>
      <c r="E2422" t="s">
        <v>119</v>
      </c>
      <c r="F2422">
        <v>4274589</v>
      </c>
      <c r="G2422" t="s">
        <v>83</v>
      </c>
      <c r="H2422">
        <v>2020</v>
      </c>
      <c r="I2422">
        <v>2</v>
      </c>
      <c r="J2422" s="85">
        <v>44144</v>
      </c>
      <c r="K2422" t="s">
        <v>123</v>
      </c>
      <c r="L2422" t="s">
        <v>117</v>
      </c>
      <c r="M2422" t="s">
        <v>85</v>
      </c>
      <c r="N24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2" s="16">
        <f t="shared" si="76"/>
        <v>4274589</v>
      </c>
      <c r="P24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22" s="16" t="str">
        <f t="shared" si="77"/>
        <v/>
      </c>
    </row>
    <row r="2423" spans="1:17" x14ac:dyDescent="0.25">
      <c r="A2423" t="s">
        <v>116</v>
      </c>
      <c r="B2423" t="s">
        <v>92</v>
      </c>
      <c r="C2423" t="s">
        <v>92</v>
      </c>
      <c r="D2423" t="s">
        <v>96</v>
      </c>
      <c r="E2423" t="s">
        <v>119</v>
      </c>
      <c r="F2423">
        <v>4274589</v>
      </c>
      <c r="G2423" t="s">
        <v>83</v>
      </c>
      <c r="H2423">
        <v>2020</v>
      </c>
      <c r="I2423">
        <v>2</v>
      </c>
      <c r="J2423" s="85">
        <v>44152</v>
      </c>
      <c r="K2423" t="s">
        <v>122</v>
      </c>
      <c r="L2423" t="s">
        <v>117</v>
      </c>
      <c r="M2423" t="s">
        <v>85</v>
      </c>
      <c r="N24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3" s="16">
        <f t="shared" si="76"/>
        <v>4274589</v>
      </c>
      <c r="P24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23" s="16" t="str">
        <f t="shared" si="77"/>
        <v/>
      </c>
    </row>
    <row r="2424" spans="1:17" x14ac:dyDescent="0.25">
      <c r="A2424" t="s">
        <v>116</v>
      </c>
      <c r="B2424" t="s">
        <v>92</v>
      </c>
      <c r="C2424" t="s">
        <v>92</v>
      </c>
      <c r="D2424" t="s">
        <v>96</v>
      </c>
      <c r="E2424" t="s">
        <v>119</v>
      </c>
      <c r="F2424">
        <v>4109445</v>
      </c>
      <c r="G2424" t="s">
        <v>83</v>
      </c>
      <c r="H2424">
        <v>2020</v>
      </c>
      <c r="I2424">
        <v>3</v>
      </c>
      <c r="J2424" s="85">
        <v>44144</v>
      </c>
      <c r="K2424" t="s">
        <v>123</v>
      </c>
      <c r="L2424" t="s">
        <v>117</v>
      </c>
      <c r="M2424" t="s">
        <v>85</v>
      </c>
      <c r="N24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4" s="16">
        <f t="shared" si="76"/>
        <v>4109445</v>
      </c>
      <c r="P24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24" s="16" t="str">
        <f t="shared" si="77"/>
        <v/>
      </c>
    </row>
    <row r="2425" spans="1:17" x14ac:dyDescent="0.25">
      <c r="A2425" t="s">
        <v>116</v>
      </c>
      <c r="B2425" t="s">
        <v>92</v>
      </c>
      <c r="C2425" t="s">
        <v>92</v>
      </c>
      <c r="D2425" t="s">
        <v>96</v>
      </c>
      <c r="E2425" t="s">
        <v>119</v>
      </c>
      <c r="F2425">
        <v>4109445</v>
      </c>
      <c r="G2425" t="s">
        <v>83</v>
      </c>
      <c r="H2425">
        <v>2020</v>
      </c>
      <c r="I2425">
        <v>3</v>
      </c>
      <c r="J2425" s="85">
        <v>44152</v>
      </c>
      <c r="K2425" t="s">
        <v>122</v>
      </c>
      <c r="L2425" t="s">
        <v>117</v>
      </c>
      <c r="M2425" t="s">
        <v>85</v>
      </c>
      <c r="N24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5" s="16">
        <f t="shared" si="76"/>
        <v>4109445</v>
      </c>
      <c r="P24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25" s="16" t="str">
        <f t="shared" si="77"/>
        <v/>
      </c>
    </row>
    <row r="2426" spans="1:17" x14ac:dyDescent="0.25">
      <c r="A2426" t="s">
        <v>116</v>
      </c>
      <c r="B2426" t="s">
        <v>92</v>
      </c>
      <c r="C2426" t="s">
        <v>92</v>
      </c>
      <c r="D2426" t="s">
        <v>96</v>
      </c>
      <c r="E2426" t="s">
        <v>119</v>
      </c>
      <c r="F2426">
        <v>2418312</v>
      </c>
      <c r="G2426" t="s">
        <v>83</v>
      </c>
      <c r="H2426">
        <v>2020</v>
      </c>
      <c r="I2426">
        <v>4</v>
      </c>
      <c r="J2426" s="85">
        <v>44144</v>
      </c>
      <c r="K2426" t="s">
        <v>123</v>
      </c>
      <c r="L2426" t="s">
        <v>117</v>
      </c>
      <c r="M2426" t="s">
        <v>85</v>
      </c>
      <c r="N24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6" s="16">
        <f t="shared" si="76"/>
        <v>2418312</v>
      </c>
      <c r="P24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26" s="16" t="str">
        <f t="shared" si="77"/>
        <v/>
      </c>
    </row>
    <row r="2427" spans="1:17" x14ac:dyDescent="0.25">
      <c r="A2427" t="s">
        <v>116</v>
      </c>
      <c r="B2427" t="s">
        <v>92</v>
      </c>
      <c r="C2427" t="s">
        <v>92</v>
      </c>
      <c r="D2427" t="s">
        <v>96</v>
      </c>
      <c r="E2427" t="s">
        <v>119</v>
      </c>
      <c r="F2427">
        <v>2418312</v>
      </c>
      <c r="G2427" t="s">
        <v>83</v>
      </c>
      <c r="H2427">
        <v>2020</v>
      </c>
      <c r="I2427">
        <v>4</v>
      </c>
      <c r="J2427" s="85">
        <v>44152</v>
      </c>
      <c r="K2427" t="s">
        <v>122</v>
      </c>
      <c r="L2427" t="s">
        <v>117</v>
      </c>
      <c r="M2427" t="s">
        <v>85</v>
      </c>
      <c r="N24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7" s="16">
        <f t="shared" si="76"/>
        <v>2418312</v>
      </c>
      <c r="P24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27" s="16" t="str">
        <f t="shared" si="77"/>
        <v/>
      </c>
    </row>
    <row r="2428" spans="1:17" x14ac:dyDescent="0.25">
      <c r="A2428" t="s">
        <v>116</v>
      </c>
      <c r="B2428" t="s">
        <v>92</v>
      </c>
      <c r="C2428" t="s">
        <v>92</v>
      </c>
      <c r="D2428" t="s">
        <v>96</v>
      </c>
      <c r="E2428" t="s">
        <v>119</v>
      </c>
      <c r="F2428">
        <v>2696764</v>
      </c>
      <c r="G2428" t="s">
        <v>83</v>
      </c>
      <c r="H2428">
        <v>2020</v>
      </c>
      <c r="I2428">
        <v>5</v>
      </c>
      <c r="J2428" s="85">
        <v>44144</v>
      </c>
      <c r="K2428" t="s">
        <v>123</v>
      </c>
      <c r="L2428" t="s">
        <v>117</v>
      </c>
      <c r="M2428" t="s">
        <v>85</v>
      </c>
      <c r="N24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8" s="16">
        <f t="shared" si="76"/>
        <v>2696764</v>
      </c>
      <c r="P24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28" s="16" t="str">
        <f t="shared" si="77"/>
        <v/>
      </c>
    </row>
    <row r="2429" spans="1:17" x14ac:dyDescent="0.25">
      <c r="A2429" t="s">
        <v>116</v>
      </c>
      <c r="B2429" t="s">
        <v>92</v>
      </c>
      <c r="C2429" t="s">
        <v>92</v>
      </c>
      <c r="D2429" t="s">
        <v>96</v>
      </c>
      <c r="E2429" t="s">
        <v>119</v>
      </c>
      <c r="F2429">
        <v>2696764</v>
      </c>
      <c r="G2429" t="s">
        <v>83</v>
      </c>
      <c r="H2429">
        <v>2020</v>
      </c>
      <c r="I2429">
        <v>5</v>
      </c>
      <c r="J2429" s="85">
        <v>44152</v>
      </c>
      <c r="K2429" t="s">
        <v>122</v>
      </c>
      <c r="L2429" t="s">
        <v>117</v>
      </c>
      <c r="M2429" t="s">
        <v>85</v>
      </c>
      <c r="N24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29" s="16">
        <f t="shared" si="76"/>
        <v>2696764</v>
      </c>
      <c r="P24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29" s="16" t="str">
        <f t="shared" si="77"/>
        <v/>
      </c>
    </row>
    <row r="2430" spans="1:17" x14ac:dyDescent="0.25">
      <c r="A2430" t="s">
        <v>116</v>
      </c>
      <c r="B2430" t="s">
        <v>92</v>
      </c>
      <c r="C2430" t="s">
        <v>92</v>
      </c>
      <c r="D2430" t="s">
        <v>96</v>
      </c>
      <c r="E2430" t="s">
        <v>119</v>
      </c>
      <c r="F2430">
        <v>3941928</v>
      </c>
      <c r="G2430" t="s">
        <v>83</v>
      </c>
      <c r="H2430">
        <v>2020</v>
      </c>
      <c r="I2430">
        <v>6</v>
      </c>
      <c r="J2430" s="85">
        <v>44144</v>
      </c>
      <c r="K2430" t="s">
        <v>123</v>
      </c>
      <c r="L2430" t="s">
        <v>117</v>
      </c>
      <c r="M2430" t="s">
        <v>85</v>
      </c>
      <c r="N24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0" s="16">
        <f t="shared" si="76"/>
        <v>3941928</v>
      </c>
      <c r="P24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30" s="16" t="str">
        <f t="shared" si="77"/>
        <v/>
      </c>
    </row>
    <row r="2431" spans="1:17" x14ac:dyDescent="0.25">
      <c r="A2431" t="s">
        <v>116</v>
      </c>
      <c r="B2431" t="s">
        <v>92</v>
      </c>
      <c r="C2431" t="s">
        <v>92</v>
      </c>
      <c r="D2431" t="s">
        <v>96</v>
      </c>
      <c r="E2431" t="s">
        <v>119</v>
      </c>
      <c r="F2431">
        <v>3941928</v>
      </c>
      <c r="G2431" t="s">
        <v>83</v>
      </c>
      <c r="H2431">
        <v>2020</v>
      </c>
      <c r="I2431">
        <v>6</v>
      </c>
      <c r="J2431" s="85">
        <v>44152</v>
      </c>
      <c r="K2431" t="s">
        <v>122</v>
      </c>
      <c r="L2431" t="s">
        <v>117</v>
      </c>
      <c r="M2431" t="s">
        <v>85</v>
      </c>
      <c r="N24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1" s="16">
        <f t="shared" si="76"/>
        <v>3941928</v>
      </c>
      <c r="P24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31" s="16" t="str">
        <f t="shared" si="77"/>
        <v/>
      </c>
    </row>
    <row r="2432" spans="1:17" x14ac:dyDescent="0.25">
      <c r="A2432" t="s">
        <v>116</v>
      </c>
      <c r="B2432" t="s">
        <v>92</v>
      </c>
      <c r="C2432" t="s">
        <v>92</v>
      </c>
      <c r="D2432" t="s">
        <v>96</v>
      </c>
      <c r="E2432" t="s">
        <v>119</v>
      </c>
      <c r="F2432">
        <v>4590384</v>
      </c>
      <c r="G2432" t="s">
        <v>83</v>
      </c>
      <c r="H2432">
        <v>2020</v>
      </c>
      <c r="I2432">
        <v>7</v>
      </c>
      <c r="J2432" s="85">
        <v>44144</v>
      </c>
      <c r="K2432" t="s">
        <v>123</v>
      </c>
      <c r="L2432" t="s">
        <v>117</v>
      </c>
      <c r="M2432" t="s">
        <v>85</v>
      </c>
      <c r="N24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2" s="16">
        <f t="shared" si="76"/>
        <v>4590384</v>
      </c>
      <c r="P24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32" s="16" t="str">
        <f t="shared" si="77"/>
        <v/>
      </c>
    </row>
    <row r="2433" spans="1:17" x14ac:dyDescent="0.25">
      <c r="A2433" t="s">
        <v>116</v>
      </c>
      <c r="B2433" t="s">
        <v>92</v>
      </c>
      <c r="C2433" t="s">
        <v>92</v>
      </c>
      <c r="D2433" t="s">
        <v>96</v>
      </c>
      <c r="E2433" t="s">
        <v>119</v>
      </c>
      <c r="F2433">
        <v>4590384</v>
      </c>
      <c r="G2433" t="s">
        <v>83</v>
      </c>
      <c r="H2433">
        <v>2020</v>
      </c>
      <c r="I2433">
        <v>7</v>
      </c>
      <c r="J2433" s="85">
        <v>44152</v>
      </c>
      <c r="K2433" t="s">
        <v>122</v>
      </c>
      <c r="L2433" t="s">
        <v>117</v>
      </c>
      <c r="M2433" t="s">
        <v>85</v>
      </c>
      <c r="N24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3" s="16">
        <f t="shared" si="76"/>
        <v>4590384</v>
      </c>
      <c r="P24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33" s="16" t="str">
        <f t="shared" si="77"/>
        <v/>
      </c>
    </row>
    <row r="2434" spans="1:17" x14ac:dyDescent="0.25">
      <c r="A2434" t="s">
        <v>116</v>
      </c>
      <c r="B2434" t="s">
        <v>92</v>
      </c>
      <c r="C2434" t="s">
        <v>92</v>
      </c>
      <c r="D2434" t="s">
        <v>96</v>
      </c>
      <c r="E2434" t="s">
        <v>119</v>
      </c>
      <c r="F2434">
        <v>3887130</v>
      </c>
      <c r="G2434" t="s">
        <v>83</v>
      </c>
      <c r="H2434">
        <v>2020</v>
      </c>
      <c r="I2434">
        <v>8</v>
      </c>
      <c r="J2434" s="85">
        <v>44144</v>
      </c>
      <c r="K2434" t="s">
        <v>123</v>
      </c>
      <c r="L2434" t="s">
        <v>117</v>
      </c>
      <c r="M2434" t="s">
        <v>85</v>
      </c>
      <c r="N24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4" s="16">
        <f t="shared" si="76"/>
        <v>3887130</v>
      </c>
      <c r="P24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34" s="16" t="str">
        <f t="shared" si="77"/>
        <v/>
      </c>
    </row>
    <row r="2435" spans="1:17" x14ac:dyDescent="0.25">
      <c r="A2435" t="s">
        <v>116</v>
      </c>
      <c r="B2435" t="s">
        <v>92</v>
      </c>
      <c r="C2435" t="s">
        <v>92</v>
      </c>
      <c r="D2435" t="s">
        <v>96</v>
      </c>
      <c r="E2435" t="s">
        <v>119</v>
      </c>
      <c r="F2435">
        <v>3887130</v>
      </c>
      <c r="G2435" t="s">
        <v>83</v>
      </c>
      <c r="H2435">
        <v>2020</v>
      </c>
      <c r="I2435">
        <v>8</v>
      </c>
      <c r="J2435" s="85">
        <v>44152</v>
      </c>
      <c r="K2435" t="s">
        <v>122</v>
      </c>
      <c r="L2435" t="s">
        <v>117</v>
      </c>
      <c r="M2435" t="s">
        <v>85</v>
      </c>
      <c r="N24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5" s="16">
        <f t="shared" si="76"/>
        <v>3887130</v>
      </c>
      <c r="P24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35" s="16" t="str">
        <f t="shared" si="77"/>
        <v/>
      </c>
    </row>
    <row r="2436" spans="1:17" x14ac:dyDescent="0.25">
      <c r="A2436" t="s">
        <v>116</v>
      </c>
      <c r="B2436" t="s">
        <v>92</v>
      </c>
      <c r="C2436" t="s">
        <v>92</v>
      </c>
      <c r="D2436" t="s">
        <v>96</v>
      </c>
      <c r="E2436" t="s">
        <v>119</v>
      </c>
      <c r="F2436">
        <v>4879272</v>
      </c>
      <c r="G2436" t="s">
        <v>83</v>
      </c>
      <c r="H2436">
        <v>2020</v>
      </c>
      <c r="I2436">
        <v>9</v>
      </c>
      <c r="J2436" s="85">
        <v>44144</v>
      </c>
      <c r="K2436" t="s">
        <v>123</v>
      </c>
      <c r="L2436" t="s">
        <v>117</v>
      </c>
      <c r="M2436" t="s">
        <v>85</v>
      </c>
      <c r="N24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6" s="16">
        <f t="shared" si="76"/>
        <v>4879272</v>
      </c>
      <c r="P24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36" s="16" t="str">
        <f t="shared" si="77"/>
        <v/>
      </c>
    </row>
    <row r="2437" spans="1:17" x14ac:dyDescent="0.25">
      <c r="A2437" t="s">
        <v>116</v>
      </c>
      <c r="B2437" t="s">
        <v>92</v>
      </c>
      <c r="C2437" t="s">
        <v>92</v>
      </c>
      <c r="D2437" t="s">
        <v>96</v>
      </c>
      <c r="E2437" t="s">
        <v>119</v>
      </c>
      <c r="F2437">
        <v>4879272</v>
      </c>
      <c r="G2437" t="s">
        <v>83</v>
      </c>
      <c r="H2437">
        <v>2020</v>
      </c>
      <c r="I2437">
        <v>9</v>
      </c>
      <c r="J2437" s="85">
        <v>44152</v>
      </c>
      <c r="K2437" t="s">
        <v>122</v>
      </c>
      <c r="L2437" t="s">
        <v>117</v>
      </c>
      <c r="M2437" t="s">
        <v>85</v>
      </c>
      <c r="N24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7" s="16">
        <f t="shared" ref="O2437:O2500" si="78">IF(AND(H2437=2019,I2437=11,L2437="ММ               "),F2437/20*4,IF(AND(H2437=2019,I2437=11),F2437/20*9,F2437))</f>
        <v>4879272</v>
      </c>
      <c r="P24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37" s="16" t="str">
        <f t="shared" ref="Q2437:Q2500" si="79">IF(E2437="FSK            ","",A2437)</f>
        <v/>
      </c>
    </row>
    <row r="2438" spans="1:17" x14ac:dyDescent="0.25">
      <c r="A2438" t="s">
        <v>116</v>
      </c>
      <c r="B2438" t="s">
        <v>92</v>
      </c>
      <c r="C2438" t="s">
        <v>92</v>
      </c>
      <c r="D2438" t="s">
        <v>96</v>
      </c>
      <c r="E2438" t="s">
        <v>119</v>
      </c>
      <c r="F2438">
        <v>4958841</v>
      </c>
      <c r="G2438" t="s">
        <v>83</v>
      </c>
      <c r="H2438">
        <v>2020</v>
      </c>
      <c r="I2438">
        <v>10</v>
      </c>
      <c r="J2438" s="85">
        <v>44144</v>
      </c>
      <c r="K2438" t="s">
        <v>123</v>
      </c>
      <c r="L2438" t="s">
        <v>117</v>
      </c>
      <c r="M2438" t="s">
        <v>85</v>
      </c>
      <c r="N24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8" s="16">
        <f t="shared" si="78"/>
        <v>4958841</v>
      </c>
      <c r="P24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38" s="16" t="str">
        <f t="shared" si="79"/>
        <v/>
      </c>
    </row>
    <row r="2439" spans="1:17" x14ac:dyDescent="0.25">
      <c r="A2439" t="s">
        <v>116</v>
      </c>
      <c r="B2439" t="s">
        <v>92</v>
      </c>
      <c r="C2439" t="s">
        <v>92</v>
      </c>
      <c r="D2439" t="s">
        <v>96</v>
      </c>
      <c r="E2439" t="s">
        <v>119</v>
      </c>
      <c r="F2439">
        <v>4958841</v>
      </c>
      <c r="G2439" t="s">
        <v>83</v>
      </c>
      <c r="H2439">
        <v>2020</v>
      </c>
      <c r="I2439">
        <v>10</v>
      </c>
      <c r="J2439" s="85">
        <v>44152</v>
      </c>
      <c r="K2439" t="s">
        <v>122</v>
      </c>
      <c r="L2439" t="s">
        <v>117</v>
      </c>
      <c r="M2439" t="s">
        <v>85</v>
      </c>
      <c r="N24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39" s="16">
        <f t="shared" si="78"/>
        <v>4958841</v>
      </c>
      <c r="P24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39" s="16" t="str">
        <f t="shared" si="79"/>
        <v/>
      </c>
    </row>
    <row r="2440" spans="1:17" x14ac:dyDescent="0.25">
      <c r="A2440" t="s">
        <v>116</v>
      </c>
      <c r="B2440" t="s">
        <v>92</v>
      </c>
      <c r="C2440" t="s">
        <v>92</v>
      </c>
      <c r="D2440" t="s">
        <v>96</v>
      </c>
      <c r="E2440" t="s">
        <v>119</v>
      </c>
      <c r="F2440">
        <v>1087221</v>
      </c>
      <c r="G2440" t="s">
        <v>83</v>
      </c>
      <c r="H2440">
        <v>2020</v>
      </c>
      <c r="I2440">
        <v>11</v>
      </c>
      <c r="J2440" s="85">
        <v>44144</v>
      </c>
      <c r="K2440" t="s">
        <v>123</v>
      </c>
      <c r="L2440" t="s">
        <v>117</v>
      </c>
      <c r="M2440" t="s">
        <v>85</v>
      </c>
      <c r="N24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0" s="16">
        <f t="shared" si="78"/>
        <v>1087221</v>
      </c>
      <c r="P24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40" s="16" t="str">
        <f t="shared" si="79"/>
        <v/>
      </c>
    </row>
    <row r="2441" spans="1:17" x14ac:dyDescent="0.25">
      <c r="A2441" t="s">
        <v>116</v>
      </c>
      <c r="B2441" t="s">
        <v>92</v>
      </c>
      <c r="C2441" t="s">
        <v>92</v>
      </c>
      <c r="D2441" t="s">
        <v>96</v>
      </c>
      <c r="E2441" t="s">
        <v>119</v>
      </c>
      <c r="F2441">
        <v>2344928</v>
      </c>
      <c r="G2441" t="s">
        <v>83</v>
      </c>
      <c r="H2441">
        <v>2020</v>
      </c>
      <c r="I2441">
        <v>11</v>
      </c>
      <c r="J2441" s="85">
        <v>44152</v>
      </c>
      <c r="K2441" t="s">
        <v>122</v>
      </c>
      <c r="L2441" t="s">
        <v>117</v>
      </c>
      <c r="M2441" t="s">
        <v>85</v>
      </c>
      <c r="N24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1" s="16">
        <f t="shared" si="78"/>
        <v>2344928</v>
      </c>
      <c r="P24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41" s="16" t="str">
        <f t="shared" si="79"/>
        <v/>
      </c>
    </row>
    <row r="2442" spans="1:17" x14ac:dyDescent="0.25">
      <c r="A2442" t="s">
        <v>116</v>
      </c>
      <c r="B2442" t="s">
        <v>92</v>
      </c>
      <c r="C2442" t="s">
        <v>92</v>
      </c>
      <c r="D2442" t="s">
        <v>81</v>
      </c>
      <c r="E2442" t="s">
        <v>119</v>
      </c>
      <c r="F2442">
        <v>34338</v>
      </c>
      <c r="G2442" t="s">
        <v>83</v>
      </c>
      <c r="H2442">
        <v>2019</v>
      </c>
      <c r="I2442">
        <v>1</v>
      </c>
      <c r="J2442" s="85">
        <v>44144</v>
      </c>
      <c r="K2442" t="s">
        <v>123</v>
      </c>
      <c r="L2442" t="s">
        <v>117</v>
      </c>
      <c r="M2442" t="s">
        <v>85</v>
      </c>
      <c r="N24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2" s="16">
        <f t="shared" si="78"/>
        <v>34338</v>
      </c>
      <c r="P24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42" s="16" t="str">
        <f t="shared" si="79"/>
        <v/>
      </c>
    </row>
    <row r="2443" spans="1:17" x14ac:dyDescent="0.25">
      <c r="A2443" t="s">
        <v>116</v>
      </c>
      <c r="B2443" t="s">
        <v>92</v>
      </c>
      <c r="C2443" t="s">
        <v>92</v>
      </c>
      <c r="D2443" t="s">
        <v>81</v>
      </c>
      <c r="E2443" t="s">
        <v>119</v>
      </c>
      <c r="F2443">
        <v>518562</v>
      </c>
      <c r="G2443" t="s">
        <v>83</v>
      </c>
      <c r="H2443">
        <v>2019</v>
      </c>
      <c r="I2443">
        <v>1</v>
      </c>
      <c r="J2443" s="85">
        <v>44144</v>
      </c>
      <c r="K2443" t="s">
        <v>123</v>
      </c>
      <c r="L2443" t="s">
        <v>117</v>
      </c>
      <c r="M2443" t="s">
        <v>85</v>
      </c>
      <c r="N24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3" s="16">
        <f t="shared" si="78"/>
        <v>518562</v>
      </c>
      <c r="P24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43" s="16" t="str">
        <f t="shared" si="79"/>
        <v/>
      </c>
    </row>
    <row r="2444" spans="1:17" x14ac:dyDescent="0.25">
      <c r="A2444" t="s">
        <v>116</v>
      </c>
      <c r="B2444" t="s">
        <v>92</v>
      </c>
      <c r="C2444" t="s">
        <v>92</v>
      </c>
      <c r="D2444" t="s">
        <v>81</v>
      </c>
      <c r="E2444" t="s">
        <v>119</v>
      </c>
      <c r="F2444">
        <v>34338</v>
      </c>
      <c r="G2444" t="s">
        <v>83</v>
      </c>
      <c r="H2444">
        <v>2019</v>
      </c>
      <c r="I2444">
        <v>1</v>
      </c>
      <c r="J2444" s="85">
        <v>44152</v>
      </c>
      <c r="K2444" t="s">
        <v>122</v>
      </c>
      <c r="L2444" t="s">
        <v>117</v>
      </c>
      <c r="M2444" t="s">
        <v>85</v>
      </c>
      <c r="N24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4" s="16">
        <f t="shared" si="78"/>
        <v>34338</v>
      </c>
      <c r="P24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44" s="16" t="str">
        <f t="shared" si="79"/>
        <v/>
      </c>
    </row>
    <row r="2445" spans="1:17" x14ac:dyDescent="0.25">
      <c r="A2445" t="s">
        <v>116</v>
      </c>
      <c r="B2445" t="s">
        <v>92</v>
      </c>
      <c r="C2445" t="s">
        <v>92</v>
      </c>
      <c r="D2445" t="s">
        <v>81</v>
      </c>
      <c r="E2445" t="s">
        <v>119</v>
      </c>
      <c r="F2445">
        <v>518562</v>
      </c>
      <c r="G2445" t="s">
        <v>83</v>
      </c>
      <c r="H2445">
        <v>2019</v>
      </c>
      <c r="I2445">
        <v>1</v>
      </c>
      <c r="J2445" s="85">
        <v>44152</v>
      </c>
      <c r="K2445" t="s">
        <v>122</v>
      </c>
      <c r="L2445" t="s">
        <v>117</v>
      </c>
      <c r="M2445" t="s">
        <v>85</v>
      </c>
      <c r="N24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5" s="16">
        <f t="shared" si="78"/>
        <v>518562</v>
      </c>
      <c r="P24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45" s="16" t="str">
        <f t="shared" si="79"/>
        <v/>
      </c>
    </row>
    <row r="2446" spans="1:17" x14ac:dyDescent="0.25">
      <c r="A2446" t="s">
        <v>116</v>
      </c>
      <c r="B2446" t="s">
        <v>92</v>
      </c>
      <c r="C2446" t="s">
        <v>92</v>
      </c>
      <c r="D2446" t="s">
        <v>81</v>
      </c>
      <c r="E2446" t="s">
        <v>119</v>
      </c>
      <c r="F2446">
        <v>32857</v>
      </c>
      <c r="G2446" t="s">
        <v>83</v>
      </c>
      <c r="H2446">
        <v>2019</v>
      </c>
      <c r="I2446">
        <v>2</v>
      </c>
      <c r="J2446" s="85">
        <v>44144</v>
      </c>
      <c r="K2446" t="s">
        <v>123</v>
      </c>
      <c r="L2446" t="s">
        <v>117</v>
      </c>
      <c r="M2446" t="s">
        <v>85</v>
      </c>
      <c r="N24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6" s="16">
        <f t="shared" si="78"/>
        <v>32857</v>
      </c>
      <c r="P24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46" s="16" t="str">
        <f t="shared" si="79"/>
        <v/>
      </c>
    </row>
    <row r="2447" spans="1:17" x14ac:dyDescent="0.25">
      <c r="A2447" t="s">
        <v>116</v>
      </c>
      <c r="B2447" t="s">
        <v>92</v>
      </c>
      <c r="C2447" t="s">
        <v>92</v>
      </c>
      <c r="D2447" t="s">
        <v>81</v>
      </c>
      <c r="E2447" t="s">
        <v>119</v>
      </c>
      <c r="F2447">
        <v>548783</v>
      </c>
      <c r="G2447" t="s">
        <v>83</v>
      </c>
      <c r="H2447">
        <v>2019</v>
      </c>
      <c r="I2447">
        <v>2</v>
      </c>
      <c r="J2447" s="85">
        <v>44144</v>
      </c>
      <c r="K2447" t="s">
        <v>123</v>
      </c>
      <c r="L2447" t="s">
        <v>117</v>
      </c>
      <c r="M2447" t="s">
        <v>85</v>
      </c>
      <c r="N24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7" s="16">
        <f t="shared" si="78"/>
        <v>548783</v>
      </c>
      <c r="P24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47" s="16" t="str">
        <f t="shared" si="79"/>
        <v/>
      </c>
    </row>
    <row r="2448" spans="1:17" x14ac:dyDescent="0.25">
      <c r="A2448" t="s">
        <v>116</v>
      </c>
      <c r="B2448" t="s">
        <v>92</v>
      </c>
      <c r="C2448" t="s">
        <v>92</v>
      </c>
      <c r="D2448" t="s">
        <v>81</v>
      </c>
      <c r="E2448" t="s">
        <v>119</v>
      </c>
      <c r="F2448">
        <v>32857</v>
      </c>
      <c r="G2448" t="s">
        <v>83</v>
      </c>
      <c r="H2448">
        <v>2019</v>
      </c>
      <c r="I2448">
        <v>2</v>
      </c>
      <c r="J2448" s="85">
        <v>44152</v>
      </c>
      <c r="K2448" t="s">
        <v>122</v>
      </c>
      <c r="L2448" t="s">
        <v>117</v>
      </c>
      <c r="M2448" t="s">
        <v>85</v>
      </c>
      <c r="N24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8" s="16">
        <f t="shared" si="78"/>
        <v>32857</v>
      </c>
      <c r="P24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48" s="16" t="str">
        <f t="shared" si="79"/>
        <v/>
      </c>
    </row>
    <row r="2449" spans="1:17" x14ac:dyDescent="0.25">
      <c r="A2449" t="s">
        <v>116</v>
      </c>
      <c r="B2449" t="s">
        <v>92</v>
      </c>
      <c r="C2449" t="s">
        <v>92</v>
      </c>
      <c r="D2449" t="s">
        <v>81</v>
      </c>
      <c r="E2449" t="s">
        <v>119</v>
      </c>
      <c r="F2449">
        <v>548783</v>
      </c>
      <c r="G2449" t="s">
        <v>83</v>
      </c>
      <c r="H2449">
        <v>2019</v>
      </c>
      <c r="I2449">
        <v>2</v>
      </c>
      <c r="J2449" s="85">
        <v>44152</v>
      </c>
      <c r="K2449" t="s">
        <v>122</v>
      </c>
      <c r="L2449" t="s">
        <v>117</v>
      </c>
      <c r="M2449" t="s">
        <v>85</v>
      </c>
      <c r="N24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49" s="16">
        <f t="shared" si="78"/>
        <v>548783</v>
      </c>
      <c r="P24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49" s="16" t="str">
        <f t="shared" si="79"/>
        <v/>
      </c>
    </row>
    <row r="2450" spans="1:17" x14ac:dyDescent="0.25">
      <c r="A2450" t="s">
        <v>116</v>
      </c>
      <c r="B2450" t="s">
        <v>92</v>
      </c>
      <c r="C2450" t="s">
        <v>92</v>
      </c>
      <c r="D2450" t="s">
        <v>81</v>
      </c>
      <c r="E2450" t="s">
        <v>119</v>
      </c>
      <c r="F2450">
        <v>85867</v>
      </c>
      <c r="G2450" t="s">
        <v>83</v>
      </c>
      <c r="H2450">
        <v>2019</v>
      </c>
      <c r="I2450">
        <v>3</v>
      </c>
      <c r="J2450" s="85">
        <v>44144</v>
      </c>
      <c r="K2450" t="s">
        <v>123</v>
      </c>
      <c r="L2450" t="s">
        <v>117</v>
      </c>
      <c r="M2450" t="s">
        <v>85</v>
      </c>
      <c r="N24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0" s="16">
        <f t="shared" si="78"/>
        <v>85867</v>
      </c>
      <c r="P24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50" s="16" t="str">
        <f t="shared" si="79"/>
        <v/>
      </c>
    </row>
    <row r="2451" spans="1:17" x14ac:dyDescent="0.25">
      <c r="A2451" t="s">
        <v>116</v>
      </c>
      <c r="B2451" t="s">
        <v>92</v>
      </c>
      <c r="C2451" t="s">
        <v>92</v>
      </c>
      <c r="D2451" t="s">
        <v>81</v>
      </c>
      <c r="E2451" t="s">
        <v>119</v>
      </c>
      <c r="F2451">
        <v>536712</v>
      </c>
      <c r="G2451" t="s">
        <v>83</v>
      </c>
      <c r="H2451">
        <v>2019</v>
      </c>
      <c r="I2451">
        <v>3</v>
      </c>
      <c r="J2451" s="85">
        <v>44144</v>
      </c>
      <c r="K2451" t="s">
        <v>123</v>
      </c>
      <c r="L2451" t="s">
        <v>117</v>
      </c>
      <c r="M2451" t="s">
        <v>85</v>
      </c>
      <c r="N24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1" s="16">
        <f t="shared" si="78"/>
        <v>536712</v>
      </c>
      <c r="P24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51" s="16" t="str">
        <f t="shared" si="79"/>
        <v/>
      </c>
    </row>
    <row r="2452" spans="1:17" x14ac:dyDescent="0.25">
      <c r="A2452" t="s">
        <v>116</v>
      </c>
      <c r="B2452" t="s">
        <v>92</v>
      </c>
      <c r="C2452" t="s">
        <v>92</v>
      </c>
      <c r="D2452" t="s">
        <v>81</v>
      </c>
      <c r="E2452" t="s">
        <v>119</v>
      </c>
      <c r="F2452">
        <v>85867</v>
      </c>
      <c r="G2452" t="s">
        <v>83</v>
      </c>
      <c r="H2452">
        <v>2019</v>
      </c>
      <c r="I2452">
        <v>3</v>
      </c>
      <c r="J2452" s="85">
        <v>44152</v>
      </c>
      <c r="K2452" t="s">
        <v>122</v>
      </c>
      <c r="L2452" t="s">
        <v>117</v>
      </c>
      <c r="M2452" t="s">
        <v>85</v>
      </c>
      <c r="N24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2" s="16">
        <f t="shared" si="78"/>
        <v>85867</v>
      </c>
      <c r="P24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52" s="16" t="str">
        <f t="shared" si="79"/>
        <v/>
      </c>
    </row>
    <row r="2453" spans="1:17" x14ac:dyDescent="0.25">
      <c r="A2453" t="s">
        <v>116</v>
      </c>
      <c r="B2453" t="s">
        <v>92</v>
      </c>
      <c r="C2453" t="s">
        <v>92</v>
      </c>
      <c r="D2453" t="s">
        <v>81</v>
      </c>
      <c r="E2453" t="s">
        <v>119</v>
      </c>
      <c r="F2453">
        <v>536712</v>
      </c>
      <c r="G2453" t="s">
        <v>83</v>
      </c>
      <c r="H2453">
        <v>2019</v>
      </c>
      <c r="I2453">
        <v>3</v>
      </c>
      <c r="J2453" s="85">
        <v>44152</v>
      </c>
      <c r="K2453" t="s">
        <v>122</v>
      </c>
      <c r="L2453" t="s">
        <v>117</v>
      </c>
      <c r="M2453" t="s">
        <v>85</v>
      </c>
      <c r="N24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3" s="16">
        <f t="shared" si="78"/>
        <v>536712</v>
      </c>
      <c r="P24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53" s="16" t="str">
        <f t="shared" si="79"/>
        <v/>
      </c>
    </row>
    <row r="2454" spans="1:17" x14ac:dyDescent="0.25">
      <c r="A2454" t="s">
        <v>116</v>
      </c>
      <c r="B2454" t="s">
        <v>92</v>
      </c>
      <c r="C2454" t="s">
        <v>92</v>
      </c>
      <c r="D2454" t="s">
        <v>81</v>
      </c>
      <c r="E2454" t="s">
        <v>119</v>
      </c>
      <c r="F2454">
        <v>36057</v>
      </c>
      <c r="G2454" t="s">
        <v>83</v>
      </c>
      <c r="H2454">
        <v>2019</v>
      </c>
      <c r="I2454">
        <v>4</v>
      </c>
      <c r="J2454" s="85">
        <v>44144</v>
      </c>
      <c r="K2454" t="s">
        <v>123</v>
      </c>
      <c r="L2454" t="s">
        <v>117</v>
      </c>
      <c r="M2454" t="s">
        <v>85</v>
      </c>
      <c r="N24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4" s="16">
        <f t="shared" si="78"/>
        <v>36057</v>
      </c>
      <c r="P24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54" s="16" t="str">
        <f t="shared" si="79"/>
        <v/>
      </c>
    </row>
    <row r="2455" spans="1:17" x14ac:dyDescent="0.25">
      <c r="A2455" t="s">
        <v>116</v>
      </c>
      <c r="B2455" t="s">
        <v>92</v>
      </c>
      <c r="C2455" t="s">
        <v>92</v>
      </c>
      <c r="D2455" t="s">
        <v>81</v>
      </c>
      <c r="E2455" t="s">
        <v>119</v>
      </c>
      <c r="F2455">
        <v>729486</v>
      </c>
      <c r="G2455" t="s">
        <v>83</v>
      </c>
      <c r="H2455">
        <v>2019</v>
      </c>
      <c r="I2455">
        <v>4</v>
      </c>
      <c r="J2455" s="85">
        <v>44144</v>
      </c>
      <c r="K2455" t="s">
        <v>123</v>
      </c>
      <c r="L2455" t="s">
        <v>117</v>
      </c>
      <c r="M2455" t="s">
        <v>85</v>
      </c>
      <c r="N24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5" s="16">
        <f t="shared" si="78"/>
        <v>729486</v>
      </c>
      <c r="P24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55" s="16" t="str">
        <f t="shared" si="79"/>
        <v/>
      </c>
    </row>
    <row r="2456" spans="1:17" x14ac:dyDescent="0.25">
      <c r="A2456" t="s">
        <v>116</v>
      </c>
      <c r="B2456" t="s">
        <v>92</v>
      </c>
      <c r="C2456" t="s">
        <v>92</v>
      </c>
      <c r="D2456" t="s">
        <v>81</v>
      </c>
      <c r="E2456" t="s">
        <v>119</v>
      </c>
      <c r="F2456">
        <v>36057</v>
      </c>
      <c r="G2456" t="s">
        <v>83</v>
      </c>
      <c r="H2456">
        <v>2019</v>
      </c>
      <c r="I2456">
        <v>4</v>
      </c>
      <c r="J2456" s="85">
        <v>44152</v>
      </c>
      <c r="K2456" t="s">
        <v>122</v>
      </c>
      <c r="L2456" t="s">
        <v>117</v>
      </c>
      <c r="M2456" t="s">
        <v>85</v>
      </c>
      <c r="N24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6" s="16">
        <f t="shared" si="78"/>
        <v>36057</v>
      </c>
      <c r="P24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56" s="16" t="str">
        <f t="shared" si="79"/>
        <v/>
      </c>
    </row>
    <row r="2457" spans="1:17" x14ac:dyDescent="0.25">
      <c r="A2457" t="s">
        <v>116</v>
      </c>
      <c r="B2457" t="s">
        <v>92</v>
      </c>
      <c r="C2457" t="s">
        <v>92</v>
      </c>
      <c r="D2457" t="s">
        <v>81</v>
      </c>
      <c r="E2457" t="s">
        <v>119</v>
      </c>
      <c r="F2457">
        <v>729486</v>
      </c>
      <c r="G2457" t="s">
        <v>83</v>
      </c>
      <c r="H2457">
        <v>2019</v>
      </c>
      <c r="I2457">
        <v>4</v>
      </c>
      <c r="J2457" s="85">
        <v>44152</v>
      </c>
      <c r="K2457" t="s">
        <v>122</v>
      </c>
      <c r="L2457" t="s">
        <v>117</v>
      </c>
      <c r="M2457" t="s">
        <v>85</v>
      </c>
      <c r="N24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7" s="16">
        <f t="shared" si="78"/>
        <v>729486</v>
      </c>
      <c r="P24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57" s="16" t="str">
        <f t="shared" si="79"/>
        <v/>
      </c>
    </row>
    <row r="2458" spans="1:17" x14ac:dyDescent="0.25">
      <c r="A2458" t="s">
        <v>116</v>
      </c>
      <c r="B2458" t="s">
        <v>92</v>
      </c>
      <c r="C2458" t="s">
        <v>92</v>
      </c>
      <c r="D2458" t="s">
        <v>81</v>
      </c>
      <c r="E2458" t="s">
        <v>119</v>
      </c>
      <c r="F2458">
        <v>46215</v>
      </c>
      <c r="G2458" t="s">
        <v>83</v>
      </c>
      <c r="H2458">
        <v>2019</v>
      </c>
      <c r="I2458">
        <v>5</v>
      </c>
      <c r="J2458" s="85">
        <v>44144</v>
      </c>
      <c r="K2458" t="s">
        <v>123</v>
      </c>
      <c r="L2458" t="s">
        <v>117</v>
      </c>
      <c r="M2458" t="s">
        <v>85</v>
      </c>
      <c r="N24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8" s="16">
        <f t="shared" si="78"/>
        <v>46215</v>
      </c>
      <c r="P24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58" s="16" t="str">
        <f t="shared" si="79"/>
        <v/>
      </c>
    </row>
    <row r="2459" spans="1:17" x14ac:dyDescent="0.25">
      <c r="A2459" t="s">
        <v>116</v>
      </c>
      <c r="B2459" t="s">
        <v>92</v>
      </c>
      <c r="C2459" t="s">
        <v>92</v>
      </c>
      <c r="D2459" t="s">
        <v>81</v>
      </c>
      <c r="E2459" t="s">
        <v>119</v>
      </c>
      <c r="F2459">
        <v>896077</v>
      </c>
      <c r="G2459" t="s">
        <v>83</v>
      </c>
      <c r="H2459">
        <v>2019</v>
      </c>
      <c r="I2459">
        <v>5</v>
      </c>
      <c r="J2459" s="85">
        <v>44144</v>
      </c>
      <c r="K2459" t="s">
        <v>123</v>
      </c>
      <c r="L2459" t="s">
        <v>117</v>
      </c>
      <c r="M2459" t="s">
        <v>85</v>
      </c>
      <c r="N24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59" s="16">
        <f t="shared" si="78"/>
        <v>896077</v>
      </c>
      <c r="P24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59" s="16" t="str">
        <f t="shared" si="79"/>
        <v/>
      </c>
    </row>
    <row r="2460" spans="1:17" x14ac:dyDescent="0.25">
      <c r="A2460" t="s">
        <v>116</v>
      </c>
      <c r="B2460" t="s">
        <v>92</v>
      </c>
      <c r="C2460" t="s">
        <v>92</v>
      </c>
      <c r="D2460" t="s">
        <v>81</v>
      </c>
      <c r="E2460" t="s">
        <v>119</v>
      </c>
      <c r="F2460">
        <v>46215</v>
      </c>
      <c r="G2460" t="s">
        <v>83</v>
      </c>
      <c r="H2460">
        <v>2019</v>
      </c>
      <c r="I2460">
        <v>5</v>
      </c>
      <c r="J2460" s="85">
        <v>44152</v>
      </c>
      <c r="K2460" t="s">
        <v>122</v>
      </c>
      <c r="L2460" t="s">
        <v>117</v>
      </c>
      <c r="M2460" t="s">
        <v>85</v>
      </c>
      <c r="N24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0" s="16">
        <f t="shared" si="78"/>
        <v>46215</v>
      </c>
      <c r="P24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60" s="16" t="str">
        <f t="shared" si="79"/>
        <v/>
      </c>
    </row>
    <row r="2461" spans="1:17" x14ac:dyDescent="0.25">
      <c r="A2461" t="s">
        <v>116</v>
      </c>
      <c r="B2461" t="s">
        <v>92</v>
      </c>
      <c r="C2461" t="s">
        <v>92</v>
      </c>
      <c r="D2461" t="s">
        <v>81</v>
      </c>
      <c r="E2461" t="s">
        <v>119</v>
      </c>
      <c r="F2461">
        <v>896077</v>
      </c>
      <c r="G2461" t="s">
        <v>83</v>
      </c>
      <c r="H2461">
        <v>2019</v>
      </c>
      <c r="I2461">
        <v>5</v>
      </c>
      <c r="J2461" s="85">
        <v>44152</v>
      </c>
      <c r="K2461" t="s">
        <v>122</v>
      </c>
      <c r="L2461" t="s">
        <v>117</v>
      </c>
      <c r="M2461" t="s">
        <v>85</v>
      </c>
      <c r="N24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1" s="16">
        <f t="shared" si="78"/>
        <v>896077</v>
      </c>
      <c r="P24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61" s="16" t="str">
        <f t="shared" si="79"/>
        <v/>
      </c>
    </row>
    <row r="2462" spans="1:17" x14ac:dyDescent="0.25">
      <c r="A2462" t="s">
        <v>116</v>
      </c>
      <c r="B2462" t="s">
        <v>92</v>
      </c>
      <c r="C2462" t="s">
        <v>92</v>
      </c>
      <c r="D2462" t="s">
        <v>81</v>
      </c>
      <c r="E2462" t="s">
        <v>119</v>
      </c>
      <c r="F2462">
        <v>56978</v>
      </c>
      <c r="G2462" t="s">
        <v>83</v>
      </c>
      <c r="H2462">
        <v>2019</v>
      </c>
      <c r="I2462">
        <v>6</v>
      </c>
      <c r="J2462" s="85">
        <v>44144</v>
      </c>
      <c r="K2462" t="s">
        <v>123</v>
      </c>
      <c r="L2462" t="s">
        <v>117</v>
      </c>
      <c r="M2462" t="s">
        <v>85</v>
      </c>
      <c r="N24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2" s="16">
        <f t="shared" si="78"/>
        <v>56978</v>
      </c>
      <c r="P24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62" s="16" t="str">
        <f t="shared" si="79"/>
        <v/>
      </c>
    </row>
    <row r="2463" spans="1:17" x14ac:dyDescent="0.25">
      <c r="A2463" t="s">
        <v>116</v>
      </c>
      <c r="B2463" t="s">
        <v>92</v>
      </c>
      <c r="C2463" t="s">
        <v>92</v>
      </c>
      <c r="D2463" t="s">
        <v>81</v>
      </c>
      <c r="E2463" t="s">
        <v>119</v>
      </c>
      <c r="F2463">
        <v>965150</v>
      </c>
      <c r="G2463" t="s">
        <v>83</v>
      </c>
      <c r="H2463">
        <v>2019</v>
      </c>
      <c r="I2463">
        <v>6</v>
      </c>
      <c r="J2463" s="85">
        <v>44144</v>
      </c>
      <c r="K2463" t="s">
        <v>123</v>
      </c>
      <c r="L2463" t="s">
        <v>117</v>
      </c>
      <c r="M2463" t="s">
        <v>85</v>
      </c>
      <c r="N24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3" s="16">
        <f t="shared" si="78"/>
        <v>965150</v>
      </c>
      <c r="P24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63" s="16" t="str">
        <f t="shared" si="79"/>
        <v/>
      </c>
    </row>
    <row r="2464" spans="1:17" x14ac:dyDescent="0.25">
      <c r="A2464" t="s">
        <v>116</v>
      </c>
      <c r="B2464" t="s">
        <v>92</v>
      </c>
      <c r="C2464" t="s">
        <v>92</v>
      </c>
      <c r="D2464" t="s">
        <v>81</v>
      </c>
      <c r="E2464" t="s">
        <v>119</v>
      </c>
      <c r="F2464">
        <v>56978</v>
      </c>
      <c r="G2464" t="s">
        <v>83</v>
      </c>
      <c r="H2464">
        <v>2019</v>
      </c>
      <c r="I2464">
        <v>6</v>
      </c>
      <c r="J2464" s="85">
        <v>44152</v>
      </c>
      <c r="K2464" t="s">
        <v>122</v>
      </c>
      <c r="L2464" t="s">
        <v>117</v>
      </c>
      <c r="M2464" t="s">
        <v>85</v>
      </c>
      <c r="N24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4" s="16">
        <f t="shared" si="78"/>
        <v>56978</v>
      </c>
      <c r="P24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64" s="16" t="str">
        <f t="shared" si="79"/>
        <v/>
      </c>
    </row>
    <row r="2465" spans="1:17" x14ac:dyDescent="0.25">
      <c r="A2465" t="s">
        <v>116</v>
      </c>
      <c r="B2465" t="s">
        <v>92</v>
      </c>
      <c r="C2465" t="s">
        <v>92</v>
      </c>
      <c r="D2465" t="s">
        <v>81</v>
      </c>
      <c r="E2465" t="s">
        <v>119</v>
      </c>
      <c r="F2465">
        <v>965150</v>
      </c>
      <c r="G2465" t="s">
        <v>83</v>
      </c>
      <c r="H2465">
        <v>2019</v>
      </c>
      <c r="I2465">
        <v>6</v>
      </c>
      <c r="J2465" s="85">
        <v>44152</v>
      </c>
      <c r="K2465" t="s">
        <v>122</v>
      </c>
      <c r="L2465" t="s">
        <v>117</v>
      </c>
      <c r="M2465" t="s">
        <v>85</v>
      </c>
      <c r="N24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5" s="16">
        <f t="shared" si="78"/>
        <v>965150</v>
      </c>
      <c r="P24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65" s="16" t="str">
        <f t="shared" si="79"/>
        <v/>
      </c>
    </row>
    <row r="2466" spans="1:17" x14ac:dyDescent="0.25">
      <c r="A2466" t="s">
        <v>116</v>
      </c>
      <c r="B2466" t="s">
        <v>92</v>
      </c>
      <c r="C2466" t="s">
        <v>92</v>
      </c>
      <c r="D2466" t="s">
        <v>81</v>
      </c>
      <c r="E2466" t="s">
        <v>119</v>
      </c>
      <c r="F2466">
        <v>69279</v>
      </c>
      <c r="G2466" t="s">
        <v>83</v>
      </c>
      <c r="H2466">
        <v>2019</v>
      </c>
      <c r="I2466">
        <v>7</v>
      </c>
      <c r="J2466" s="85">
        <v>44144</v>
      </c>
      <c r="K2466" t="s">
        <v>123</v>
      </c>
      <c r="L2466" t="s">
        <v>117</v>
      </c>
      <c r="M2466" t="s">
        <v>85</v>
      </c>
      <c r="N24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6" s="16">
        <f t="shared" si="78"/>
        <v>69279</v>
      </c>
      <c r="P24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66" s="16" t="str">
        <f t="shared" si="79"/>
        <v/>
      </c>
    </row>
    <row r="2467" spans="1:17" x14ac:dyDescent="0.25">
      <c r="A2467" t="s">
        <v>116</v>
      </c>
      <c r="B2467" t="s">
        <v>92</v>
      </c>
      <c r="C2467" t="s">
        <v>92</v>
      </c>
      <c r="D2467" t="s">
        <v>81</v>
      </c>
      <c r="E2467" t="s">
        <v>119</v>
      </c>
      <c r="F2467">
        <v>1410698</v>
      </c>
      <c r="G2467" t="s">
        <v>83</v>
      </c>
      <c r="H2467">
        <v>2019</v>
      </c>
      <c r="I2467">
        <v>7</v>
      </c>
      <c r="J2467" s="85">
        <v>44144</v>
      </c>
      <c r="K2467" t="s">
        <v>123</v>
      </c>
      <c r="L2467" t="s">
        <v>117</v>
      </c>
      <c r="M2467" t="s">
        <v>85</v>
      </c>
      <c r="N24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7" s="16">
        <f t="shared" si="78"/>
        <v>1410698</v>
      </c>
      <c r="P24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67" s="16" t="str">
        <f t="shared" si="79"/>
        <v/>
      </c>
    </row>
    <row r="2468" spans="1:17" x14ac:dyDescent="0.25">
      <c r="A2468" t="s">
        <v>116</v>
      </c>
      <c r="B2468" t="s">
        <v>92</v>
      </c>
      <c r="C2468" t="s">
        <v>92</v>
      </c>
      <c r="D2468" t="s">
        <v>81</v>
      </c>
      <c r="E2468" t="s">
        <v>119</v>
      </c>
      <c r="F2468">
        <v>69279</v>
      </c>
      <c r="G2468" t="s">
        <v>83</v>
      </c>
      <c r="H2468">
        <v>2019</v>
      </c>
      <c r="I2468">
        <v>7</v>
      </c>
      <c r="J2468" s="85">
        <v>44152</v>
      </c>
      <c r="K2468" t="s">
        <v>122</v>
      </c>
      <c r="L2468" t="s">
        <v>117</v>
      </c>
      <c r="M2468" t="s">
        <v>85</v>
      </c>
      <c r="N24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8" s="16">
        <f t="shared" si="78"/>
        <v>69279</v>
      </c>
      <c r="P24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68" s="16" t="str">
        <f t="shared" si="79"/>
        <v/>
      </c>
    </row>
    <row r="2469" spans="1:17" x14ac:dyDescent="0.25">
      <c r="A2469" t="s">
        <v>116</v>
      </c>
      <c r="B2469" t="s">
        <v>92</v>
      </c>
      <c r="C2469" t="s">
        <v>92</v>
      </c>
      <c r="D2469" t="s">
        <v>81</v>
      </c>
      <c r="E2469" t="s">
        <v>119</v>
      </c>
      <c r="F2469">
        <v>1410698</v>
      </c>
      <c r="G2469" t="s">
        <v>83</v>
      </c>
      <c r="H2469">
        <v>2019</v>
      </c>
      <c r="I2469">
        <v>7</v>
      </c>
      <c r="J2469" s="85">
        <v>44152</v>
      </c>
      <c r="K2469" t="s">
        <v>122</v>
      </c>
      <c r="L2469" t="s">
        <v>117</v>
      </c>
      <c r="M2469" t="s">
        <v>85</v>
      </c>
      <c r="N24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69" s="16">
        <f t="shared" si="78"/>
        <v>1410698</v>
      </c>
      <c r="P24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69" s="16" t="str">
        <f t="shared" si="79"/>
        <v/>
      </c>
    </row>
    <row r="2470" spans="1:17" x14ac:dyDescent="0.25">
      <c r="A2470" t="s">
        <v>116</v>
      </c>
      <c r="B2470" t="s">
        <v>92</v>
      </c>
      <c r="C2470" t="s">
        <v>92</v>
      </c>
      <c r="D2470" t="s">
        <v>81</v>
      </c>
      <c r="E2470" t="s">
        <v>119</v>
      </c>
      <c r="F2470">
        <v>54640</v>
      </c>
      <c r="G2470" t="s">
        <v>83</v>
      </c>
      <c r="H2470">
        <v>2019</v>
      </c>
      <c r="I2470">
        <v>8</v>
      </c>
      <c r="J2470" s="85">
        <v>44144</v>
      </c>
      <c r="K2470" t="s">
        <v>123</v>
      </c>
      <c r="L2470" t="s">
        <v>117</v>
      </c>
      <c r="M2470" t="s">
        <v>85</v>
      </c>
      <c r="N24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0" s="16">
        <f t="shared" si="78"/>
        <v>54640</v>
      </c>
      <c r="P24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70" s="16" t="str">
        <f t="shared" si="79"/>
        <v/>
      </c>
    </row>
    <row r="2471" spans="1:17" x14ac:dyDescent="0.25">
      <c r="A2471" t="s">
        <v>116</v>
      </c>
      <c r="B2471" t="s">
        <v>92</v>
      </c>
      <c r="C2471" t="s">
        <v>92</v>
      </c>
      <c r="D2471" t="s">
        <v>81</v>
      </c>
      <c r="E2471" t="s">
        <v>119</v>
      </c>
      <c r="F2471">
        <v>1117085</v>
      </c>
      <c r="G2471" t="s">
        <v>83</v>
      </c>
      <c r="H2471">
        <v>2019</v>
      </c>
      <c r="I2471">
        <v>8</v>
      </c>
      <c r="J2471" s="85">
        <v>44144</v>
      </c>
      <c r="K2471" t="s">
        <v>123</v>
      </c>
      <c r="L2471" t="s">
        <v>117</v>
      </c>
      <c r="M2471" t="s">
        <v>85</v>
      </c>
      <c r="N24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1" s="16">
        <f t="shared" si="78"/>
        <v>1117085</v>
      </c>
      <c r="P24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71" s="16" t="str">
        <f t="shared" si="79"/>
        <v/>
      </c>
    </row>
    <row r="2472" spans="1:17" x14ac:dyDescent="0.25">
      <c r="A2472" t="s">
        <v>116</v>
      </c>
      <c r="B2472" t="s">
        <v>92</v>
      </c>
      <c r="C2472" t="s">
        <v>92</v>
      </c>
      <c r="D2472" t="s">
        <v>81</v>
      </c>
      <c r="E2472" t="s">
        <v>119</v>
      </c>
      <c r="F2472">
        <v>54640</v>
      </c>
      <c r="G2472" t="s">
        <v>83</v>
      </c>
      <c r="H2472">
        <v>2019</v>
      </c>
      <c r="I2472">
        <v>8</v>
      </c>
      <c r="J2472" s="85">
        <v>44152</v>
      </c>
      <c r="K2472" t="s">
        <v>122</v>
      </c>
      <c r="L2472" t="s">
        <v>117</v>
      </c>
      <c r="M2472" t="s">
        <v>85</v>
      </c>
      <c r="N24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2" s="16">
        <f t="shared" si="78"/>
        <v>54640</v>
      </c>
      <c r="P24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72" s="16" t="str">
        <f t="shared" si="79"/>
        <v/>
      </c>
    </row>
    <row r="2473" spans="1:17" x14ac:dyDescent="0.25">
      <c r="A2473" t="s">
        <v>116</v>
      </c>
      <c r="B2473" t="s">
        <v>92</v>
      </c>
      <c r="C2473" t="s">
        <v>92</v>
      </c>
      <c r="D2473" t="s">
        <v>81</v>
      </c>
      <c r="E2473" t="s">
        <v>119</v>
      </c>
      <c r="F2473">
        <v>1117085</v>
      </c>
      <c r="G2473" t="s">
        <v>83</v>
      </c>
      <c r="H2473">
        <v>2019</v>
      </c>
      <c r="I2473">
        <v>8</v>
      </c>
      <c r="J2473" s="85">
        <v>44152</v>
      </c>
      <c r="K2473" t="s">
        <v>122</v>
      </c>
      <c r="L2473" t="s">
        <v>117</v>
      </c>
      <c r="M2473" t="s">
        <v>85</v>
      </c>
      <c r="N24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3" s="16">
        <f t="shared" si="78"/>
        <v>1117085</v>
      </c>
      <c r="P24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73" s="16" t="str">
        <f t="shared" si="79"/>
        <v/>
      </c>
    </row>
    <row r="2474" spans="1:17" x14ac:dyDescent="0.25">
      <c r="A2474" t="s">
        <v>116</v>
      </c>
      <c r="B2474" t="s">
        <v>92</v>
      </c>
      <c r="C2474" t="s">
        <v>92</v>
      </c>
      <c r="D2474" t="s">
        <v>81</v>
      </c>
      <c r="E2474" t="s">
        <v>119</v>
      </c>
      <c r="F2474">
        <v>90322</v>
      </c>
      <c r="G2474" t="s">
        <v>83</v>
      </c>
      <c r="H2474">
        <v>2019</v>
      </c>
      <c r="I2474">
        <v>9</v>
      </c>
      <c r="J2474" s="85">
        <v>44144</v>
      </c>
      <c r="K2474" t="s">
        <v>123</v>
      </c>
      <c r="L2474" t="s">
        <v>117</v>
      </c>
      <c r="M2474" t="s">
        <v>85</v>
      </c>
      <c r="N24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4" s="16">
        <f t="shared" si="78"/>
        <v>90322</v>
      </c>
      <c r="P24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74" s="16" t="str">
        <f t="shared" si="79"/>
        <v/>
      </c>
    </row>
    <row r="2475" spans="1:17" x14ac:dyDescent="0.25">
      <c r="A2475" t="s">
        <v>116</v>
      </c>
      <c r="B2475" t="s">
        <v>92</v>
      </c>
      <c r="C2475" t="s">
        <v>92</v>
      </c>
      <c r="D2475" t="s">
        <v>81</v>
      </c>
      <c r="E2475" t="s">
        <v>119</v>
      </c>
      <c r="F2475">
        <v>995503</v>
      </c>
      <c r="G2475" t="s">
        <v>83</v>
      </c>
      <c r="H2475">
        <v>2019</v>
      </c>
      <c r="I2475">
        <v>9</v>
      </c>
      <c r="J2475" s="85">
        <v>44144</v>
      </c>
      <c r="K2475" t="s">
        <v>123</v>
      </c>
      <c r="L2475" t="s">
        <v>117</v>
      </c>
      <c r="M2475" t="s">
        <v>85</v>
      </c>
      <c r="N24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5" s="16">
        <f t="shared" si="78"/>
        <v>995503</v>
      </c>
      <c r="P24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75" s="16" t="str">
        <f t="shared" si="79"/>
        <v/>
      </c>
    </row>
    <row r="2476" spans="1:17" x14ac:dyDescent="0.25">
      <c r="A2476" t="s">
        <v>116</v>
      </c>
      <c r="B2476" t="s">
        <v>92</v>
      </c>
      <c r="C2476" t="s">
        <v>92</v>
      </c>
      <c r="D2476" t="s">
        <v>81</v>
      </c>
      <c r="E2476" t="s">
        <v>119</v>
      </c>
      <c r="F2476">
        <v>90322</v>
      </c>
      <c r="G2476" t="s">
        <v>83</v>
      </c>
      <c r="H2476">
        <v>2019</v>
      </c>
      <c r="I2476">
        <v>9</v>
      </c>
      <c r="J2476" s="85">
        <v>44152</v>
      </c>
      <c r="K2476" t="s">
        <v>122</v>
      </c>
      <c r="L2476" t="s">
        <v>117</v>
      </c>
      <c r="M2476" t="s">
        <v>85</v>
      </c>
      <c r="N24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6" s="16">
        <f t="shared" si="78"/>
        <v>90322</v>
      </c>
      <c r="P24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76" s="16" t="str">
        <f t="shared" si="79"/>
        <v/>
      </c>
    </row>
    <row r="2477" spans="1:17" x14ac:dyDescent="0.25">
      <c r="A2477" t="s">
        <v>116</v>
      </c>
      <c r="B2477" t="s">
        <v>92</v>
      </c>
      <c r="C2477" t="s">
        <v>92</v>
      </c>
      <c r="D2477" t="s">
        <v>81</v>
      </c>
      <c r="E2477" t="s">
        <v>119</v>
      </c>
      <c r="F2477">
        <v>995503</v>
      </c>
      <c r="G2477" t="s">
        <v>83</v>
      </c>
      <c r="H2477">
        <v>2019</v>
      </c>
      <c r="I2477">
        <v>9</v>
      </c>
      <c r="J2477" s="85">
        <v>44152</v>
      </c>
      <c r="K2477" t="s">
        <v>122</v>
      </c>
      <c r="L2477" t="s">
        <v>117</v>
      </c>
      <c r="M2477" t="s">
        <v>85</v>
      </c>
      <c r="N24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7" s="16">
        <f t="shared" si="78"/>
        <v>995503</v>
      </c>
      <c r="P24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77" s="16" t="str">
        <f t="shared" si="79"/>
        <v/>
      </c>
    </row>
    <row r="2478" spans="1:17" x14ac:dyDescent="0.25">
      <c r="A2478" t="s">
        <v>116</v>
      </c>
      <c r="B2478" t="s">
        <v>92</v>
      </c>
      <c r="C2478" t="s">
        <v>92</v>
      </c>
      <c r="D2478" t="s">
        <v>81</v>
      </c>
      <c r="E2478" t="s">
        <v>119</v>
      </c>
      <c r="F2478">
        <v>92041</v>
      </c>
      <c r="G2478" t="s">
        <v>83</v>
      </c>
      <c r="H2478">
        <v>2019</v>
      </c>
      <c r="I2478">
        <v>10</v>
      </c>
      <c r="J2478" s="85">
        <v>44144</v>
      </c>
      <c r="K2478" t="s">
        <v>123</v>
      </c>
      <c r="L2478" t="s">
        <v>117</v>
      </c>
      <c r="M2478" t="s">
        <v>85</v>
      </c>
      <c r="N24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8" s="16">
        <f t="shared" si="78"/>
        <v>92041</v>
      </c>
      <c r="P24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78" s="16" t="str">
        <f t="shared" si="79"/>
        <v/>
      </c>
    </row>
    <row r="2479" spans="1:17" x14ac:dyDescent="0.25">
      <c r="A2479" t="s">
        <v>116</v>
      </c>
      <c r="B2479" t="s">
        <v>92</v>
      </c>
      <c r="C2479" t="s">
        <v>92</v>
      </c>
      <c r="D2479" t="s">
        <v>81</v>
      </c>
      <c r="E2479" t="s">
        <v>119</v>
      </c>
      <c r="F2479">
        <v>1417684</v>
      </c>
      <c r="G2479" t="s">
        <v>83</v>
      </c>
      <c r="H2479">
        <v>2019</v>
      </c>
      <c r="I2479">
        <v>10</v>
      </c>
      <c r="J2479" s="85">
        <v>44144</v>
      </c>
      <c r="K2479" t="s">
        <v>123</v>
      </c>
      <c r="L2479" t="s">
        <v>117</v>
      </c>
      <c r="M2479" t="s">
        <v>85</v>
      </c>
      <c r="N24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79" s="16">
        <f t="shared" si="78"/>
        <v>1417684</v>
      </c>
      <c r="P24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79" s="16" t="str">
        <f t="shared" si="79"/>
        <v/>
      </c>
    </row>
    <row r="2480" spans="1:17" x14ac:dyDescent="0.25">
      <c r="A2480" t="s">
        <v>116</v>
      </c>
      <c r="B2480" t="s">
        <v>92</v>
      </c>
      <c r="C2480" t="s">
        <v>92</v>
      </c>
      <c r="D2480" t="s">
        <v>81</v>
      </c>
      <c r="E2480" t="s">
        <v>119</v>
      </c>
      <c r="F2480">
        <v>92041</v>
      </c>
      <c r="G2480" t="s">
        <v>83</v>
      </c>
      <c r="H2480">
        <v>2019</v>
      </c>
      <c r="I2480">
        <v>10</v>
      </c>
      <c r="J2480" s="85">
        <v>44152</v>
      </c>
      <c r="K2480" t="s">
        <v>122</v>
      </c>
      <c r="L2480" t="s">
        <v>117</v>
      </c>
      <c r="M2480" t="s">
        <v>85</v>
      </c>
      <c r="N24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0" s="16">
        <f t="shared" si="78"/>
        <v>92041</v>
      </c>
      <c r="P24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80" s="16" t="str">
        <f t="shared" si="79"/>
        <v/>
      </c>
    </row>
    <row r="2481" spans="1:17" x14ac:dyDescent="0.25">
      <c r="A2481" t="s">
        <v>116</v>
      </c>
      <c r="B2481" t="s">
        <v>92</v>
      </c>
      <c r="C2481" t="s">
        <v>92</v>
      </c>
      <c r="D2481" t="s">
        <v>81</v>
      </c>
      <c r="E2481" t="s">
        <v>119</v>
      </c>
      <c r="F2481">
        <v>1417684</v>
      </c>
      <c r="G2481" t="s">
        <v>83</v>
      </c>
      <c r="H2481">
        <v>2019</v>
      </c>
      <c r="I2481">
        <v>10</v>
      </c>
      <c r="J2481" s="85">
        <v>44152</v>
      </c>
      <c r="K2481" t="s">
        <v>122</v>
      </c>
      <c r="L2481" t="s">
        <v>117</v>
      </c>
      <c r="M2481" t="s">
        <v>85</v>
      </c>
      <c r="N24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1" s="16">
        <f t="shared" si="78"/>
        <v>1417684</v>
      </c>
      <c r="P24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81" s="16" t="str">
        <f t="shared" si="79"/>
        <v/>
      </c>
    </row>
    <row r="2482" spans="1:17" x14ac:dyDescent="0.25">
      <c r="A2482" t="s">
        <v>116</v>
      </c>
      <c r="B2482" t="s">
        <v>92</v>
      </c>
      <c r="C2482" t="s">
        <v>92</v>
      </c>
      <c r="D2482" t="s">
        <v>81</v>
      </c>
      <c r="E2482" t="s">
        <v>119</v>
      </c>
      <c r="F2482">
        <v>97457</v>
      </c>
      <c r="G2482" t="s">
        <v>83</v>
      </c>
      <c r="H2482">
        <v>2019</v>
      </c>
      <c r="I2482">
        <v>11</v>
      </c>
      <c r="J2482" s="85">
        <v>44144</v>
      </c>
      <c r="K2482" t="s">
        <v>123</v>
      </c>
      <c r="L2482" t="s">
        <v>117</v>
      </c>
      <c r="M2482" t="s">
        <v>85</v>
      </c>
      <c r="N24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2" s="16">
        <f t="shared" si="78"/>
        <v>43855.65</v>
      </c>
      <c r="P24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82" s="16" t="str">
        <f t="shared" si="79"/>
        <v/>
      </c>
    </row>
    <row r="2483" spans="1:17" x14ac:dyDescent="0.25">
      <c r="A2483" t="s">
        <v>116</v>
      </c>
      <c r="B2483" t="s">
        <v>92</v>
      </c>
      <c r="C2483" t="s">
        <v>92</v>
      </c>
      <c r="D2483" t="s">
        <v>81</v>
      </c>
      <c r="E2483" t="s">
        <v>119</v>
      </c>
      <c r="F2483">
        <v>1304584</v>
      </c>
      <c r="G2483" t="s">
        <v>83</v>
      </c>
      <c r="H2483">
        <v>2019</v>
      </c>
      <c r="I2483">
        <v>11</v>
      </c>
      <c r="J2483" s="85">
        <v>44144</v>
      </c>
      <c r="K2483" t="s">
        <v>123</v>
      </c>
      <c r="L2483" t="s">
        <v>117</v>
      </c>
      <c r="M2483" t="s">
        <v>85</v>
      </c>
      <c r="N24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3" s="16">
        <f t="shared" si="78"/>
        <v>587062.79999999993</v>
      </c>
      <c r="P24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83" s="16" t="str">
        <f t="shared" si="79"/>
        <v/>
      </c>
    </row>
    <row r="2484" spans="1:17" x14ac:dyDescent="0.25">
      <c r="A2484" t="s">
        <v>116</v>
      </c>
      <c r="B2484" t="s">
        <v>92</v>
      </c>
      <c r="C2484" t="s">
        <v>92</v>
      </c>
      <c r="D2484" t="s">
        <v>81</v>
      </c>
      <c r="E2484" t="s">
        <v>119</v>
      </c>
      <c r="F2484">
        <v>97457</v>
      </c>
      <c r="G2484" t="s">
        <v>83</v>
      </c>
      <c r="H2484">
        <v>2019</v>
      </c>
      <c r="I2484">
        <v>11</v>
      </c>
      <c r="J2484" s="85">
        <v>44152</v>
      </c>
      <c r="K2484" t="s">
        <v>122</v>
      </c>
      <c r="L2484" t="s">
        <v>117</v>
      </c>
      <c r="M2484" t="s">
        <v>85</v>
      </c>
      <c r="N24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4" s="16">
        <f t="shared" si="78"/>
        <v>43855.65</v>
      </c>
      <c r="P24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84" s="16" t="str">
        <f t="shared" si="79"/>
        <v/>
      </c>
    </row>
    <row r="2485" spans="1:17" x14ac:dyDescent="0.25">
      <c r="A2485" t="s">
        <v>116</v>
      </c>
      <c r="B2485" t="s">
        <v>92</v>
      </c>
      <c r="C2485" t="s">
        <v>92</v>
      </c>
      <c r="D2485" t="s">
        <v>81</v>
      </c>
      <c r="E2485" t="s">
        <v>119</v>
      </c>
      <c r="F2485">
        <v>1304584</v>
      </c>
      <c r="G2485" t="s">
        <v>83</v>
      </c>
      <c r="H2485">
        <v>2019</v>
      </c>
      <c r="I2485">
        <v>11</v>
      </c>
      <c r="J2485" s="85">
        <v>44152</v>
      </c>
      <c r="K2485" t="s">
        <v>122</v>
      </c>
      <c r="L2485" t="s">
        <v>117</v>
      </c>
      <c r="M2485" t="s">
        <v>85</v>
      </c>
      <c r="N24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5" s="16">
        <f t="shared" si="78"/>
        <v>587062.79999999993</v>
      </c>
      <c r="P24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85" s="16" t="str">
        <f t="shared" si="79"/>
        <v/>
      </c>
    </row>
    <row r="2486" spans="1:17" x14ac:dyDescent="0.25">
      <c r="A2486" t="s">
        <v>116</v>
      </c>
      <c r="B2486" t="s">
        <v>92</v>
      </c>
      <c r="C2486" t="s">
        <v>92</v>
      </c>
      <c r="D2486" t="s">
        <v>81</v>
      </c>
      <c r="E2486" t="s">
        <v>119</v>
      </c>
      <c r="F2486">
        <v>99803</v>
      </c>
      <c r="G2486" t="s">
        <v>83</v>
      </c>
      <c r="H2486">
        <v>2019</v>
      </c>
      <c r="I2486">
        <v>12</v>
      </c>
      <c r="J2486" s="85">
        <v>44144</v>
      </c>
      <c r="K2486" t="s">
        <v>123</v>
      </c>
      <c r="L2486" t="s">
        <v>117</v>
      </c>
      <c r="M2486" t="s">
        <v>85</v>
      </c>
      <c r="N24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6" s="16">
        <f t="shared" si="78"/>
        <v>99803</v>
      </c>
      <c r="P24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86" s="16" t="str">
        <f t="shared" si="79"/>
        <v/>
      </c>
    </row>
    <row r="2487" spans="1:17" x14ac:dyDescent="0.25">
      <c r="A2487" t="s">
        <v>116</v>
      </c>
      <c r="B2487" t="s">
        <v>92</v>
      </c>
      <c r="C2487" t="s">
        <v>92</v>
      </c>
      <c r="D2487" t="s">
        <v>81</v>
      </c>
      <c r="E2487" t="s">
        <v>119</v>
      </c>
      <c r="F2487">
        <v>1075813</v>
      </c>
      <c r="G2487" t="s">
        <v>83</v>
      </c>
      <c r="H2487">
        <v>2019</v>
      </c>
      <c r="I2487">
        <v>12</v>
      </c>
      <c r="J2487" s="85">
        <v>44144</v>
      </c>
      <c r="K2487" t="s">
        <v>123</v>
      </c>
      <c r="L2487" t="s">
        <v>117</v>
      </c>
      <c r="M2487" t="s">
        <v>85</v>
      </c>
      <c r="N24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7" s="16">
        <f t="shared" si="78"/>
        <v>1075813</v>
      </c>
      <c r="P24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87" s="16" t="str">
        <f t="shared" si="79"/>
        <v/>
      </c>
    </row>
    <row r="2488" spans="1:17" x14ac:dyDescent="0.25">
      <c r="A2488" t="s">
        <v>116</v>
      </c>
      <c r="B2488" t="s">
        <v>92</v>
      </c>
      <c r="C2488" t="s">
        <v>92</v>
      </c>
      <c r="D2488" t="s">
        <v>81</v>
      </c>
      <c r="E2488" t="s">
        <v>119</v>
      </c>
      <c r="F2488">
        <v>99803</v>
      </c>
      <c r="G2488" t="s">
        <v>83</v>
      </c>
      <c r="H2488">
        <v>2019</v>
      </c>
      <c r="I2488">
        <v>12</v>
      </c>
      <c r="J2488" s="85">
        <v>44152</v>
      </c>
      <c r="K2488" t="s">
        <v>122</v>
      </c>
      <c r="L2488" t="s">
        <v>117</v>
      </c>
      <c r="M2488" t="s">
        <v>85</v>
      </c>
      <c r="N24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8" s="16">
        <f t="shared" si="78"/>
        <v>99803</v>
      </c>
      <c r="P24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88" s="16" t="str">
        <f t="shared" si="79"/>
        <v/>
      </c>
    </row>
    <row r="2489" spans="1:17" x14ac:dyDescent="0.25">
      <c r="A2489" t="s">
        <v>116</v>
      </c>
      <c r="B2489" t="s">
        <v>92</v>
      </c>
      <c r="C2489" t="s">
        <v>92</v>
      </c>
      <c r="D2489" t="s">
        <v>81</v>
      </c>
      <c r="E2489" t="s">
        <v>119</v>
      </c>
      <c r="F2489">
        <v>1075813</v>
      </c>
      <c r="G2489" t="s">
        <v>83</v>
      </c>
      <c r="H2489">
        <v>2019</v>
      </c>
      <c r="I2489">
        <v>12</v>
      </c>
      <c r="J2489" s="85">
        <v>44152</v>
      </c>
      <c r="K2489" t="s">
        <v>122</v>
      </c>
      <c r="L2489" t="s">
        <v>117</v>
      </c>
      <c r="M2489" t="s">
        <v>85</v>
      </c>
      <c r="N24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89" s="16">
        <f t="shared" si="78"/>
        <v>1075813</v>
      </c>
      <c r="P24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89" s="16" t="str">
        <f t="shared" si="79"/>
        <v/>
      </c>
    </row>
    <row r="2490" spans="1:17" x14ac:dyDescent="0.25">
      <c r="A2490" t="s">
        <v>116</v>
      </c>
      <c r="B2490" t="s">
        <v>92</v>
      </c>
      <c r="C2490" t="s">
        <v>92</v>
      </c>
      <c r="D2490" t="s">
        <v>81</v>
      </c>
      <c r="E2490" t="s">
        <v>119</v>
      </c>
      <c r="F2490">
        <v>63283</v>
      </c>
      <c r="G2490" t="s">
        <v>83</v>
      </c>
      <c r="H2490">
        <v>2020</v>
      </c>
      <c r="I2490">
        <v>1</v>
      </c>
      <c r="J2490" s="85">
        <v>44144</v>
      </c>
      <c r="K2490" t="s">
        <v>123</v>
      </c>
      <c r="L2490" t="s">
        <v>117</v>
      </c>
      <c r="M2490" t="s">
        <v>85</v>
      </c>
      <c r="N24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0" s="16">
        <f t="shared" si="78"/>
        <v>63283</v>
      </c>
      <c r="P24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90" s="16" t="str">
        <f t="shared" si="79"/>
        <v/>
      </c>
    </row>
    <row r="2491" spans="1:17" x14ac:dyDescent="0.25">
      <c r="A2491" t="s">
        <v>116</v>
      </c>
      <c r="B2491" t="s">
        <v>92</v>
      </c>
      <c r="C2491" t="s">
        <v>92</v>
      </c>
      <c r="D2491" t="s">
        <v>81</v>
      </c>
      <c r="E2491" t="s">
        <v>119</v>
      </c>
      <c r="F2491">
        <v>661785</v>
      </c>
      <c r="G2491" t="s">
        <v>83</v>
      </c>
      <c r="H2491">
        <v>2020</v>
      </c>
      <c r="I2491">
        <v>1</v>
      </c>
      <c r="J2491" s="85">
        <v>44144</v>
      </c>
      <c r="K2491" t="s">
        <v>123</v>
      </c>
      <c r="L2491" t="s">
        <v>117</v>
      </c>
      <c r="M2491" t="s">
        <v>85</v>
      </c>
      <c r="N24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1" s="16">
        <f t="shared" si="78"/>
        <v>661785</v>
      </c>
      <c r="P24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91" s="16" t="str">
        <f t="shared" si="79"/>
        <v/>
      </c>
    </row>
    <row r="2492" spans="1:17" x14ac:dyDescent="0.25">
      <c r="A2492" t="s">
        <v>116</v>
      </c>
      <c r="B2492" t="s">
        <v>92</v>
      </c>
      <c r="C2492" t="s">
        <v>92</v>
      </c>
      <c r="D2492" t="s">
        <v>81</v>
      </c>
      <c r="E2492" t="s">
        <v>119</v>
      </c>
      <c r="F2492">
        <v>63283</v>
      </c>
      <c r="G2492" t="s">
        <v>83</v>
      </c>
      <c r="H2492">
        <v>2020</v>
      </c>
      <c r="I2492">
        <v>1</v>
      </c>
      <c r="J2492" s="85">
        <v>44152</v>
      </c>
      <c r="K2492" t="s">
        <v>122</v>
      </c>
      <c r="L2492" t="s">
        <v>117</v>
      </c>
      <c r="M2492" t="s">
        <v>85</v>
      </c>
      <c r="N24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2" s="16">
        <f t="shared" si="78"/>
        <v>63283</v>
      </c>
      <c r="P24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92" s="16" t="str">
        <f t="shared" si="79"/>
        <v/>
      </c>
    </row>
    <row r="2493" spans="1:17" x14ac:dyDescent="0.25">
      <c r="A2493" t="s">
        <v>116</v>
      </c>
      <c r="B2493" t="s">
        <v>92</v>
      </c>
      <c r="C2493" t="s">
        <v>92</v>
      </c>
      <c r="D2493" t="s">
        <v>81</v>
      </c>
      <c r="E2493" t="s">
        <v>119</v>
      </c>
      <c r="F2493">
        <v>661785</v>
      </c>
      <c r="G2493" t="s">
        <v>83</v>
      </c>
      <c r="H2493">
        <v>2020</v>
      </c>
      <c r="I2493">
        <v>1</v>
      </c>
      <c r="J2493" s="85">
        <v>44152</v>
      </c>
      <c r="K2493" t="s">
        <v>122</v>
      </c>
      <c r="L2493" t="s">
        <v>117</v>
      </c>
      <c r="M2493" t="s">
        <v>85</v>
      </c>
      <c r="N24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3" s="16">
        <f t="shared" si="78"/>
        <v>661785</v>
      </c>
      <c r="P24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93" s="16" t="str">
        <f t="shared" si="79"/>
        <v/>
      </c>
    </row>
    <row r="2494" spans="1:17" x14ac:dyDescent="0.25">
      <c r="A2494" t="s">
        <v>116</v>
      </c>
      <c r="B2494" t="s">
        <v>92</v>
      </c>
      <c r="C2494" t="s">
        <v>92</v>
      </c>
      <c r="D2494" t="s">
        <v>81</v>
      </c>
      <c r="E2494" t="s">
        <v>119</v>
      </c>
      <c r="F2494">
        <v>43893</v>
      </c>
      <c r="G2494" t="s">
        <v>83</v>
      </c>
      <c r="H2494">
        <v>2020</v>
      </c>
      <c r="I2494">
        <v>2</v>
      </c>
      <c r="J2494" s="85">
        <v>44144</v>
      </c>
      <c r="K2494" t="s">
        <v>123</v>
      </c>
      <c r="L2494" t="s">
        <v>117</v>
      </c>
      <c r="M2494" t="s">
        <v>85</v>
      </c>
      <c r="N24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4" s="16">
        <f t="shared" si="78"/>
        <v>43893</v>
      </c>
      <c r="P24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94" s="16" t="str">
        <f t="shared" si="79"/>
        <v/>
      </c>
    </row>
    <row r="2495" spans="1:17" x14ac:dyDescent="0.25">
      <c r="A2495" t="s">
        <v>116</v>
      </c>
      <c r="B2495" t="s">
        <v>92</v>
      </c>
      <c r="C2495" t="s">
        <v>92</v>
      </c>
      <c r="D2495" t="s">
        <v>81</v>
      </c>
      <c r="E2495" t="s">
        <v>119</v>
      </c>
      <c r="F2495">
        <v>814594</v>
      </c>
      <c r="G2495" t="s">
        <v>83</v>
      </c>
      <c r="H2495">
        <v>2020</v>
      </c>
      <c r="I2495">
        <v>2</v>
      </c>
      <c r="J2495" s="85">
        <v>44144</v>
      </c>
      <c r="K2495" t="s">
        <v>123</v>
      </c>
      <c r="L2495" t="s">
        <v>117</v>
      </c>
      <c r="M2495" t="s">
        <v>85</v>
      </c>
      <c r="N24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5" s="16">
        <f t="shared" si="78"/>
        <v>814594</v>
      </c>
      <c r="P24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95" s="16" t="str">
        <f t="shared" si="79"/>
        <v/>
      </c>
    </row>
    <row r="2496" spans="1:17" x14ac:dyDescent="0.25">
      <c r="A2496" t="s">
        <v>116</v>
      </c>
      <c r="B2496" t="s">
        <v>92</v>
      </c>
      <c r="C2496" t="s">
        <v>92</v>
      </c>
      <c r="D2496" t="s">
        <v>81</v>
      </c>
      <c r="E2496" t="s">
        <v>119</v>
      </c>
      <c r="F2496">
        <v>43893</v>
      </c>
      <c r="G2496" t="s">
        <v>83</v>
      </c>
      <c r="H2496">
        <v>2020</v>
      </c>
      <c r="I2496">
        <v>2</v>
      </c>
      <c r="J2496" s="85">
        <v>44152</v>
      </c>
      <c r="K2496" t="s">
        <v>122</v>
      </c>
      <c r="L2496" t="s">
        <v>117</v>
      </c>
      <c r="M2496" t="s">
        <v>85</v>
      </c>
      <c r="N24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6" s="16">
        <f t="shared" si="78"/>
        <v>43893</v>
      </c>
      <c r="P24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96" s="16" t="str">
        <f t="shared" si="79"/>
        <v/>
      </c>
    </row>
    <row r="2497" spans="1:17" x14ac:dyDescent="0.25">
      <c r="A2497" t="s">
        <v>116</v>
      </c>
      <c r="B2497" t="s">
        <v>92</v>
      </c>
      <c r="C2497" t="s">
        <v>92</v>
      </c>
      <c r="D2497" t="s">
        <v>81</v>
      </c>
      <c r="E2497" t="s">
        <v>119</v>
      </c>
      <c r="F2497">
        <v>814594</v>
      </c>
      <c r="G2497" t="s">
        <v>83</v>
      </c>
      <c r="H2497">
        <v>2020</v>
      </c>
      <c r="I2497">
        <v>2</v>
      </c>
      <c r="J2497" s="85">
        <v>44152</v>
      </c>
      <c r="K2497" t="s">
        <v>122</v>
      </c>
      <c r="L2497" t="s">
        <v>117</v>
      </c>
      <c r="M2497" t="s">
        <v>85</v>
      </c>
      <c r="N24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7" s="16">
        <f t="shared" si="78"/>
        <v>814594</v>
      </c>
      <c r="P24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97" s="16" t="str">
        <f t="shared" si="79"/>
        <v/>
      </c>
    </row>
    <row r="2498" spans="1:17" x14ac:dyDescent="0.25">
      <c r="A2498" t="s">
        <v>116</v>
      </c>
      <c r="B2498" t="s">
        <v>92</v>
      </c>
      <c r="C2498" t="s">
        <v>92</v>
      </c>
      <c r="D2498" t="s">
        <v>81</v>
      </c>
      <c r="E2498" t="s">
        <v>119</v>
      </c>
      <c r="F2498">
        <v>97997</v>
      </c>
      <c r="G2498" t="s">
        <v>83</v>
      </c>
      <c r="H2498">
        <v>2020</v>
      </c>
      <c r="I2498">
        <v>3</v>
      </c>
      <c r="J2498" s="85">
        <v>44144</v>
      </c>
      <c r="K2498" t="s">
        <v>123</v>
      </c>
      <c r="L2498" t="s">
        <v>117</v>
      </c>
      <c r="M2498" t="s">
        <v>85</v>
      </c>
      <c r="N24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8" s="16">
        <f t="shared" si="78"/>
        <v>97997</v>
      </c>
      <c r="P24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98" s="16" t="str">
        <f t="shared" si="79"/>
        <v/>
      </c>
    </row>
    <row r="2499" spans="1:17" x14ac:dyDescent="0.25">
      <c r="A2499" t="s">
        <v>116</v>
      </c>
      <c r="B2499" t="s">
        <v>92</v>
      </c>
      <c r="C2499" t="s">
        <v>92</v>
      </c>
      <c r="D2499" t="s">
        <v>81</v>
      </c>
      <c r="E2499" t="s">
        <v>119</v>
      </c>
      <c r="F2499">
        <v>1071671</v>
      </c>
      <c r="G2499" t="s">
        <v>83</v>
      </c>
      <c r="H2499">
        <v>2020</v>
      </c>
      <c r="I2499">
        <v>3</v>
      </c>
      <c r="J2499" s="85">
        <v>44144</v>
      </c>
      <c r="K2499" t="s">
        <v>123</v>
      </c>
      <c r="L2499" t="s">
        <v>117</v>
      </c>
      <c r="M2499" t="s">
        <v>85</v>
      </c>
      <c r="N24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499" s="16">
        <f t="shared" si="78"/>
        <v>1071671</v>
      </c>
      <c r="P24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499" s="16" t="str">
        <f t="shared" si="79"/>
        <v/>
      </c>
    </row>
    <row r="2500" spans="1:17" x14ac:dyDescent="0.25">
      <c r="A2500" t="s">
        <v>116</v>
      </c>
      <c r="B2500" t="s">
        <v>92</v>
      </c>
      <c r="C2500" t="s">
        <v>92</v>
      </c>
      <c r="D2500" t="s">
        <v>81</v>
      </c>
      <c r="E2500" t="s">
        <v>119</v>
      </c>
      <c r="F2500">
        <v>97997</v>
      </c>
      <c r="G2500" t="s">
        <v>83</v>
      </c>
      <c r="H2500">
        <v>2020</v>
      </c>
      <c r="I2500">
        <v>3</v>
      </c>
      <c r="J2500" s="85">
        <v>44152</v>
      </c>
      <c r="K2500" t="s">
        <v>122</v>
      </c>
      <c r="L2500" t="s">
        <v>117</v>
      </c>
      <c r="M2500" t="s">
        <v>85</v>
      </c>
      <c r="N25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0" s="16">
        <f t="shared" si="78"/>
        <v>97997</v>
      </c>
      <c r="P25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00" s="16" t="str">
        <f t="shared" si="79"/>
        <v/>
      </c>
    </row>
    <row r="2501" spans="1:17" x14ac:dyDescent="0.25">
      <c r="A2501" t="s">
        <v>116</v>
      </c>
      <c r="B2501" t="s">
        <v>92</v>
      </c>
      <c r="C2501" t="s">
        <v>92</v>
      </c>
      <c r="D2501" t="s">
        <v>81</v>
      </c>
      <c r="E2501" t="s">
        <v>119</v>
      </c>
      <c r="F2501">
        <v>1071671</v>
      </c>
      <c r="G2501" t="s">
        <v>83</v>
      </c>
      <c r="H2501">
        <v>2020</v>
      </c>
      <c r="I2501">
        <v>3</v>
      </c>
      <c r="J2501" s="85">
        <v>44152</v>
      </c>
      <c r="K2501" t="s">
        <v>122</v>
      </c>
      <c r="L2501" t="s">
        <v>117</v>
      </c>
      <c r="M2501" t="s">
        <v>85</v>
      </c>
      <c r="N25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1" s="16">
        <f t="shared" ref="O2501:O2564" si="80">IF(AND(H2501=2019,I2501=11,L2501="ММ               "),F2501/20*4,IF(AND(H2501=2019,I2501=11),F2501/20*9,F2501))</f>
        <v>1071671</v>
      </c>
      <c r="P25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01" s="16" t="str">
        <f t="shared" ref="Q2501:Q2564" si="81">IF(E2501="FSK            ","",A2501)</f>
        <v/>
      </c>
    </row>
    <row r="2502" spans="1:17" x14ac:dyDescent="0.25">
      <c r="A2502" t="s">
        <v>116</v>
      </c>
      <c r="B2502" t="s">
        <v>92</v>
      </c>
      <c r="C2502" t="s">
        <v>92</v>
      </c>
      <c r="D2502" t="s">
        <v>81</v>
      </c>
      <c r="E2502" t="s">
        <v>119</v>
      </c>
      <c r="F2502">
        <v>50357</v>
      </c>
      <c r="G2502" t="s">
        <v>83</v>
      </c>
      <c r="H2502">
        <v>2020</v>
      </c>
      <c r="I2502">
        <v>4</v>
      </c>
      <c r="J2502" s="85">
        <v>44144</v>
      </c>
      <c r="K2502" t="s">
        <v>123</v>
      </c>
      <c r="L2502" t="s">
        <v>117</v>
      </c>
      <c r="M2502" t="s">
        <v>85</v>
      </c>
      <c r="N25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2" s="16">
        <f t="shared" si="80"/>
        <v>50357</v>
      </c>
      <c r="P25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02" s="16" t="str">
        <f t="shared" si="81"/>
        <v/>
      </c>
    </row>
    <row r="2503" spans="1:17" x14ac:dyDescent="0.25">
      <c r="A2503" t="s">
        <v>116</v>
      </c>
      <c r="B2503" t="s">
        <v>92</v>
      </c>
      <c r="C2503" t="s">
        <v>92</v>
      </c>
      <c r="D2503" t="s">
        <v>81</v>
      </c>
      <c r="E2503" t="s">
        <v>119</v>
      </c>
      <c r="F2503">
        <v>931873</v>
      </c>
      <c r="G2503" t="s">
        <v>83</v>
      </c>
      <c r="H2503">
        <v>2020</v>
      </c>
      <c r="I2503">
        <v>4</v>
      </c>
      <c r="J2503" s="85">
        <v>44144</v>
      </c>
      <c r="K2503" t="s">
        <v>123</v>
      </c>
      <c r="L2503" t="s">
        <v>117</v>
      </c>
      <c r="M2503" t="s">
        <v>85</v>
      </c>
      <c r="N25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3" s="16">
        <f t="shared" si="80"/>
        <v>931873</v>
      </c>
      <c r="P25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03" s="16" t="str">
        <f t="shared" si="81"/>
        <v/>
      </c>
    </row>
    <row r="2504" spans="1:17" x14ac:dyDescent="0.25">
      <c r="A2504" t="s">
        <v>116</v>
      </c>
      <c r="B2504" t="s">
        <v>92</v>
      </c>
      <c r="C2504" t="s">
        <v>92</v>
      </c>
      <c r="D2504" t="s">
        <v>81</v>
      </c>
      <c r="E2504" t="s">
        <v>119</v>
      </c>
      <c r="F2504">
        <v>50357</v>
      </c>
      <c r="G2504" t="s">
        <v>83</v>
      </c>
      <c r="H2504">
        <v>2020</v>
      </c>
      <c r="I2504">
        <v>4</v>
      </c>
      <c r="J2504" s="85">
        <v>44152</v>
      </c>
      <c r="K2504" t="s">
        <v>122</v>
      </c>
      <c r="L2504" t="s">
        <v>117</v>
      </c>
      <c r="M2504" t="s">
        <v>85</v>
      </c>
      <c r="N25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4" s="16">
        <f t="shared" si="80"/>
        <v>50357</v>
      </c>
      <c r="P25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04" s="16" t="str">
        <f t="shared" si="81"/>
        <v/>
      </c>
    </row>
    <row r="2505" spans="1:17" x14ac:dyDescent="0.25">
      <c r="A2505" t="s">
        <v>116</v>
      </c>
      <c r="B2505" t="s">
        <v>92</v>
      </c>
      <c r="C2505" t="s">
        <v>92</v>
      </c>
      <c r="D2505" t="s">
        <v>81</v>
      </c>
      <c r="E2505" t="s">
        <v>119</v>
      </c>
      <c r="F2505">
        <v>931873</v>
      </c>
      <c r="G2505" t="s">
        <v>83</v>
      </c>
      <c r="H2505">
        <v>2020</v>
      </c>
      <c r="I2505">
        <v>4</v>
      </c>
      <c r="J2505" s="85">
        <v>44152</v>
      </c>
      <c r="K2505" t="s">
        <v>122</v>
      </c>
      <c r="L2505" t="s">
        <v>117</v>
      </c>
      <c r="M2505" t="s">
        <v>85</v>
      </c>
      <c r="N25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5" s="16">
        <f t="shared" si="80"/>
        <v>931873</v>
      </c>
      <c r="P25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05" s="16" t="str">
        <f t="shared" si="81"/>
        <v/>
      </c>
    </row>
    <row r="2506" spans="1:17" x14ac:dyDescent="0.25">
      <c r="A2506" t="s">
        <v>116</v>
      </c>
      <c r="B2506" t="s">
        <v>92</v>
      </c>
      <c r="C2506" t="s">
        <v>92</v>
      </c>
      <c r="D2506" t="s">
        <v>81</v>
      </c>
      <c r="E2506" t="s">
        <v>119</v>
      </c>
      <c r="F2506">
        <v>50011</v>
      </c>
      <c r="G2506" t="s">
        <v>83</v>
      </c>
      <c r="H2506">
        <v>2020</v>
      </c>
      <c r="I2506">
        <v>5</v>
      </c>
      <c r="J2506" s="85">
        <v>44144</v>
      </c>
      <c r="K2506" t="s">
        <v>123</v>
      </c>
      <c r="L2506" t="s">
        <v>117</v>
      </c>
      <c r="M2506" t="s">
        <v>85</v>
      </c>
      <c r="N25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6" s="16">
        <f t="shared" si="80"/>
        <v>50011</v>
      </c>
      <c r="P25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06" s="16" t="str">
        <f t="shared" si="81"/>
        <v/>
      </c>
    </row>
    <row r="2507" spans="1:17" x14ac:dyDescent="0.25">
      <c r="A2507" t="s">
        <v>116</v>
      </c>
      <c r="B2507" t="s">
        <v>92</v>
      </c>
      <c r="C2507" t="s">
        <v>92</v>
      </c>
      <c r="D2507" t="s">
        <v>81</v>
      </c>
      <c r="E2507" t="s">
        <v>119</v>
      </c>
      <c r="F2507">
        <v>1048555</v>
      </c>
      <c r="G2507" t="s">
        <v>83</v>
      </c>
      <c r="H2507">
        <v>2020</v>
      </c>
      <c r="I2507">
        <v>5</v>
      </c>
      <c r="J2507" s="85">
        <v>44144</v>
      </c>
      <c r="K2507" t="s">
        <v>123</v>
      </c>
      <c r="L2507" t="s">
        <v>117</v>
      </c>
      <c r="M2507" t="s">
        <v>85</v>
      </c>
      <c r="N25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7" s="16">
        <f t="shared" si="80"/>
        <v>1048555</v>
      </c>
      <c r="P25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07" s="16" t="str">
        <f t="shared" si="81"/>
        <v/>
      </c>
    </row>
    <row r="2508" spans="1:17" x14ac:dyDescent="0.25">
      <c r="A2508" t="s">
        <v>116</v>
      </c>
      <c r="B2508" t="s">
        <v>92</v>
      </c>
      <c r="C2508" t="s">
        <v>92</v>
      </c>
      <c r="D2508" t="s">
        <v>81</v>
      </c>
      <c r="E2508" t="s">
        <v>119</v>
      </c>
      <c r="F2508">
        <v>50011</v>
      </c>
      <c r="G2508" t="s">
        <v>83</v>
      </c>
      <c r="H2508">
        <v>2020</v>
      </c>
      <c r="I2508">
        <v>5</v>
      </c>
      <c r="J2508" s="85">
        <v>44152</v>
      </c>
      <c r="K2508" t="s">
        <v>122</v>
      </c>
      <c r="L2508" t="s">
        <v>117</v>
      </c>
      <c r="M2508" t="s">
        <v>85</v>
      </c>
      <c r="N25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8" s="16">
        <f t="shared" si="80"/>
        <v>50011</v>
      </c>
      <c r="P25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08" s="16" t="str">
        <f t="shared" si="81"/>
        <v/>
      </c>
    </row>
    <row r="2509" spans="1:17" x14ac:dyDescent="0.25">
      <c r="A2509" t="s">
        <v>116</v>
      </c>
      <c r="B2509" t="s">
        <v>92</v>
      </c>
      <c r="C2509" t="s">
        <v>92</v>
      </c>
      <c r="D2509" t="s">
        <v>81</v>
      </c>
      <c r="E2509" t="s">
        <v>119</v>
      </c>
      <c r="F2509">
        <v>1048555</v>
      </c>
      <c r="G2509" t="s">
        <v>83</v>
      </c>
      <c r="H2509">
        <v>2020</v>
      </c>
      <c r="I2509">
        <v>5</v>
      </c>
      <c r="J2509" s="85">
        <v>44152</v>
      </c>
      <c r="K2509" t="s">
        <v>122</v>
      </c>
      <c r="L2509" t="s">
        <v>117</v>
      </c>
      <c r="M2509" t="s">
        <v>85</v>
      </c>
      <c r="N25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09" s="16">
        <f t="shared" si="80"/>
        <v>1048555</v>
      </c>
      <c r="P25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09" s="16" t="str">
        <f t="shared" si="81"/>
        <v/>
      </c>
    </row>
    <row r="2510" spans="1:17" x14ac:dyDescent="0.25">
      <c r="A2510" t="s">
        <v>116</v>
      </c>
      <c r="B2510" t="s">
        <v>92</v>
      </c>
      <c r="C2510" t="s">
        <v>92</v>
      </c>
      <c r="D2510" t="s">
        <v>81</v>
      </c>
      <c r="E2510" t="s">
        <v>119</v>
      </c>
      <c r="F2510">
        <v>72848</v>
      </c>
      <c r="G2510" t="s">
        <v>83</v>
      </c>
      <c r="H2510">
        <v>2020</v>
      </c>
      <c r="I2510">
        <v>6</v>
      </c>
      <c r="J2510" s="85">
        <v>44144</v>
      </c>
      <c r="K2510" t="s">
        <v>123</v>
      </c>
      <c r="L2510" t="s">
        <v>117</v>
      </c>
      <c r="M2510" t="s">
        <v>85</v>
      </c>
      <c r="N25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0" s="16">
        <f t="shared" si="80"/>
        <v>72848</v>
      </c>
      <c r="P25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10" s="16" t="str">
        <f t="shared" si="81"/>
        <v/>
      </c>
    </row>
    <row r="2511" spans="1:17" x14ac:dyDescent="0.25">
      <c r="A2511" t="s">
        <v>116</v>
      </c>
      <c r="B2511" t="s">
        <v>92</v>
      </c>
      <c r="C2511" t="s">
        <v>92</v>
      </c>
      <c r="D2511" t="s">
        <v>81</v>
      </c>
      <c r="E2511" t="s">
        <v>119</v>
      </c>
      <c r="F2511">
        <v>1290170</v>
      </c>
      <c r="G2511" t="s">
        <v>83</v>
      </c>
      <c r="H2511">
        <v>2020</v>
      </c>
      <c r="I2511">
        <v>6</v>
      </c>
      <c r="J2511" s="85">
        <v>44144</v>
      </c>
      <c r="K2511" t="s">
        <v>123</v>
      </c>
      <c r="L2511" t="s">
        <v>117</v>
      </c>
      <c r="M2511" t="s">
        <v>85</v>
      </c>
      <c r="N25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1" s="16">
        <f t="shared" si="80"/>
        <v>1290170</v>
      </c>
      <c r="P25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11" s="16" t="str">
        <f t="shared" si="81"/>
        <v/>
      </c>
    </row>
    <row r="2512" spans="1:17" x14ac:dyDescent="0.25">
      <c r="A2512" t="s">
        <v>116</v>
      </c>
      <c r="B2512" t="s">
        <v>92</v>
      </c>
      <c r="C2512" t="s">
        <v>92</v>
      </c>
      <c r="D2512" t="s">
        <v>81</v>
      </c>
      <c r="E2512" t="s">
        <v>119</v>
      </c>
      <c r="F2512">
        <v>72848</v>
      </c>
      <c r="G2512" t="s">
        <v>83</v>
      </c>
      <c r="H2512">
        <v>2020</v>
      </c>
      <c r="I2512">
        <v>6</v>
      </c>
      <c r="J2512" s="85">
        <v>44152</v>
      </c>
      <c r="K2512" t="s">
        <v>122</v>
      </c>
      <c r="L2512" t="s">
        <v>117</v>
      </c>
      <c r="M2512" t="s">
        <v>85</v>
      </c>
      <c r="N25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2" s="16">
        <f t="shared" si="80"/>
        <v>72848</v>
      </c>
      <c r="P25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12" s="16" t="str">
        <f t="shared" si="81"/>
        <v/>
      </c>
    </row>
    <row r="2513" spans="1:17" x14ac:dyDescent="0.25">
      <c r="A2513" t="s">
        <v>116</v>
      </c>
      <c r="B2513" t="s">
        <v>92</v>
      </c>
      <c r="C2513" t="s">
        <v>92</v>
      </c>
      <c r="D2513" t="s">
        <v>81</v>
      </c>
      <c r="E2513" t="s">
        <v>119</v>
      </c>
      <c r="F2513">
        <v>1290170</v>
      </c>
      <c r="G2513" t="s">
        <v>83</v>
      </c>
      <c r="H2513">
        <v>2020</v>
      </c>
      <c r="I2513">
        <v>6</v>
      </c>
      <c r="J2513" s="85">
        <v>44152</v>
      </c>
      <c r="K2513" t="s">
        <v>122</v>
      </c>
      <c r="L2513" t="s">
        <v>117</v>
      </c>
      <c r="M2513" t="s">
        <v>85</v>
      </c>
      <c r="N25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3" s="16">
        <f t="shared" si="80"/>
        <v>1290170</v>
      </c>
      <c r="P25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13" s="16" t="str">
        <f t="shared" si="81"/>
        <v/>
      </c>
    </row>
    <row r="2514" spans="1:17" x14ac:dyDescent="0.25">
      <c r="A2514" t="s">
        <v>116</v>
      </c>
      <c r="B2514" t="s">
        <v>92</v>
      </c>
      <c r="C2514" t="s">
        <v>92</v>
      </c>
      <c r="D2514" t="s">
        <v>81</v>
      </c>
      <c r="E2514" t="s">
        <v>119</v>
      </c>
      <c r="F2514">
        <v>77741</v>
      </c>
      <c r="G2514" t="s">
        <v>83</v>
      </c>
      <c r="H2514">
        <v>2020</v>
      </c>
      <c r="I2514">
        <v>7</v>
      </c>
      <c r="J2514" s="85">
        <v>44144</v>
      </c>
      <c r="K2514" t="s">
        <v>123</v>
      </c>
      <c r="L2514" t="s">
        <v>117</v>
      </c>
      <c r="M2514" t="s">
        <v>85</v>
      </c>
      <c r="N25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4" s="16">
        <f t="shared" si="80"/>
        <v>77741</v>
      </c>
      <c r="P25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14" s="16" t="str">
        <f t="shared" si="81"/>
        <v/>
      </c>
    </row>
    <row r="2515" spans="1:17" x14ac:dyDescent="0.25">
      <c r="A2515" t="s">
        <v>116</v>
      </c>
      <c r="B2515" t="s">
        <v>92</v>
      </c>
      <c r="C2515" t="s">
        <v>92</v>
      </c>
      <c r="D2515" t="s">
        <v>81</v>
      </c>
      <c r="E2515" t="s">
        <v>119</v>
      </c>
      <c r="F2515">
        <v>1258910</v>
      </c>
      <c r="G2515" t="s">
        <v>83</v>
      </c>
      <c r="H2515">
        <v>2020</v>
      </c>
      <c r="I2515">
        <v>7</v>
      </c>
      <c r="J2515" s="85">
        <v>44144</v>
      </c>
      <c r="K2515" t="s">
        <v>123</v>
      </c>
      <c r="L2515" t="s">
        <v>117</v>
      </c>
      <c r="M2515" t="s">
        <v>85</v>
      </c>
      <c r="N25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5" s="16">
        <f t="shared" si="80"/>
        <v>1258910</v>
      </c>
      <c r="P25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15" s="16" t="str">
        <f t="shared" si="81"/>
        <v/>
      </c>
    </row>
    <row r="2516" spans="1:17" x14ac:dyDescent="0.25">
      <c r="A2516" t="s">
        <v>116</v>
      </c>
      <c r="B2516" t="s">
        <v>92</v>
      </c>
      <c r="C2516" t="s">
        <v>92</v>
      </c>
      <c r="D2516" t="s">
        <v>81</v>
      </c>
      <c r="E2516" t="s">
        <v>119</v>
      </c>
      <c r="F2516">
        <v>77741</v>
      </c>
      <c r="G2516" t="s">
        <v>83</v>
      </c>
      <c r="H2516">
        <v>2020</v>
      </c>
      <c r="I2516">
        <v>7</v>
      </c>
      <c r="J2516" s="85">
        <v>44152</v>
      </c>
      <c r="K2516" t="s">
        <v>122</v>
      </c>
      <c r="L2516" t="s">
        <v>117</v>
      </c>
      <c r="M2516" t="s">
        <v>85</v>
      </c>
      <c r="N25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6" s="16">
        <f t="shared" si="80"/>
        <v>77741</v>
      </c>
      <c r="P25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16" s="16" t="str">
        <f t="shared" si="81"/>
        <v/>
      </c>
    </row>
    <row r="2517" spans="1:17" x14ac:dyDescent="0.25">
      <c r="A2517" t="s">
        <v>116</v>
      </c>
      <c r="B2517" t="s">
        <v>92</v>
      </c>
      <c r="C2517" t="s">
        <v>92</v>
      </c>
      <c r="D2517" t="s">
        <v>81</v>
      </c>
      <c r="E2517" t="s">
        <v>119</v>
      </c>
      <c r="F2517">
        <v>1258910</v>
      </c>
      <c r="G2517" t="s">
        <v>83</v>
      </c>
      <c r="H2517">
        <v>2020</v>
      </c>
      <c r="I2517">
        <v>7</v>
      </c>
      <c r="J2517" s="85">
        <v>44152</v>
      </c>
      <c r="K2517" t="s">
        <v>122</v>
      </c>
      <c r="L2517" t="s">
        <v>117</v>
      </c>
      <c r="M2517" t="s">
        <v>85</v>
      </c>
      <c r="N25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7" s="16">
        <f t="shared" si="80"/>
        <v>1258910</v>
      </c>
      <c r="P25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17" s="16" t="str">
        <f t="shared" si="81"/>
        <v/>
      </c>
    </row>
    <row r="2518" spans="1:17" x14ac:dyDescent="0.25">
      <c r="A2518" t="s">
        <v>116</v>
      </c>
      <c r="B2518" t="s">
        <v>92</v>
      </c>
      <c r="C2518" t="s">
        <v>92</v>
      </c>
      <c r="D2518" t="s">
        <v>81</v>
      </c>
      <c r="E2518" t="s">
        <v>119</v>
      </c>
      <c r="F2518">
        <v>114143</v>
      </c>
      <c r="G2518" t="s">
        <v>83</v>
      </c>
      <c r="H2518">
        <v>2020</v>
      </c>
      <c r="I2518">
        <v>8</v>
      </c>
      <c r="J2518" s="85">
        <v>44144</v>
      </c>
      <c r="K2518" t="s">
        <v>123</v>
      </c>
      <c r="L2518" t="s">
        <v>117</v>
      </c>
      <c r="M2518" t="s">
        <v>85</v>
      </c>
      <c r="N25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8" s="16">
        <f t="shared" si="80"/>
        <v>114143</v>
      </c>
      <c r="P25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18" s="16" t="str">
        <f t="shared" si="81"/>
        <v/>
      </c>
    </row>
    <row r="2519" spans="1:17" x14ac:dyDescent="0.25">
      <c r="A2519" t="s">
        <v>116</v>
      </c>
      <c r="B2519" t="s">
        <v>92</v>
      </c>
      <c r="C2519" t="s">
        <v>92</v>
      </c>
      <c r="D2519" t="s">
        <v>81</v>
      </c>
      <c r="E2519" t="s">
        <v>119</v>
      </c>
      <c r="F2519">
        <v>1496774</v>
      </c>
      <c r="G2519" t="s">
        <v>83</v>
      </c>
      <c r="H2519">
        <v>2020</v>
      </c>
      <c r="I2519">
        <v>8</v>
      </c>
      <c r="J2519" s="85">
        <v>44144</v>
      </c>
      <c r="K2519" t="s">
        <v>123</v>
      </c>
      <c r="L2519" t="s">
        <v>117</v>
      </c>
      <c r="M2519" t="s">
        <v>85</v>
      </c>
      <c r="N25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19" s="16">
        <f t="shared" si="80"/>
        <v>1496774</v>
      </c>
      <c r="P25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19" s="16" t="str">
        <f t="shared" si="81"/>
        <v/>
      </c>
    </row>
    <row r="2520" spans="1:17" x14ac:dyDescent="0.25">
      <c r="A2520" t="s">
        <v>116</v>
      </c>
      <c r="B2520" t="s">
        <v>92</v>
      </c>
      <c r="C2520" t="s">
        <v>92</v>
      </c>
      <c r="D2520" t="s">
        <v>81</v>
      </c>
      <c r="E2520" t="s">
        <v>119</v>
      </c>
      <c r="F2520">
        <v>114143</v>
      </c>
      <c r="G2520" t="s">
        <v>83</v>
      </c>
      <c r="H2520">
        <v>2020</v>
      </c>
      <c r="I2520">
        <v>8</v>
      </c>
      <c r="J2520" s="85">
        <v>44152</v>
      </c>
      <c r="K2520" t="s">
        <v>122</v>
      </c>
      <c r="L2520" t="s">
        <v>117</v>
      </c>
      <c r="M2520" t="s">
        <v>85</v>
      </c>
      <c r="N25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0" s="16">
        <f t="shared" si="80"/>
        <v>114143</v>
      </c>
      <c r="P25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20" s="16" t="str">
        <f t="shared" si="81"/>
        <v/>
      </c>
    </row>
    <row r="2521" spans="1:17" x14ac:dyDescent="0.25">
      <c r="A2521" t="s">
        <v>116</v>
      </c>
      <c r="B2521" t="s">
        <v>92</v>
      </c>
      <c r="C2521" t="s">
        <v>92</v>
      </c>
      <c r="D2521" t="s">
        <v>81</v>
      </c>
      <c r="E2521" t="s">
        <v>119</v>
      </c>
      <c r="F2521">
        <v>1496774</v>
      </c>
      <c r="G2521" t="s">
        <v>83</v>
      </c>
      <c r="H2521">
        <v>2020</v>
      </c>
      <c r="I2521">
        <v>8</v>
      </c>
      <c r="J2521" s="85">
        <v>44152</v>
      </c>
      <c r="K2521" t="s">
        <v>122</v>
      </c>
      <c r="L2521" t="s">
        <v>117</v>
      </c>
      <c r="M2521" t="s">
        <v>85</v>
      </c>
      <c r="N25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1" s="16">
        <f t="shared" si="80"/>
        <v>1496774</v>
      </c>
      <c r="P25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21" s="16" t="str">
        <f t="shared" si="81"/>
        <v/>
      </c>
    </row>
    <row r="2522" spans="1:17" x14ac:dyDescent="0.25">
      <c r="A2522" t="s">
        <v>116</v>
      </c>
      <c r="B2522" t="s">
        <v>92</v>
      </c>
      <c r="C2522" t="s">
        <v>92</v>
      </c>
      <c r="D2522" t="s">
        <v>81</v>
      </c>
      <c r="E2522" t="s">
        <v>119</v>
      </c>
      <c r="F2522">
        <v>113379</v>
      </c>
      <c r="G2522" t="s">
        <v>83</v>
      </c>
      <c r="H2522">
        <v>2020</v>
      </c>
      <c r="I2522">
        <v>9</v>
      </c>
      <c r="J2522" s="85">
        <v>44144</v>
      </c>
      <c r="K2522" t="s">
        <v>123</v>
      </c>
      <c r="L2522" t="s">
        <v>117</v>
      </c>
      <c r="M2522" t="s">
        <v>85</v>
      </c>
      <c r="N25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2" s="16">
        <f t="shared" si="80"/>
        <v>113379</v>
      </c>
      <c r="P25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22" s="16" t="str">
        <f t="shared" si="81"/>
        <v/>
      </c>
    </row>
    <row r="2523" spans="1:17" x14ac:dyDescent="0.25">
      <c r="A2523" t="s">
        <v>116</v>
      </c>
      <c r="B2523" t="s">
        <v>92</v>
      </c>
      <c r="C2523" t="s">
        <v>92</v>
      </c>
      <c r="D2523" t="s">
        <v>81</v>
      </c>
      <c r="E2523" t="s">
        <v>119</v>
      </c>
      <c r="F2523">
        <v>1380217</v>
      </c>
      <c r="G2523" t="s">
        <v>83</v>
      </c>
      <c r="H2523">
        <v>2020</v>
      </c>
      <c r="I2523">
        <v>9</v>
      </c>
      <c r="J2523" s="85">
        <v>44144</v>
      </c>
      <c r="K2523" t="s">
        <v>123</v>
      </c>
      <c r="L2523" t="s">
        <v>117</v>
      </c>
      <c r="M2523" t="s">
        <v>85</v>
      </c>
      <c r="N25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3" s="16">
        <f t="shared" si="80"/>
        <v>1380217</v>
      </c>
      <c r="P25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23" s="16" t="str">
        <f t="shared" si="81"/>
        <v/>
      </c>
    </row>
    <row r="2524" spans="1:17" x14ac:dyDescent="0.25">
      <c r="A2524" t="s">
        <v>116</v>
      </c>
      <c r="B2524" t="s">
        <v>92</v>
      </c>
      <c r="C2524" t="s">
        <v>92</v>
      </c>
      <c r="D2524" t="s">
        <v>81</v>
      </c>
      <c r="E2524" t="s">
        <v>119</v>
      </c>
      <c r="F2524">
        <v>113379</v>
      </c>
      <c r="G2524" t="s">
        <v>83</v>
      </c>
      <c r="H2524">
        <v>2020</v>
      </c>
      <c r="I2524">
        <v>9</v>
      </c>
      <c r="J2524" s="85">
        <v>44152</v>
      </c>
      <c r="K2524" t="s">
        <v>122</v>
      </c>
      <c r="L2524" t="s">
        <v>117</v>
      </c>
      <c r="M2524" t="s">
        <v>85</v>
      </c>
      <c r="N25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4" s="16">
        <f t="shared" si="80"/>
        <v>113379</v>
      </c>
      <c r="P25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24" s="16" t="str">
        <f t="shared" si="81"/>
        <v/>
      </c>
    </row>
    <row r="2525" spans="1:17" x14ac:dyDescent="0.25">
      <c r="A2525" t="s">
        <v>116</v>
      </c>
      <c r="B2525" t="s">
        <v>92</v>
      </c>
      <c r="C2525" t="s">
        <v>92</v>
      </c>
      <c r="D2525" t="s">
        <v>81</v>
      </c>
      <c r="E2525" t="s">
        <v>119</v>
      </c>
      <c r="F2525">
        <v>1380217</v>
      </c>
      <c r="G2525" t="s">
        <v>83</v>
      </c>
      <c r="H2525">
        <v>2020</v>
      </c>
      <c r="I2525">
        <v>9</v>
      </c>
      <c r="J2525" s="85">
        <v>44152</v>
      </c>
      <c r="K2525" t="s">
        <v>122</v>
      </c>
      <c r="L2525" t="s">
        <v>117</v>
      </c>
      <c r="M2525" t="s">
        <v>85</v>
      </c>
      <c r="N25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5" s="16">
        <f t="shared" si="80"/>
        <v>1380217</v>
      </c>
      <c r="P25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25" s="16" t="str">
        <f t="shared" si="81"/>
        <v/>
      </c>
    </row>
    <row r="2526" spans="1:17" x14ac:dyDescent="0.25">
      <c r="A2526" t="s">
        <v>116</v>
      </c>
      <c r="B2526" t="s">
        <v>92</v>
      </c>
      <c r="C2526" t="s">
        <v>92</v>
      </c>
      <c r="D2526" t="s">
        <v>81</v>
      </c>
      <c r="E2526" t="s">
        <v>119</v>
      </c>
      <c r="F2526">
        <v>108632</v>
      </c>
      <c r="G2526" t="s">
        <v>83</v>
      </c>
      <c r="H2526">
        <v>2020</v>
      </c>
      <c r="I2526">
        <v>10</v>
      </c>
      <c r="J2526" s="85">
        <v>44144</v>
      </c>
      <c r="K2526" t="s">
        <v>123</v>
      </c>
      <c r="L2526" t="s">
        <v>117</v>
      </c>
      <c r="M2526" t="s">
        <v>85</v>
      </c>
      <c r="N25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6" s="16">
        <f t="shared" si="80"/>
        <v>108632</v>
      </c>
      <c r="P25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26" s="16" t="str">
        <f t="shared" si="81"/>
        <v/>
      </c>
    </row>
    <row r="2527" spans="1:17" x14ac:dyDescent="0.25">
      <c r="A2527" t="s">
        <v>116</v>
      </c>
      <c r="B2527" t="s">
        <v>92</v>
      </c>
      <c r="C2527" t="s">
        <v>92</v>
      </c>
      <c r="D2527" t="s">
        <v>81</v>
      </c>
      <c r="E2527" t="s">
        <v>119</v>
      </c>
      <c r="F2527">
        <v>1530924</v>
      </c>
      <c r="G2527" t="s">
        <v>83</v>
      </c>
      <c r="H2527">
        <v>2020</v>
      </c>
      <c r="I2527">
        <v>10</v>
      </c>
      <c r="J2527" s="85">
        <v>44144</v>
      </c>
      <c r="K2527" t="s">
        <v>123</v>
      </c>
      <c r="L2527" t="s">
        <v>117</v>
      </c>
      <c r="M2527" t="s">
        <v>85</v>
      </c>
      <c r="N25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7" s="16">
        <f t="shared" si="80"/>
        <v>1530924</v>
      </c>
      <c r="P25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27" s="16" t="str">
        <f t="shared" si="81"/>
        <v/>
      </c>
    </row>
    <row r="2528" spans="1:17" x14ac:dyDescent="0.25">
      <c r="A2528" t="s">
        <v>116</v>
      </c>
      <c r="B2528" t="s">
        <v>92</v>
      </c>
      <c r="C2528" t="s">
        <v>92</v>
      </c>
      <c r="D2528" t="s">
        <v>81</v>
      </c>
      <c r="E2528" t="s">
        <v>119</v>
      </c>
      <c r="F2528">
        <v>108632</v>
      </c>
      <c r="G2528" t="s">
        <v>83</v>
      </c>
      <c r="H2528">
        <v>2020</v>
      </c>
      <c r="I2528">
        <v>10</v>
      </c>
      <c r="J2528" s="85">
        <v>44152</v>
      </c>
      <c r="K2528" t="s">
        <v>122</v>
      </c>
      <c r="L2528" t="s">
        <v>117</v>
      </c>
      <c r="M2528" t="s">
        <v>85</v>
      </c>
      <c r="N25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8" s="16">
        <f t="shared" si="80"/>
        <v>108632</v>
      </c>
      <c r="P25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28" s="16" t="str">
        <f t="shared" si="81"/>
        <v/>
      </c>
    </row>
    <row r="2529" spans="1:17" x14ac:dyDescent="0.25">
      <c r="A2529" t="s">
        <v>116</v>
      </c>
      <c r="B2529" t="s">
        <v>92</v>
      </c>
      <c r="C2529" t="s">
        <v>92</v>
      </c>
      <c r="D2529" t="s">
        <v>81</v>
      </c>
      <c r="E2529" t="s">
        <v>119</v>
      </c>
      <c r="F2529">
        <v>1530924</v>
      </c>
      <c r="G2529" t="s">
        <v>83</v>
      </c>
      <c r="H2529">
        <v>2020</v>
      </c>
      <c r="I2529">
        <v>10</v>
      </c>
      <c r="J2529" s="85">
        <v>44152</v>
      </c>
      <c r="K2529" t="s">
        <v>122</v>
      </c>
      <c r="L2529" t="s">
        <v>117</v>
      </c>
      <c r="M2529" t="s">
        <v>85</v>
      </c>
      <c r="N25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29" s="16">
        <f t="shared" si="80"/>
        <v>1530924</v>
      </c>
      <c r="P25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29" s="16" t="str">
        <f t="shared" si="81"/>
        <v/>
      </c>
    </row>
    <row r="2530" spans="1:17" x14ac:dyDescent="0.25">
      <c r="A2530" t="s">
        <v>116</v>
      </c>
      <c r="B2530" t="s">
        <v>92</v>
      </c>
      <c r="C2530" t="s">
        <v>92</v>
      </c>
      <c r="D2530" t="s">
        <v>81</v>
      </c>
      <c r="E2530" t="s">
        <v>119</v>
      </c>
      <c r="F2530">
        <v>33447</v>
      </c>
      <c r="G2530" t="s">
        <v>83</v>
      </c>
      <c r="H2530">
        <v>2020</v>
      </c>
      <c r="I2530">
        <v>11</v>
      </c>
      <c r="J2530" s="85">
        <v>44144</v>
      </c>
      <c r="K2530" t="s">
        <v>123</v>
      </c>
      <c r="L2530" t="s">
        <v>117</v>
      </c>
      <c r="M2530" t="s">
        <v>85</v>
      </c>
      <c r="N25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0" s="16">
        <f t="shared" si="80"/>
        <v>33447</v>
      </c>
      <c r="P25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30" s="16" t="str">
        <f t="shared" si="81"/>
        <v/>
      </c>
    </row>
    <row r="2531" spans="1:17" x14ac:dyDescent="0.25">
      <c r="A2531" t="s">
        <v>116</v>
      </c>
      <c r="B2531" t="s">
        <v>92</v>
      </c>
      <c r="C2531" t="s">
        <v>92</v>
      </c>
      <c r="D2531" t="s">
        <v>81</v>
      </c>
      <c r="E2531" t="s">
        <v>119</v>
      </c>
      <c r="F2531">
        <v>279135</v>
      </c>
      <c r="G2531" t="s">
        <v>83</v>
      </c>
      <c r="H2531">
        <v>2020</v>
      </c>
      <c r="I2531">
        <v>11</v>
      </c>
      <c r="J2531" s="85">
        <v>44144</v>
      </c>
      <c r="K2531" t="s">
        <v>123</v>
      </c>
      <c r="L2531" t="s">
        <v>117</v>
      </c>
      <c r="M2531" t="s">
        <v>85</v>
      </c>
      <c r="N25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1" s="16">
        <f t="shared" si="80"/>
        <v>279135</v>
      </c>
      <c r="P25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31" s="16" t="str">
        <f t="shared" si="81"/>
        <v/>
      </c>
    </row>
    <row r="2532" spans="1:17" x14ac:dyDescent="0.25">
      <c r="A2532" t="s">
        <v>116</v>
      </c>
      <c r="B2532" t="s">
        <v>92</v>
      </c>
      <c r="C2532" t="s">
        <v>92</v>
      </c>
      <c r="D2532" t="s">
        <v>81</v>
      </c>
      <c r="E2532" t="s">
        <v>119</v>
      </c>
      <c r="F2532">
        <v>40302</v>
      </c>
      <c r="G2532" t="s">
        <v>83</v>
      </c>
      <c r="H2532">
        <v>2020</v>
      </c>
      <c r="I2532">
        <v>11</v>
      </c>
      <c r="J2532" s="85">
        <v>44152</v>
      </c>
      <c r="K2532" t="s">
        <v>122</v>
      </c>
      <c r="L2532" t="s">
        <v>117</v>
      </c>
      <c r="M2532" t="s">
        <v>85</v>
      </c>
      <c r="N25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2" s="16">
        <f t="shared" si="80"/>
        <v>40302</v>
      </c>
      <c r="P25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32" s="16" t="str">
        <f t="shared" si="81"/>
        <v/>
      </c>
    </row>
    <row r="2533" spans="1:17" x14ac:dyDescent="0.25">
      <c r="A2533" t="s">
        <v>116</v>
      </c>
      <c r="B2533" t="s">
        <v>92</v>
      </c>
      <c r="C2533" t="s">
        <v>92</v>
      </c>
      <c r="D2533" t="s">
        <v>81</v>
      </c>
      <c r="E2533" t="s">
        <v>119</v>
      </c>
      <c r="F2533">
        <v>709507</v>
      </c>
      <c r="G2533" t="s">
        <v>83</v>
      </c>
      <c r="H2533">
        <v>2020</v>
      </c>
      <c r="I2533">
        <v>11</v>
      </c>
      <c r="J2533" s="85">
        <v>44152</v>
      </c>
      <c r="K2533" t="s">
        <v>122</v>
      </c>
      <c r="L2533" t="s">
        <v>117</v>
      </c>
      <c r="M2533" t="s">
        <v>85</v>
      </c>
      <c r="N25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3" s="16">
        <f t="shared" si="80"/>
        <v>709507</v>
      </c>
      <c r="P25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33" s="16" t="str">
        <f t="shared" si="81"/>
        <v/>
      </c>
    </row>
    <row r="2534" spans="1:17" x14ac:dyDescent="0.25">
      <c r="A2534" t="s">
        <v>116</v>
      </c>
      <c r="B2534" t="s">
        <v>92</v>
      </c>
      <c r="C2534" t="s">
        <v>92</v>
      </c>
      <c r="D2534" t="s">
        <v>97</v>
      </c>
      <c r="E2534" t="s">
        <v>119</v>
      </c>
      <c r="F2534">
        <v>1404315</v>
      </c>
      <c r="G2534" t="s">
        <v>83</v>
      </c>
      <c r="H2534">
        <v>2019</v>
      </c>
      <c r="I2534">
        <v>1</v>
      </c>
      <c r="J2534" s="85">
        <v>44144</v>
      </c>
      <c r="K2534" t="s">
        <v>123</v>
      </c>
      <c r="L2534" t="s">
        <v>117</v>
      </c>
      <c r="M2534" t="s">
        <v>85</v>
      </c>
      <c r="N25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4" s="16">
        <f t="shared" si="80"/>
        <v>1404315</v>
      </c>
      <c r="P25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34" s="16" t="str">
        <f t="shared" si="81"/>
        <v/>
      </c>
    </row>
    <row r="2535" spans="1:17" x14ac:dyDescent="0.25">
      <c r="A2535" t="s">
        <v>116</v>
      </c>
      <c r="B2535" t="s">
        <v>92</v>
      </c>
      <c r="C2535" t="s">
        <v>92</v>
      </c>
      <c r="D2535" t="s">
        <v>97</v>
      </c>
      <c r="E2535" t="s">
        <v>119</v>
      </c>
      <c r="F2535">
        <v>858257</v>
      </c>
      <c r="G2535" t="s">
        <v>83</v>
      </c>
      <c r="H2535">
        <v>2019</v>
      </c>
      <c r="I2535">
        <v>1</v>
      </c>
      <c r="J2535" s="85">
        <v>44144</v>
      </c>
      <c r="K2535" t="s">
        <v>123</v>
      </c>
      <c r="L2535" t="s">
        <v>117</v>
      </c>
      <c r="M2535" t="s">
        <v>85</v>
      </c>
      <c r="N25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5" s="16">
        <f t="shared" si="80"/>
        <v>858257</v>
      </c>
      <c r="P25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35" s="16" t="str">
        <f t="shared" si="81"/>
        <v/>
      </c>
    </row>
    <row r="2536" spans="1:17" x14ac:dyDescent="0.25">
      <c r="A2536" t="s">
        <v>116</v>
      </c>
      <c r="B2536" t="s">
        <v>92</v>
      </c>
      <c r="C2536" t="s">
        <v>92</v>
      </c>
      <c r="D2536" t="s">
        <v>97</v>
      </c>
      <c r="E2536" t="s">
        <v>119</v>
      </c>
      <c r="F2536">
        <v>1404315</v>
      </c>
      <c r="G2536" t="s">
        <v>83</v>
      </c>
      <c r="H2536">
        <v>2019</v>
      </c>
      <c r="I2536">
        <v>1</v>
      </c>
      <c r="J2536" s="85">
        <v>44152</v>
      </c>
      <c r="K2536" t="s">
        <v>122</v>
      </c>
      <c r="L2536" t="s">
        <v>117</v>
      </c>
      <c r="M2536" t="s">
        <v>85</v>
      </c>
      <c r="N25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6" s="16">
        <f t="shared" si="80"/>
        <v>1404315</v>
      </c>
      <c r="P25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36" s="16" t="str">
        <f t="shared" si="81"/>
        <v/>
      </c>
    </row>
    <row r="2537" spans="1:17" x14ac:dyDescent="0.25">
      <c r="A2537" t="s">
        <v>116</v>
      </c>
      <c r="B2537" t="s">
        <v>92</v>
      </c>
      <c r="C2537" t="s">
        <v>92</v>
      </c>
      <c r="D2537" t="s">
        <v>97</v>
      </c>
      <c r="E2537" t="s">
        <v>119</v>
      </c>
      <c r="F2537">
        <v>858257</v>
      </c>
      <c r="G2537" t="s">
        <v>83</v>
      </c>
      <c r="H2537">
        <v>2019</v>
      </c>
      <c r="I2537">
        <v>1</v>
      </c>
      <c r="J2537" s="85">
        <v>44152</v>
      </c>
      <c r="K2537" t="s">
        <v>122</v>
      </c>
      <c r="L2537" t="s">
        <v>117</v>
      </c>
      <c r="M2537" t="s">
        <v>85</v>
      </c>
      <c r="N25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7" s="16">
        <f t="shared" si="80"/>
        <v>858257</v>
      </c>
      <c r="P25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37" s="16" t="str">
        <f t="shared" si="81"/>
        <v/>
      </c>
    </row>
    <row r="2538" spans="1:17" x14ac:dyDescent="0.25">
      <c r="A2538" t="s">
        <v>116</v>
      </c>
      <c r="B2538" t="s">
        <v>92</v>
      </c>
      <c r="C2538" t="s">
        <v>92</v>
      </c>
      <c r="D2538" t="s">
        <v>97</v>
      </c>
      <c r="E2538" t="s">
        <v>119</v>
      </c>
      <c r="F2538">
        <v>1789310</v>
      </c>
      <c r="G2538" t="s">
        <v>83</v>
      </c>
      <c r="H2538">
        <v>2019</v>
      </c>
      <c r="I2538">
        <v>2</v>
      </c>
      <c r="J2538" s="85">
        <v>44144</v>
      </c>
      <c r="K2538" t="s">
        <v>123</v>
      </c>
      <c r="L2538" t="s">
        <v>117</v>
      </c>
      <c r="M2538" t="s">
        <v>85</v>
      </c>
      <c r="N25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8" s="16">
        <f t="shared" si="80"/>
        <v>1789310</v>
      </c>
      <c r="P25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38" s="16" t="str">
        <f t="shared" si="81"/>
        <v/>
      </c>
    </row>
    <row r="2539" spans="1:17" x14ac:dyDescent="0.25">
      <c r="A2539" t="s">
        <v>116</v>
      </c>
      <c r="B2539" t="s">
        <v>92</v>
      </c>
      <c r="C2539" t="s">
        <v>92</v>
      </c>
      <c r="D2539" t="s">
        <v>97</v>
      </c>
      <c r="E2539" t="s">
        <v>119</v>
      </c>
      <c r="F2539">
        <v>1042534</v>
      </c>
      <c r="G2539" t="s">
        <v>83</v>
      </c>
      <c r="H2539">
        <v>2019</v>
      </c>
      <c r="I2539">
        <v>2</v>
      </c>
      <c r="J2539" s="85">
        <v>44144</v>
      </c>
      <c r="K2539" t="s">
        <v>123</v>
      </c>
      <c r="L2539" t="s">
        <v>117</v>
      </c>
      <c r="M2539" t="s">
        <v>85</v>
      </c>
      <c r="N25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39" s="16">
        <f t="shared" si="80"/>
        <v>1042534</v>
      </c>
      <c r="P25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39" s="16" t="str">
        <f t="shared" si="81"/>
        <v/>
      </c>
    </row>
    <row r="2540" spans="1:17" x14ac:dyDescent="0.25">
      <c r="A2540" t="s">
        <v>116</v>
      </c>
      <c r="B2540" t="s">
        <v>92</v>
      </c>
      <c r="C2540" t="s">
        <v>92</v>
      </c>
      <c r="D2540" t="s">
        <v>97</v>
      </c>
      <c r="E2540" t="s">
        <v>119</v>
      </c>
      <c r="F2540">
        <v>1789310</v>
      </c>
      <c r="G2540" t="s">
        <v>83</v>
      </c>
      <c r="H2540">
        <v>2019</v>
      </c>
      <c r="I2540">
        <v>2</v>
      </c>
      <c r="J2540" s="85">
        <v>44152</v>
      </c>
      <c r="K2540" t="s">
        <v>122</v>
      </c>
      <c r="L2540" t="s">
        <v>117</v>
      </c>
      <c r="M2540" t="s">
        <v>85</v>
      </c>
      <c r="N25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0" s="16">
        <f t="shared" si="80"/>
        <v>1789310</v>
      </c>
      <c r="P25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40" s="16" t="str">
        <f t="shared" si="81"/>
        <v/>
      </c>
    </row>
    <row r="2541" spans="1:17" x14ac:dyDescent="0.25">
      <c r="A2541" t="s">
        <v>116</v>
      </c>
      <c r="B2541" t="s">
        <v>92</v>
      </c>
      <c r="C2541" t="s">
        <v>92</v>
      </c>
      <c r="D2541" t="s">
        <v>97</v>
      </c>
      <c r="E2541" t="s">
        <v>119</v>
      </c>
      <c r="F2541">
        <v>1042534</v>
      </c>
      <c r="G2541" t="s">
        <v>83</v>
      </c>
      <c r="H2541">
        <v>2019</v>
      </c>
      <c r="I2541">
        <v>2</v>
      </c>
      <c r="J2541" s="85">
        <v>44152</v>
      </c>
      <c r="K2541" t="s">
        <v>122</v>
      </c>
      <c r="L2541" t="s">
        <v>117</v>
      </c>
      <c r="M2541" t="s">
        <v>85</v>
      </c>
      <c r="N25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1" s="16">
        <f t="shared" si="80"/>
        <v>1042534</v>
      </c>
      <c r="P25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41" s="16" t="str">
        <f t="shared" si="81"/>
        <v/>
      </c>
    </row>
    <row r="2542" spans="1:17" x14ac:dyDescent="0.25">
      <c r="A2542" t="s">
        <v>116</v>
      </c>
      <c r="B2542" t="s">
        <v>92</v>
      </c>
      <c r="C2542" t="s">
        <v>92</v>
      </c>
      <c r="D2542" t="s">
        <v>97</v>
      </c>
      <c r="E2542" t="s">
        <v>119</v>
      </c>
      <c r="F2542">
        <v>1981367</v>
      </c>
      <c r="G2542" t="s">
        <v>83</v>
      </c>
      <c r="H2542">
        <v>2019</v>
      </c>
      <c r="I2542">
        <v>3</v>
      </c>
      <c r="J2542" s="85">
        <v>44144</v>
      </c>
      <c r="K2542" t="s">
        <v>123</v>
      </c>
      <c r="L2542" t="s">
        <v>117</v>
      </c>
      <c r="M2542" t="s">
        <v>85</v>
      </c>
      <c r="N25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2" s="16">
        <f t="shared" si="80"/>
        <v>1981367</v>
      </c>
      <c r="P25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42" s="16" t="str">
        <f t="shared" si="81"/>
        <v/>
      </c>
    </row>
    <row r="2543" spans="1:17" x14ac:dyDescent="0.25">
      <c r="A2543" t="s">
        <v>116</v>
      </c>
      <c r="B2543" t="s">
        <v>92</v>
      </c>
      <c r="C2543" t="s">
        <v>92</v>
      </c>
      <c r="D2543" t="s">
        <v>97</v>
      </c>
      <c r="E2543" t="s">
        <v>119</v>
      </c>
      <c r="F2543">
        <v>993718</v>
      </c>
      <c r="G2543" t="s">
        <v>83</v>
      </c>
      <c r="H2543">
        <v>2019</v>
      </c>
      <c r="I2543">
        <v>3</v>
      </c>
      <c r="J2543" s="85">
        <v>44144</v>
      </c>
      <c r="K2543" t="s">
        <v>123</v>
      </c>
      <c r="L2543" t="s">
        <v>117</v>
      </c>
      <c r="M2543" t="s">
        <v>85</v>
      </c>
      <c r="N25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3" s="16">
        <f t="shared" si="80"/>
        <v>993718</v>
      </c>
      <c r="P25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43" s="16" t="str">
        <f t="shared" si="81"/>
        <v/>
      </c>
    </row>
    <row r="2544" spans="1:17" x14ac:dyDescent="0.25">
      <c r="A2544" t="s">
        <v>116</v>
      </c>
      <c r="B2544" t="s">
        <v>92</v>
      </c>
      <c r="C2544" t="s">
        <v>92</v>
      </c>
      <c r="D2544" t="s">
        <v>97</v>
      </c>
      <c r="E2544" t="s">
        <v>119</v>
      </c>
      <c r="F2544">
        <v>1981367</v>
      </c>
      <c r="G2544" t="s">
        <v>83</v>
      </c>
      <c r="H2544">
        <v>2019</v>
      </c>
      <c r="I2544">
        <v>3</v>
      </c>
      <c r="J2544" s="85">
        <v>44152</v>
      </c>
      <c r="K2544" t="s">
        <v>122</v>
      </c>
      <c r="L2544" t="s">
        <v>117</v>
      </c>
      <c r="M2544" t="s">
        <v>85</v>
      </c>
      <c r="N25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4" s="16">
        <f t="shared" si="80"/>
        <v>1981367</v>
      </c>
      <c r="P25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44" s="16" t="str">
        <f t="shared" si="81"/>
        <v/>
      </c>
    </row>
    <row r="2545" spans="1:17" x14ac:dyDescent="0.25">
      <c r="A2545" t="s">
        <v>116</v>
      </c>
      <c r="B2545" t="s">
        <v>92</v>
      </c>
      <c r="C2545" t="s">
        <v>92</v>
      </c>
      <c r="D2545" t="s">
        <v>97</v>
      </c>
      <c r="E2545" t="s">
        <v>119</v>
      </c>
      <c r="F2545">
        <v>993718</v>
      </c>
      <c r="G2545" t="s">
        <v>83</v>
      </c>
      <c r="H2545">
        <v>2019</v>
      </c>
      <c r="I2545">
        <v>3</v>
      </c>
      <c r="J2545" s="85">
        <v>44152</v>
      </c>
      <c r="K2545" t="s">
        <v>122</v>
      </c>
      <c r="L2545" t="s">
        <v>117</v>
      </c>
      <c r="M2545" t="s">
        <v>85</v>
      </c>
      <c r="N25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5" s="16">
        <f t="shared" si="80"/>
        <v>993718</v>
      </c>
      <c r="P25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45" s="16" t="str">
        <f t="shared" si="81"/>
        <v/>
      </c>
    </row>
    <row r="2546" spans="1:17" x14ac:dyDescent="0.25">
      <c r="A2546" t="s">
        <v>116</v>
      </c>
      <c r="B2546" t="s">
        <v>92</v>
      </c>
      <c r="C2546" t="s">
        <v>92</v>
      </c>
      <c r="D2546" t="s">
        <v>97</v>
      </c>
      <c r="E2546" t="s">
        <v>119</v>
      </c>
      <c r="F2546">
        <v>2195584</v>
      </c>
      <c r="G2546" t="s">
        <v>83</v>
      </c>
      <c r="H2546">
        <v>2019</v>
      </c>
      <c r="I2546">
        <v>4</v>
      </c>
      <c r="J2546" s="85">
        <v>44144</v>
      </c>
      <c r="K2546" t="s">
        <v>123</v>
      </c>
      <c r="L2546" t="s">
        <v>117</v>
      </c>
      <c r="M2546" t="s">
        <v>85</v>
      </c>
      <c r="N25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6" s="16">
        <f t="shared" si="80"/>
        <v>2195584</v>
      </c>
      <c r="P25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46" s="16" t="str">
        <f t="shared" si="81"/>
        <v/>
      </c>
    </row>
    <row r="2547" spans="1:17" x14ac:dyDescent="0.25">
      <c r="A2547" t="s">
        <v>116</v>
      </c>
      <c r="B2547" t="s">
        <v>92</v>
      </c>
      <c r="C2547" t="s">
        <v>92</v>
      </c>
      <c r="D2547" t="s">
        <v>97</v>
      </c>
      <c r="E2547" t="s">
        <v>119</v>
      </c>
      <c r="F2547">
        <v>1157552</v>
      </c>
      <c r="G2547" t="s">
        <v>83</v>
      </c>
      <c r="H2547">
        <v>2019</v>
      </c>
      <c r="I2547">
        <v>4</v>
      </c>
      <c r="J2547" s="85">
        <v>44144</v>
      </c>
      <c r="K2547" t="s">
        <v>123</v>
      </c>
      <c r="L2547" t="s">
        <v>117</v>
      </c>
      <c r="M2547" t="s">
        <v>85</v>
      </c>
      <c r="N25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7" s="16">
        <f t="shared" si="80"/>
        <v>1157552</v>
      </c>
      <c r="P25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47" s="16" t="str">
        <f t="shared" si="81"/>
        <v/>
      </c>
    </row>
    <row r="2548" spans="1:17" x14ac:dyDescent="0.25">
      <c r="A2548" t="s">
        <v>116</v>
      </c>
      <c r="B2548" t="s">
        <v>92</v>
      </c>
      <c r="C2548" t="s">
        <v>92</v>
      </c>
      <c r="D2548" t="s">
        <v>97</v>
      </c>
      <c r="E2548" t="s">
        <v>119</v>
      </c>
      <c r="F2548">
        <v>2195584</v>
      </c>
      <c r="G2548" t="s">
        <v>83</v>
      </c>
      <c r="H2548">
        <v>2019</v>
      </c>
      <c r="I2548">
        <v>4</v>
      </c>
      <c r="J2548" s="85">
        <v>44152</v>
      </c>
      <c r="K2548" t="s">
        <v>122</v>
      </c>
      <c r="L2548" t="s">
        <v>117</v>
      </c>
      <c r="M2548" t="s">
        <v>85</v>
      </c>
      <c r="N25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8" s="16">
        <f t="shared" si="80"/>
        <v>2195584</v>
      </c>
      <c r="P25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48" s="16" t="str">
        <f t="shared" si="81"/>
        <v/>
      </c>
    </row>
    <row r="2549" spans="1:17" x14ac:dyDescent="0.25">
      <c r="A2549" t="s">
        <v>116</v>
      </c>
      <c r="B2549" t="s">
        <v>92</v>
      </c>
      <c r="C2549" t="s">
        <v>92</v>
      </c>
      <c r="D2549" t="s">
        <v>97</v>
      </c>
      <c r="E2549" t="s">
        <v>119</v>
      </c>
      <c r="F2549">
        <v>1157552</v>
      </c>
      <c r="G2549" t="s">
        <v>83</v>
      </c>
      <c r="H2549">
        <v>2019</v>
      </c>
      <c r="I2549">
        <v>4</v>
      </c>
      <c r="J2549" s="85">
        <v>44152</v>
      </c>
      <c r="K2549" t="s">
        <v>122</v>
      </c>
      <c r="L2549" t="s">
        <v>117</v>
      </c>
      <c r="M2549" t="s">
        <v>85</v>
      </c>
      <c r="N25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49" s="16">
        <f t="shared" si="80"/>
        <v>1157552</v>
      </c>
      <c r="P25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49" s="16" t="str">
        <f t="shared" si="81"/>
        <v/>
      </c>
    </row>
    <row r="2550" spans="1:17" x14ac:dyDescent="0.25">
      <c r="A2550" t="s">
        <v>116</v>
      </c>
      <c r="B2550" t="s">
        <v>92</v>
      </c>
      <c r="C2550" t="s">
        <v>92</v>
      </c>
      <c r="D2550" t="s">
        <v>97</v>
      </c>
      <c r="E2550" t="s">
        <v>119</v>
      </c>
      <c r="F2550">
        <v>1989804</v>
      </c>
      <c r="G2550" t="s">
        <v>83</v>
      </c>
      <c r="H2550">
        <v>2019</v>
      </c>
      <c r="I2550">
        <v>5</v>
      </c>
      <c r="J2550" s="85">
        <v>44144</v>
      </c>
      <c r="K2550" t="s">
        <v>123</v>
      </c>
      <c r="L2550" t="s">
        <v>117</v>
      </c>
      <c r="M2550" t="s">
        <v>85</v>
      </c>
      <c r="N25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0" s="16">
        <f t="shared" si="80"/>
        <v>1989804</v>
      </c>
      <c r="P25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50" s="16" t="str">
        <f t="shared" si="81"/>
        <v/>
      </c>
    </row>
    <row r="2551" spans="1:17" x14ac:dyDescent="0.25">
      <c r="A2551" t="s">
        <v>116</v>
      </c>
      <c r="B2551" t="s">
        <v>92</v>
      </c>
      <c r="C2551" t="s">
        <v>92</v>
      </c>
      <c r="D2551" t="s">
        <v>97</v>
      </c>
      <c r="E2551" t="s">
        <v>119</v>
      </c>
      <c r="F2551">
        <v>1039685</v>
      </c>
      <c r="G2551" t="s">
        <v>83</v>
      </c>
      <c r="H2551">
        <v>2019</v>
      </c>
      <c r="I2551">
        <v>5</v>
      </c>
      <c r="J2551" s="85">
        <v>44144</v>
      </c>
      <c r="K2551" t="s">
        <v>123</v>
      </c>
      <c r="L2551" t="s">
        <v>117</v>
      </c>
      <c r="M2551" t="s">
        <v>85</v>
      </c>
      <c r="N25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1" s="16">
        <f t="shared" si="80"/>
        <v>1039685</v>
      </c>
      <c r="P25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51" s="16" t="str">
        <f t="shared" si="81"/>
        <v/>
      </c>
    </row>
    <row r="2552" spans="1:17" x14ac:dyDescent="0.25">
      <c r="A2552" t="s">
        <v>116</v>
      </c>
      <c r="B2552" t="s">
        <v>92</v>
      </c>
      <c r="C2552" t="s">
        <v>92</v>
      </c>
      <c r="D2552" t="s">
        <v>97</v>
      </c>
      <c r="E2552" t="s">
        <v>119</v>
      </c>
      <c r="F2552">
        <v>1989804</v>
      </c>
      <c r="G2552" t="s">
        <v>83</v>
      </c>
      <c r="H2552">
        <v>2019</v>
      </c>
      <c r="I2552">
        <v>5</v>
      </c>
      <c r="J2552" s="85">
        <v>44152</v>
      </c>
      <c r="K2552" t="s">
        <v>122</v>
      </c>
      <c r="L2552" t="s">
        <v>117</v>
      </c>
      <c r="M2552" t="s">
        <v>85</v>
      </c>
      <c r="N25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2" s="16">
        <f t="shared" si="80"/>
        <v>1989804</v>
      </c>
      <c r="P25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52" s="16" t="str">
        <f t="shared" si="81"/>
        <v/>
      </c>
    </row>
    <row r="2553" spans="1:17" x14ac:dyDescent="0.25">
      <c r="A2553" t="s">
        <v>116</v>
      </c>
      <c r="B2553" t="s">
        <v>92</v>
      </c>
      <c r="C2553" t="s">
        <v>92</v>
      </c>
      <c r="D2553" t="s">
        <v>97</v>
      </c>
      <c r="E2553" t="s">
        <v>119</v>
      </c>
      <c r="F2553">
        <v>1039685</v>
      </c>
      <c r="G2553" t="s">
        <v>83</v>
      </c>
      <c r="H2553">
        <v>2019</v>
      </c>
      <c r="I2553">
        <v>5</v>
      </c>
      <c r="J2553" s="85">
        <v>44152</v>
      </c>
      <c r="K2553" t="s">
        <v>122</v>
      </c>
      <c r="L2553" t="s">
        <v>117</v>
      </c>
      <c r="M2553" t="s">
        <v>85</v>
      </c>
      <c r="N25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3" s="16">
        <f t="shared" si="80"/>
        <v>1039685</v>
      </c>
      <c r="P25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53" s="16" t="str">
        <f t="shared" si="81"/>
        <v/>
      </c>
    </row>
    <row r="2554" spans="1:17" x14ac:dyDescent="0.25">
      <c r="A2554" t="s">
        <v>116</v>
      </c>
      <c r="B2554" t="s">
        <v>92</v>
      </c>
      <c r="C2554" t="s">
        <v>92</v>
      </c>
      <c r="D2554" t="s">
        <v>97</v>
      </c>
      <c r="E2554" t="s">
        <v>119</v>
      </c>
      <c r="F2554">
        <v>2410497</v>
      </c>
      <c r="G2554" t="s">
        <v>83</v>
      </c>
      <c r="H2554">
        <v>2019</v>
      </c>
      <c r="I2554">
        <v>6</v>
      </c>
      <c r="J2554" s="85">
        <v>44144</v>
      </c>
      <c r="K2554" t="s">
        <v>123</v>
      </c>
      <c r="L2554" t="s">
        <v>117</v>
      </c>
      <c r="M2554" t="s">
        <v>85</v>
      </c>
      <c r="N25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4" s="16">
        <f t="shared" si="80"/>
        <v>2410497</v>
      </c>
      <c r="P25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54" s="16" t="str">
        <f t="shared" si="81"/>
        <v/>
      </c>
    </row>
    <row r="2555" spans="1:17" x14ac:dyDescent="0.25">
      <c r="A2555" t="s">
        <v>116</v>
      </c>
      <c r="B2555" t="s">
        <v>92</v>
      </c>
      <c r="C2555" t="s">
        <v>92</v>
      </c>
      <c r="D2555" t="s">
        <v>97</v>
      </c>
      <c r="E2555" t="s">
        <v>119</v>
      </c>
      <c r="F2555">
        <v>1393344</v>
      </c>
      <c r="G2555" t="s">
        <v>83</v>
      </c>
      <c r="H2555">
        <v>2019</v>
      </c>
      <c r="I2555">
        <v>6</v>
      </c>
      <c r="J2555" s="85">
        <v>44144</v>
      </c>
      <c r="K2555" t="s">
        <v>123</v>
      </c>
      <c r="L2555" t="s">
        <v>117</v>
      </c>
      <c r="M2555" t="s">
        <v>85</v>
      </c>
      <c r="N25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5" s="16">
        <f t="shared" si="80"/>
        <v>1393344</v>
      </c>
      <c r="P25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55" s="16" t="str">
        <f t="shared" si="81"/>
        <v/>
      </c>
    </row>
    <row r="2556" spans="1:17" x14ac:dyDescent="0.25">
      <c r="A2556" t="s">
        <v>116</v>
      </c>
      <c r="B2556" t="s">
        <v>92</v>
      </c>
      <c r="C2556" t="s">
        <v>92</v>
      </c>
      <c r="D2556" t="s">
        <v>97</v>
      </c>
      <c r="E2556" t="s">
        <v>119</v>
      </c>
      <c r="F2556">
        <v>2410497</v>
      </c>
      <c r="G2556" t="s">
        <v>83</v>
      </c>
      <c r="H2556">
        <v>2019</v>
      </c>
      <c r="I2556">
        <v>6</v>
      </c>
      <c r="J2556" s="85">
        <v>44152</v>
      </c>
      <c r="K2556" t="s">
        <v>122</v>
      </c>
      <c r="L2556" t="s">
        <v>117</v>
      </c>
      <c r="M2556" t="s">
        <v>85</v>
      </c>
      <c r="N25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6" s="16">
        <f t="shared" si="80"/>
        <v>2410497</v>
      </c>
      <c r="P25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56" s="16" t="str">
        <f t="shared" si="81"/>
        <v/>
      </c>
    </row>
    <row r="2557" spans="1:17" x14ac:dyDescent="0.25">
      <c r="A2557" t="s">
        <v>116</v>
      </c>
      <c r="B2557" t="s">
        <v>92</v>
      </c>
      <c r="C2557" t="s">
        <v>92</v>
      </c>
      <c r="D2557" t="s">
        <v>97</v>
      </c>
      <c r="E2557" t="s">
        <v>119</v>
      </c>
      <c r="F2557">
        <v>1393344</v>
      </c>
      <c r="G2557" t="s">
        <v>83</v>
      </c>
      <c r="H2557">
        <v>2019</v>
      </c>
      <c r="I2557">
        <v>6</v>
      </c>
      <c r="J2557" s="85">
        <v>44152</v>
      </c>
      <c r="K2557" t="s">
        <v>122</v>
      </c>
      <c r="L2557" t="s">
        <v>117</v>
      </c>
      <c r="M2557" t="s">
        <v>85</v>
      </c>
      <c r="N25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7" s="16">
        <f t="shared" si="80"/>
        <v>1393344</v>
      </c>
      <c r="P25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57" s="16" t="str">
        <f t="shared" si="81"/>
        <v/>
      </c>
    </row>
    <row r="2558" spans="1:17" x14ac:dyDescent="0.25">
      <c r="A2558" t="s">
        <v>116</v>
      </c>
      <c r="B2558" t="s">
        <v>92</v>
      </c>
      <c r="C2558" t="s">
        <v>92</v>
      </c>
      <c r="D2558" t="s">
        <v>97</v>
      </c>
      <c r="E2558" t="s">
        <v>119</v>
      </c>
      <c r="F2558">
        <v>2907151</v>
      </c>
      <c r="G2558" t="s">
        <v>83</v>
      </c>
      <c r="H2558">
        <v>2019</v>
      </c>
      <c r="I2558">
        <v>7</v>
      </c>
      <c r="J2558" s="85">
        <v>44144</v>
      </c>
      <c r="K2558" t="s">
        <v>123</v>
      </c>
      <c r="L2558" t="s">
        <v>117</v>
      </c>
      <c r="M2558" t="s">
        <v>85</v>
      </c>
      <c r="N25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8" s="16">
        <f t="shared" si="80"/>
        <v>2907151</v>
      </c>
      <c r="P25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58" s="16" t="str">
        <f t="shared" si="81"/>
        <v/>
      </c>
    </row>
    <row r="2559" spans="1:17" x14ac:dyDescent="0.25">
      <c r="A2559" t="s">
        <v>116</v>
      </c>
      <c r="B2559" t="s">
        <v>92</v>
      </c>
      <c r="C2559" t="s">
        <v>92</v>
      </c>
      <c r="D2559" t="s">
        <v>97</v>
      </c>
      <c r="E2559" t="s">
        <v>119</v>
      </c>
      <c r="F2559">
        <v>1609086</v>
      </c>
      <c r="G2559" t="s">
        <v>83</v>
      </c>
      <c r="H2559">
        <v>2019</v>
      </c>
      <c r="I2559">
        <v>7</v>
      </c>
      <c r="J2559" s="85">
        <v>44144</v>
      </c>
      <c r="K2559" t="s">
        <v>123</v>
      </c>
      <c r="L2559" t="s">
        <v>117</v>
      </c>
      <c r="M2559" t="s">
        <v>85</v>
      </c>
      <c r="N25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59" s="16">
        <f t="shared" si="80"/>
        <v>1609086</v>
      </c>
      <c r="P25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59" s="16" t="str">
        <f t="shared" si="81"/>
        <v/>
      </c>
    </row>
    <row r="2560" spans="1:17" x14ac:dyDescent="0.25">
      <c r="A2560" t="s">
        <v>116</v>
      </c>
      <c r="B2560" t="s">
        <v>92</v>
      </c>
      <c r="C2560" t="s">
        <v>92</v>
      </c>
      <c r="D2560" t="s">
        <v>97</v>
      </c>
      <c r="E2560" t="s">
        <v>119</v>
      </c>
      <c r="F2560">
        <v>2907151</v>
      </c>
      <c r="G2560" t="s">
        <v>83</v>
      </c>
      <c r="H2560">
        <v>2019</v>
      </c>
      <c r="I2560">
        <v>7</v>
      </c>
      <c r="J2560" s="85">
        <v>44152</v>
      </c>
      <c r="K2560" t="s">
        <v>122</v>
      </c>
      <c r="L2560" t="s">
        <v>117</v>
      </c>
      <c r="M2560" t="s">
        <v>85</v>
      </c>
      <c r="N25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0" s="16">
        <f t="shared" si="80"/>
        <v>2907151</v>
      </c>
      <c r="P25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60" s="16" t="str">
        <f t="shared" si="81"/>
        <v/>
      </c>
    </row>
    <row r="2561" spans="1:17" x14ac:dyDescent="0.25">
      <c r="A2561" t="s">
        <v>116</v>
      </c>
      <c r="B2561" t="s">
        <v>92</v>
      </c>
      <c r="C2561" t="s">
        <v>92</v>
      </c>
      <c r="D2561" t="s">
        <v>97</v>
      </c>
      <c r="E2561" t="s">
        <v>119</v>
      </c>
      <c r="F2561">
        <v>1609086</v>
      </c>
      <c r="G2561" t="s">
        <v>83</v>
      </c>
      <c r="H2561">
        <v>2019</v>
      </c>
      <c r="I2561">
        <v>7</v>
      </c>
      <c r="J2561" s="85">
        <v>44152</v>
      </c>
      <c r="K2561" t="s">
        <v>122</v>
      </c>
      <c r="L2561" t="s">
        <v>117</v>
      </c>
      <c r="M2561" t="s">
        <v>85</v>
      </c>
      <c r="N25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1" s="16">
        <f t="shared" si="80"/>
        <v>1609086</v>
      </c>
      <c r="P25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61" s="16" t="str">
        <f t="shared" si="81"/>
        <v/>
      </c>
    </row>
    <row r="2562" spans="1:17" x14ac:dyDescent="0.25">
      <c r="A2562" t="s">
        <v>116</v>
      </c>
      <c r="B2562" t="s">
        <v>92</v>
      </c>
      <c r="C2562" t="s">
        <v>92</v>
      </c>
      <c r="D2562" t="s">
        <v>97</v>
      </c>
      <c r="E2562" t="s">
        <v>119</v>
      </c>
      <c r="F2562">
        <v>2887516</v>
      </c>
      <c r="G2562" t="s">
        <v>83</v>
      </c>
      <c r="H2562">
        <v>2019</v>
      </c>
      <c r="I2562">
        <v>8</v>
      </c>
      <c r="J2562" s="85">
        <v>44144</v>
      </c>
      <c r="K2562" t="s">
        <v>123</v>
      </c>
      <c r="L2562" t="s">
        <v>117</v>
      </c>
      <c r="M2562" t="s">
        <v>85</v>
      </c>
      <c r="N25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2" s="16">
        <f t="shared" si="80"/>
        <v>2887516</v>
      </c>
      <c r="P25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62" s="16" t="str">
        <f t="shared" si="81"/>
        <v/>
      </c>
    </row>
    <row r="2563" spans="1:17" x14ac:dyDescent="0.25">
      <c r="A2563" t="s">
        <v>116</v>
      </c>
      <c r="B2563" t="s">
        <v>92</v>
      </c>
      <c r="C2563" t="s">
        <v>92</v>
      </c>
      <c r="D2563" t="s">
        <v>97</v>
      </c>
      <c r="E2563" t="s">
        <v>119</v>
      </c>
      <c r="F2563">
        <v>1492834</v>
      </c>
      <c r="G2563" t="s">
        <v>83</v>
      </c>
      <c r="H2563">
        <v>2019</v>
      </c>
      <c r="I2563">
        <v>8</v>
      </c>
      <c r="J2563" s="85">
        <v>44144</v>
      </c>
      <c r="K2563" t="s">
        <v>123</v>
      </c>
      <c r="L2563" t="s">
        <v>117</v>
      </c>
      <c r="M2563" t="s">
        <v>85</v>
      </c>
      <c r="N25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3" s="16">
        <f t="shared" si="80"/>
        <v>1492834</v>
      </c>
      <c r="P25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63" s="16" t="str">
        <f t="shared" si="81"/>
        <v/>
      </c>
    </row>
    <row r="2564" spans="1:17" x14ac:dyDescent="0.25">
      <c r="A2564" t="s">
        <v>116</v>
      </c>
      <c r="B2564" t="s">
        <v>92</v>
      </c>
      <c r="C2564" t="s">
        <v>92</v>
      </c>
      <c r="D2564" t="s">
        <v>97</v>
      </c>
      <c r="E2564" t="s">
        <v>119</v>
      </c>
      <c r="F2564">
        <v>2887516</v>
      </c>
      <c r="G2564" t="s">
        <v>83</v>
      </c>
      <c r="H2564">
        <v>2019</v>
      </c>
      <c r="I2564">
        <v>8</v>
      </c>
      <c r="J2564" s="85">
        <v>44152</v>
      </c>
      <c r="K2564" t="s">
        <v>122</v>
      </c>
      <c r="L2564" t="s">
        <v>117</v>
      </c>
      <c r="M2564" t="s">
        <v>85</v>
      </c>
      <c r="N25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4" s="16">
        <f t="shared" si="80"/>
        <v>2887516</v>
      </c>
      <c r="P25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64" s="16" t="str">
        <f t="shared" si="81"/>
        <v/>
      </c>
    </row>
    <row r="2565" spans="1:17" x14ac:dyDescent="0.25">
      <c r="A2565" t="s">
        <v>116</v>
      </c>
      <c r="B2565" t="s">
        <v>92</v>
      </c>
      <c r="C2565" t="s">
        <v>92</v>
      </c>
      <c r="D2565" t="s">
        <v>97</v>
      </c>
      <c r="E2565" t="s">
        <v>119</v>
      </c>
      <c r="F2565">
        <v>1492834</v>
      </c>
      <c r="G2565" t="s">
        <v>83</v>
      </c>
      <c r="H2565">
        <v>2019</v>
      </c>
      <c r="I2565">
        <v>8</v>
      </c>
      <c r="J2565" s="85">
        <v>44152</v>
      </c>
      <c r="K2565" t="s">
        <v>122</v>
      </c>
      <c r="L2565" t="s">
        <v>117</v>
      </c>
      <c r="M2565" t="s">
        <v>85</v>
      </c>
      <c r="N25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5" s="16">
        <f t="shared" ref="O2565:O2628" si="82">IF(AND(H2565=2019,I2565=11,L2565="ММ               "),F2565/20*4,IF(AND(H2565=2019,I2565=11),F2565/20*9,F2565))</f>
        <v>1492834</v>
      </c>
      <c r="P25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65" s="16" t="str">
        <f t="shared" ref="Q2565:Q2628" si="83">IF(E2565="FSK            ","",A2565)</f>
        <v/>
      </c>
    </row>
    <row r="2566" spans="1:17" x14ac:dyDescent="0.25">
      <c r="A2566" t="s">
        <v>116</v>
      </c>
      <c r="B2566" t="s">
        <v>92</v>
      </c>
      <c r="C2566" t="s">
        <v>92</v>
      </c>
      <c r="D2566" t="s">
        <v>97</v>
      </c>
      <c r="E2566" t="s">
        <v>119</v>
      </c>
      <c r="F2566">
        <v>2889630</v>
      </c>
      <c r="G2566" t="s">
        <v>83</v>
      </c>
      <c r="H2566">
        <v>2019</v>
      </c>
      <c r="I2566">
        <v>9</v>
      </c>
      <c r="J2566" s="85">
        <v>44144</v>
      </c>
      <c r="K2566" t="s">
        <v>123</v>
      </c>
      <c r="L2566" t="s">
        <v>117</v>
      </c>
      <c r="M2566" t="s">
        <v>85</v>
      </c>
      <c r="N25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6" s="16">
        <f t="shared" si="82"/>
        <v>2889630</v>
      </c>
      <c r="P25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66" s="16" t="str">
        <f t="shared" si="83"/>
        <v/>
      </c>
    </row>
    <row r="2567" spans="1:17" x14ac:dyDescent="0.25">
      <c r="A2567" t="s">
        <v>116</v>
      </c>
      <c r="B2567" t="s">
        <v>92</v>
      </c>
      <c r="C2567" t="s">
        <v>92</v>
      </c>
      <c r="D2567" t="s">
        <v>97</v>
      </c>
      <c r="E2567" t="s">
        <v>119</v>
      </c>
      <c r="F2567">
        <v>1685506</v>
      </c>
      <c r="G2567" t="s">
        <v>83</v>
      </c>
      <c r="H2567">
        <v>2019</v>
      </c>
      <c r="I2567">
        <v>9</v>
      </c>
      <c r="J2567" s="85">
        <v>44144</v>
      </c>
      <c r="K2567" t="s">
        <v>123</v>
      </c>
      <c r="L2567" t="s">
        <v>117</v>
      </c>
      <c r="M2567" t="s">
        <v>85</v>
      </c>
      <c r="N25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7" s="16">
        <f t="shared" si="82"/>
        <v>1685506</v>
      </c>
      <c r="P25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67" s="16" t="str">
        <f t="shared" si="83"/>
        <v/>
      </c>
    </row>
    <row r="2568" spans="1:17" x14ac:dyDescent="0.25">
      <c r="A2568" t="s">
        <v>116</v>
      </c>
      <c r="B2568" t="s">
        <v>92</v>
      </c>
      <c r="C2568" t="s">
        <v>92</v>
      </c>
      <c r="D2568" t="s">
        <v>97</v>
      </c>
      <c r="E2568" t="s">
        <v>119</v>
      </c>
      <c r="F2568">
        <v>2889630</v>
      </c>
      <c r="G2568" t="s">
        <v>83</v>
      </c>
      <c r="H2568">
        <v>2019</v>
      </c>
      <c r="I2568">
        <v>9</v>
      </c>
      <c r="J2568" s="85">
        <v>44152</v>
      </c>
      <c r="K2568" t="s">
        <v>122</v>
      </c>
      <c r="L2568" t="s">
        <v>117</v>
      </c>
      <c r="M2568" t="s">
        <v>85</v>
      </c>
      <c r="N25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8" s="16">
        <f t="shared" si="82"/>
        <v>2889630</v>
      </c>
      <c r="P25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68" s="16" t="str">
        <f t="shared" si="83"/>
        <v/>
      </c>
    </row>
    <row r="2569" spans="1:17" x14ac:dyDescent="0.25">
      <c r="A2569" t="s">
        <v>116</v>
      </c>
      <c r="B2569" t="s">
        <v>92</v>
      </c>
      <c r="C2569" t="s">
        <v>92</v>
      </c>
      <c r="D2569" t="s">
        <v>97</v>
      </c>
      <c r="E2569" t="s">
        <v>119</v>
      </c>
      <c r="F2569">
        <v>1685506</v>
      </c>
      <c r="G2569" t="s">
        <v>83</v>
      </c>
      <c r="H2569">
        <v>2019</v>
      </c>
      <c r="I2569">
        <v>9</v>
      </c>
      <c r="J2569" s="85">
        <v>44152</v>
      </c>
      <c r="K2569" t="s">
        <v>122</v>
      </c>
      <c r="L2569" t="s">
        <v>117</v>
      </c>
      <c r="M2569" t="s">
        <v>85</v>
      </c>
      <c r="N25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69" s="16">
        <f t="shared" si="82"/>
        <v>1685506</v>
      </c>
      <c r="P25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69" s="16" t="str">
        <f t="shared" si="83"/>
        <v/>
      </c>
    </row>
    <row r="2570" spans="1:17" x14ac:dyDescent="0.25">
      <c r="A2570" t="s">
        <v>116</v>
      </c>
      <c r="B2570" t="s">
        <v>92</v>
      </c>
      <c r="C2570" t="s">
        <v>92</v>
      </c>
      <c r="D2570" t="s">
        <v>97</v>
      </c>
      <c r="E2570" t="s">
        <v>119</v>
      </c>
      <c r="F2570">
        <v>3212111</v>
      </c>
      <c r="G2570" t="s">
        <v>83</v>
      </c>
      <c r="H2570">
        <v>2019</v>
      </c>
      <c r="I2570">
        <v>10</v>
      </c>
      <c r="J2570" s="85">
        <v>44144</v>
      </c>
      <c r="K2570" t="s">
        <v>123</v>
      </c>
      <c r="L2570" t="s">
        <v>117</v>
      </c>
      <c r="M2570" t="s">
        <v>85</v>
      </c>
      <c r="N25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0" s="16">
        <f t="shared" si="82"/>
        <v>3212111</v>
      </c>
      <c r="P25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70" s="16" t="str">
        <f t="shared" si="83"/>
        <v/>
      </c>
    </row>
    <row r="2571" spans="1:17" x14ac:dyDescent="0.25">
      <c r="A2571" t="s">
        <v>116</v>
      </c>
      <c r="B2571" t="s">
        <v>92</v>
      </c>
      <c r="C2571" t="s">
        <v>92</v>
      </c>
      <c r="D2571" t="s">
        <v>97</v>
      </c>
      <c r="E2571" t="s">
        <v>119</v>
      </c>
      <c r="F2571">
        <v>2065427</v>
      </c>
      <c r="G2571" t="s">
        <v>83</v>
      </c>
      <c r="H2571">
        <v>2019</v>
      </c>
      <c r="I2571">
        <v>10</v>
      </c>
      <c r="J2571" s="85">
        <v>44144</v>
      </c>
      <c r="K2571" t="s">
        <v>123</v>
      </c>
      <c r="L2571" t="s">
        <v>117</v>
      </c>
      <c r="M2571" t="s">
        <v>85</v>
      </c>
      <c r="N25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1" s="16">
        <f t="shared" si="82"/>
        <v>2065427</v>
      </c>
      <c r="P25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71" s="16" t="str">
        <f t="shared" si="83"/>
        <v/>
      </c>
    </row>
    <row r="2572" spans="1:17" x14ac:dyDescent="0.25">
      <c r="A2572" t="s">
        <v>116</v>
      </c>
      <c r="B2572" t="s">
        <v>92</v>
      </c>
      <c r="C2572" t="s">
        <v>92</v>
      </c>
      <c r="D2572" t="s">
        <v>97</v>
      </c>
      <c r="E2572" t="s">
        <v>119</v>
      </c>
      <c r="F2572">
        <v>3212111</v>
      </c>
      <c r="G2572" t="s">
        <v>83</v>
      </c>
      <c r="H2572">
        <v>2019</v>
      </c>
      <c r="I2572">
        <v>10</v>
      </c>
      <c r="J2572" s="85">
        <v>44152</v>
      </c>
      <c r="K2572" t="s">
        <v>122</v>
      </c>
      <c r="L2572" t="s">
        <v>117</v>
      </c>
      <c r="M2572" t="s">
        <v>85</v>
      </c>
      <c r="N25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2" s="16">
        <f t="shared" si="82"/>
        <v>3212111</v>
      </c>
      <c r="P25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72" s="16" t="str">
        <f t="shared" si="83"/>
        <v/>
      </c>
    </row>
    <row r="2573" spans="1:17" x14ac:dyDescent="0.25">
      <c r="A2573" t="s">
        <v>116</v>
      </c>
      <c r="B2573" t="s">
        <v>92</v>
      </c>
      <c r="C2573" t="s">
        <v>92</v>
      </c>
      <c r="D2573" t="s">
        <v>97</v>
      </c>
      <c r="E2573" t="s">
        <v>119</v>
      </c>
      <c r="F2573">
        <v>2065427</v>
      </c>
      <c r="G2573" t="s">
        <v>83</v>
      </c>
      <c r="H2573">
        <v>2019</v>
      </c>
      <c r="I2573">
        <v>10</v>
      </c>
      <c r="J2573" s="85">
        <v>44152</v>
      </c>
      <c r="K2573" t="s">
        <v>122</v>
      </c>
      <c r="L2573" t="s">
        <v>117</v>
      </c>
      <c r="M2573" t="s">
        <v>85</v>
      </c>
      <c r="N25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3" s="16">
        <f t="shared" si="82"/>
        <v>2065427</v>
      </c>
      <c r="P25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73" s="16" t="str">
        <f t="shared" si="83"/>
        <v/>
      </c>
    </row>
    <row r="2574" spans="1:17" x14ac:dyDescent="0.25">
      <c r="A2574" t="s">
        <v>116</v>
      </c>
      <c r="B2574" t="s">
        <v>92</v>
      </c>
      <c r="C2574" t="s">
        <v>92</v>
      </c>
      <c r="D2574" t="s">
        <v>97</v>
      </c>
      <c r="E2574" t="s">
        <v>119</v>
      </c>
      <c r="F2574">
        <v>3179487</v>
      </c>
      <c r="G2574" t="s">
        <v>83</v>
      </c>
      <c r="H2574">
        <v>2019</v>
      </c>
      <c r="I2574">
        <v>11</v>
      </c>
      <c r="J2574" s="85">
        <v>44144</v>
      </c>
      <c r="K2574" t="s">
        <v>123</v>
      </c>
      <c r="L2574" t="s">
        <v>117</v>
      </c>
      <c r="M2574" t="s">
        <v>85</v>
      </c>
      <c r="N25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4" s="16">
        <f t="shared" si="82"/>
        <v>1430769.1500000001</v>
      </c>
      <c r="P25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74" s="16" t="str">
        <f t="shared" si="83"/>
        <v/>
      </c>
    </row>
    <row r="2575" spans="1:17" x14ac:dyDescent="0.25">
      <c r="A2575" t="s">
        <v>116</v>
      </c>
      <c r="B2575" t="s">
        <v>92</v>
      </c>
      <c r="C2575" t="s">
        <v>92</v>
      </c>
      <c r="D2575" t="s">
        <v>97</v>
      </c>
      <c r="E2575" t="s">
        <v>119</v>
      </c>
      <c r="F2575">
        <v>1642427</v>
      </c>
      <c r="G2575" t="s">
        <v>83</v>
      </c>
      <c r="H2575">
        <v>2019</v>
      </c>
      <c r="I2575">
        <v>11</v>
      </c>
      <c r="J2575" s="85">
        <v>44144</v>
      </c>
      <c r="K2575" t="s">
        <v>123</v>
      </c>
      <c r="L2575" t="s">
        <v>117</v>
      </c>
      <c r="M2575" t="s">
        <v>85</v>
      </c>
      <c r="N25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5" s="16">
        <f t="shared" si="82"/>
        <v>739092.15</v>
      </c>
      <c r="P25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75" s="16" t="str">
        <f t="shared" si="83"/>
        <v/>
      </c>
    </row>
    <row r="2576" spans="1:17" x14ac:dyDescent="0.25">
      <c r="A2576" t="s">
        <v>116</v>
      </c>
      <c r="B2576" t="s">
        <v>92</v>
      </c>
      <c r="C2576" t="s">
        <v>92</v>
      </c>
      <c r="D2576" t="s">
        <v>97</v>
      </c>
      <c r="E2576" t="s">
        <v>119</v>
      </c>
      <c r="F2576">
        <v>3179487</v>
      </c>
      <c r="G2576" t="s">
        <v>83</v>
      </c>
      <c r="H2576">
        <v>2019</v>
      </c>
      <c r="I2576">
        <v>11</v>
      </c>
      <c r="J2576" s="85">
        <v>44152</v>
      </c>
      <c r="K2576" t="s">
        <v>122</v>
      </c>
      <c r="L2576" t="s">
        <v>117</v>
      </c>
      <c r="M2576" t="s">
        <v>85</v>
      </c>
      <c r="N25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6" s="16">
        <f t="shared" si="82"/>
        <v>1430769.1500000001</v>
      </c>
      <c r="P25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76" s="16" t="str">
        <f t="shared" si="83"/>
        <v/>
      </c>
    </row>
    <row r="2577" spans="1:17" x14ac:dyDescent="0.25">
      <c r="A2577" t="s">
        <v>116</v>
      </c>
      <c r="B2577" t="s">
        <v>92</v>
      </c>
      <c r="C2577" t="s">
        <v>92</v>
      </c>
      <c r="D2577" t="s">
        <v>97</v>
      </c>
      <c r="E2577" t="s">
        <v>119</v>
      </c>
      <c r="F2577">
        <v>1642427</v>
      </c>
      <c r="G2577" t="s">
        <v>83</v>
      </c>
      <c r="H2577">
        <v>2019</v>
      </c>
      <c r="I2577">
        <v>11</v>
      </c>
      <c r="J2577" s="85">
        <v>44152</v>
      </c>
      <c r="K2577" t="s">
        <v>122</v>
      </c>
      <c r="L2577" t="s">
        <v>117</v>
      </c>
      <c r="M2577" t="s">
        <v>85</v>
      </c>
      <c r="N25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7" s="16">
        <f t="shared" si="82"/>
        <v>739092.15</v>
      </c>
      <c r="P25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77" s="16" t="str">
        <f t="shared" si="83"/>
        <v/>
      </c>
    </row>
    <row r="2578" spans="1:17" x14ac:dyDescent="0.25">
      <c r="A2578" t="s">
        <v>116</v>
      </c>
      <c r="B2578" t="s">
        <v>92</v>
      </c>
      <c r="C2578" t="s">
        <v>92</v>
      </c>
      <c r="D2578" t="s">
        <v>97</v>
      </c>
      <c r="E2578" t="s">
        <v>119</v>
      </c>
      <c r="F2578">
        <v>3219199</v>
      </c>
      <c r="G2578" t="s">
        <v>83</v>
      </c>
      <c r="H2578">
        <v>2019</v>
      </c>
      <c r="I2578">
        <v>12</v>
      </c>
      <c r="J2578" s="85">
        <v>44144</v>
      </c>
      <c r="K2578" t="s">
        <v>123</v>
      </c>
      <c r="L2578" t="s">
        <v>117</v>
      </c>
      <c r="M2578" t="s">
        <v>85</v>
      </c>
      <c r="N25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8" s="16">
        <f t="shared" si="82"/>
        <v>3219199</v>
      </c>
      <c r="P25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78" s="16" t="str">
        <f t="shared" si="83"/>
        <v/>
      </c>
    </row>
    <row r="2579" spans="1:17" x14ac:dyDescent="0.25">
      <c r="A2579" t="s">
        <v>116</v>
      </c>
      <c r="B2579" t="s">
        <v>92</v>
      </c>
      <c r="C2579" t="s">
        <v>92</v>
      </c>
      <c r="D2579" t="s">
        <v>97</v>
      </c>
      <c r="E2579" t="s">
        <v>119</v>
      </c>
      <c r="F2579">
        <v>1667278</v>
      </c>
      <c r="G2579" t="s">
        <v>83</v>
      </c>
      <c r="H2579">
        <v>2019</v>
      </c>
      <c r="I2579">
        <v>12</v>
      </c>
      <c r="J2579" s="85">
        <v>44144</v>
      </c>
      <c r="K2579" t="s">
        <v>123</v>
      </c>
      <c r="L2579" t="s">
        <v>117</v>
      </c>
      <c r="M2579" t="s">
        <v>85</v>
      </c>
      <c r="N25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79" s="16">
        <f t="shared" si="82"/>
        <v>1667278</v>
      </c>
      <c r="P25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79" s="16" t="str">
        <f t="shared" si="83"/>
        <v/>
      </c>
    </row>
    <row r="2580" spans="1:17" x14ac:dyDescent="0.25">
      <c r="A2580" t="s">
        <v>116</v>
      </c>
      <c r="B2580" t="s">
        <v>92</v>
      </c>
      <c r="C2580" t="s">
        <v>92</v>
      </c>
      <c r="D2580" t="s">
        <v>97</v>
      </c>
      <c r="E2580" t="s">
        <v>119</v>
      </c>
      <c r="F2580">
        <v>3219199</v>
      </c>
      <c r="G2580" t="s">
        <v>83</v>
      </c>
      <c r="H2580">
        <v>2019</v>
      </c>
      <c r="I2580">
        <v>12</v>
      </c>
      <c r="J2580" s="85">
        <v>44152</v>
      </c>
      <c r="K2580" t="s">
        <v>122</v>
      </c>
      <c r="L2580" t="s">
        <v>117</v>
      </c>
      <c r="M2580" t="s">
        <v>85</v>
      </c>
      <c r="N25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0" s="16">
        <f t="shared" si="82"/>
        <v>3219199</v>
      </c>
      <c r="P25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80" s="16" t="str">
        <f t="shared" si="83"/>
        <v/>
      </c>
    </row>
    <row r="2581" spans="1:17" x14ac:dyDescent="0.25">
      <c r="A2581" t="s">
        <v>116</v>
      </c>
      <c r="B2581" t="s">
        <v>92</v>
      </c>
      <c r="C2581" t="s">
        <v>92</v>
      </c>
      <c r="D2581" t="s">
        <v>97</v>
      </c>
      <c r="E2581" t="s">
        <v>119</v>
      </c>
      <c r="F2581">
        <v>1667278</v>
      </c>
      <c r="G2581" t="s">
        <v>83</v>
      </c>
      <c r="H2581">
        <v>2019</v>
      </c>
      <c r="I2581">
        <v>12</v>
      </c>
      <c r="J2581" s="85">
        <v>44152</v>
      </c>
      <c r="K2581" t="s">
        <v>122</v>
      </c>
      <c r="L2581" t="s">
        <v>117</v>
      </c>
      <c r="M2581" t="s">
        <v>85</v>
      </c>
      <c r="N25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1" s="16">
        <f t="shared" si="82"/>
        <v>1667278</v>
      </c>
      <c r="P25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81" s="16" t="str">
        <f t="shared" si="83"/>
        <v/>
      </c>
    </row>
    <row r="2582" spans="1:17" x14ac:dyDescent="0.25">
      <c r="A2582" t="s">
        <v>116</v>
      </c>
      <c r="B2582" t="s">
        <v>92</v>
      </c>
      <c r="C2582" t="s">
        <v>92</v>
      </c>
      <c r="D2582" t="s">
        <v>97</v>
      </c>
      <c r="E2582" t="s">
        <v>119</v>
      </c>
      <c r="F2582">
        <v>2064118</v>
      </c>
      <c r="G2582" t="s">
        <v>83</v>
      </c>
      <c r="H2582">
        <v>2020</v>
      </c>
      <c r="I2582">
        <v>1</v>
      </c>
      <c r="J2582" s="85">
        <v>44144</v>
      </c>
      <c r="K2582" t="s">
        <v>123</v>
      </c>
      <c r="L2582" t="s">
        <v>117</v>
      </c>
      <c r="M2582" t="s">
        <v>85</v>
      </c>
      <c r="N25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2" s="16">
        <f t="shared" si="82"/>
        <v>2064118</v>
      </c>
      <c r="P25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82" s="16" t="str">
        <f t="shared" si="83"/>
        <v/>
      </c>
    </row>
    <row r="2583" spans="1:17" x14ac:dyDescent="0.25">
      <c r="A2583" t="s">
        <v>116</v>
      </c>
      <c r="B2583" t="s">
        <v>92</v>
      </c>
      <c r="C2583" t="s">
        <v>92</v>
      </c>
      <c r="D2583" t="s">
        <v>97</v>
      </c>
      <c r="E2583" t="s">
        <v>119</v>
      </c>
      <c r="F2583">
        <v>1184183</v>
      </c>
      <c r="G2583" t="s">
        <v>83</v>
      </c>
      <c r="H2583">
        <v>2020</v>
      </c>
      <c r="I2583">
        <v>1</v>
      </c>
      <c r="J2583" s="85">
        <v>44144</v>
      </c>
      <c r="K2583" t="s">
        <v>123</v>
      </c>
      <c r="L2583" t="s">
        <v>117</v>
      </c>
      <c r="M2583" t="s">
        <v>85</v>
      </c>
      <c r="N25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3" s="16">
        <f t="shared" si="82"/>
        <v>1184183</v>
      </c>
      <c r="P25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83" s="16" t="str">
        <f t="shared" si="83"/>
        <v/>
      </c>
    </row>
    <row r="2584" spans="1:17" x14ac:dyDescent="0.25">
      <c r="A2584" t="s">
        <v>116</v>
      </c>
      <c r="B2584" t="s">
        <v>92</v>
      </c>
      <c r="C2584" t="s">
        <v>92</v>
      </c>
      <c r="D2584" t="s">
        <v>97</v>
      </c>
      <c r="E2584" t="s">
        <v>119</v>
      </c>
      <c r="F2584">
        <v>2064118</v>
      </c>
      <c r="G2584" t="s">
        <v>83</v>
      </c>
      <c r="H2584">
        <v>2020</v>
      </c>
      <c r="I2584">
        <v>1</v>
      </c>
      <c r="J2584" s="85">
        <v>44152</v>
      </c>
      <c r="K2584" t="s">
        <v>122</v>
      </c>
      <c r="L2584" t="s">
        <v>117</v>
      </c>
      <c r="M2584" t="s">
        <v>85</v>
      </c>
      <c r="N25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4" s="16">
        <f t="shared" si="82"/>
        <v>2064118</v>
      </c>
      <c r="P25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84" s="16" t="str">
        <f t="shared" si="83"/>
        <v/>
      </c>
    </row>
    <row r="2585" spans="1:17" x14ac:dyDescent="0.25">
      <c r="A2585" t="s">
        <v>116</v>
      </c>
      <c r="B2585" t="s">
        <v>92</v>
      </c>
      <c r="C2585" t="s">
        <v>92</v>
      </c>
      <c r="D2585" t="s">
        <v>97</v>
      </c>
      <c r="E2585" t="s">
        <v>119</v>
      </c>
      <c r="F2585">
        <v>1184183</v>
      </c>
      <c r="G2585" t="s">
        <v>83</v>
      </c>
      <c r="H2585">
        <v>2020</v>
      </c>
      <c r="I2585">
        <v>1</v>
      </c>
      <c r="J2585" s="85">
        <v>44152</v>
      </c>
      <c r="K2585" t="s">
        <v>122</v>
      </c>
      <c r="L2585" t="s">
        <v>117</v>
      </c>
      <c r="M2585" t="s">
        <v>85</v>
      </c>
      <c r="N25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5" s="16">
        <f t="shared" si="82"/>
        <v>1184183</v>
      </c>
      <c r="P25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85" s="16" t="str">
        <f t="shared" si="83"/>
        <v/>
      </c>
    </row>
    <row r="2586" spans="1:17" x14ac:dyDescent="0.25">
      <c r="A2586" t="s">
        <v>116</v>
      </c>
      <c r="B2586" t="s">
        <v>92</v>
      </c>
      <c r="C2586" t="s">
        <v>92</v>
      </c>
      <c r="D2586" t="s">
        <v>97</v>
      </c>
      <c r="E2586" t="s">
        <v>119</v>
      </c>
      <c r="F2586">
        <v>2651441</v>
      </c>
      <c r="G2586" t="s">
        <v>83</v>
      </c>
      <c r="H2586">
        <v>2020</v>
      </c>
      <c r="I2586">
        <v>2</v>
      </c>
      <c r="J2586" s="85">
        <v>44144</v>
      </c>
      <c r="K2586" t="s">
        <v>123</v>
      </c>
      <c r="L2586" t="s">
        <v>117</v>
      </c>
      <c r="M2586" t="s">
        <v>85</v>
      </c>
      <c r="N25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6" s="16">
        <f t="shared" si="82"/>
        <v>2651441</v>
      </c>
      <c r="P25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86" s="16" t="str">
        <f t="shared" si="83"/>
        <v/>
      </c>
    </row>
    <row r="2587" spans="1:17" x14ac:dyDescent="0.25">
      <c r="A2587" t="s">
        <v>116</v>
      </c>
      <c r="B2587" t="s">
        <v>92</v>
      </c>
      <c r="C2587" t="s">
        <v>92</v>
      </c>
      <c r="D2587" t="s">
        <v>97</v>
      </c>
      <c r="E2587" t="s">
        <v>119</v>
      </c>
      <c r="F2587">
        <v>1292468</v>
      </c>
      <c r="G2587" t="s">
        <v>83</v>
      </c>
      <c r="H2587">
        <v>2020</v>
      </c>
      <c r="I2587">
        <v>2</v>
      </c>
      <c r="J2587" s="85">
        <v>44144</v>
      </c>
      <c r="K2587" t="s">
        <v>123</v>
      </c>
      <c r="L2587" t="s">
        <v>117</v>
      </c>
      <c r="M2587" t="s">
        <v>85</v>
      </c>
      <c r="N25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7" s="16">
        <f t="shared" si="82"/>
        <v>1292468</v>
      </c>
      <c r="P25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87" s="16" t="str">
        <f t="shared" si="83"/>
        <v/>
      </c>
    </row>
    <row r="2588" spans="1:17" x14ac:dyDescent="0.25">
      <c r="A2588" t="s">
        <v>116</v>
      </c>
      <c r="B2588" t="s">
        <v>92</v>
      </c>
      <c r="C2588" t="s">
        <v>92</v>
      </c>
      <c r="D2588" t="s">
        <v>97</v>
      </c>
      <c r="E2588" t="s">
        <v>119</v>
      </c>
      <c r="F2588">
        <v>2651441</v>
      </c>
      <c r="G2588" t="s">
        <v>83</v>
      </c>
      <c r="H2588">
        <v>2020</v>
      </c>
      <c r="I2588">
        <v>2</v>
      </c>
      <c r="J2588" s="85">
        <v>44152</v>
      </c>
      <c r="K2588" t="s">
        <v>122</v>
      </c>
      <c r="L2588" t="s">
        <v>117</v>
      </c>
      <c r="M2588" t="s">
        <v>85</v>
      </c>
      <c r="N25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8" s="16">
        <f t="shared" si="82"/>
        <v>2651441</v>
      </c>
      <c r="P25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88" s="16" t="str">
        <f t="shared" si="83"/>
        <v/>
      </c>
    </row>
    <row r="2589" spans="1:17" x14ac:dyDescent="0.25">
      <c r="A2589" t="s">
        <v>116</v>
      </c>
      <c r="B2589" t="s">
        <v>92</v>
      </c>
      <c r="C2589" t="s">
        <v>92</v>
      </c>
      <c r="D2589" t="s">
        <v>97</v>
      </c>
      <c r="E2589" t="s">
        <v>119</v>
      </c>
      <c r="F2589">
        <v>1292468</v>
      </c>
      <c r="G2589" t="s">
        <v>83</v>
      </c>
      <c r="H2589">
        <v>2020</v>
      </c>
      <c r="I2589">
        <v>2</v>
      </c>
      <c r="J2589" s="85">
        <v>44152</v>
      </c>
      <c r="K2589" t="s">
        <v>122</v>
      </c>
      <c r="L2589" t="s">
        <v>117</v>
      </c>
      <c r="M2589" t="s">
        <v>85</v>
      </c>
      <c r="N25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89" s="16">
        <f t="shared" si="82"/>
        <v>1292468</v>
      </c>
      <c r="P25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89" s="16" t="str">
        <f t="shared" si="83"/>
        <v/>
      </c>
    </row>
    <row r="2590" spans="1:17" x14ac:dyDescent="0.25">
      <c r="A2590" t="s">
        <v>116</v>
      </c>
      <c r="B2590" t="s">
        <v>92</v>
      </c>
      <c r="C2590" t="s">
        <v>92</v>
      </c>
      <c r="D2590" t="s">
        <v>97</v>
      </c>
      <c r="E2590" t="s">
        <v>119</v>
      </c>
      <c r="F2590">
        <v>2916088</v>
      </c>
      <c r="G2590" t="s">
        <v>83</v>
      </c>
      <c r="H2590">
        <v>2020</v>
      </c>
      <c r="I2590">
        <v>3</v>
      </c>
      <c r="J2590" s="85">
        <v>44144</v>
      </c>
      <c r="K2590" t="s">
        <v>123</v>
      </c>
      <c r="L2590" t="s">
        <v>117</v>
      </c>
      <c r="M2590" t="s">
        <v>85</v>
      </c>
      <c r="N25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0" s="16">
        <f t="shared" si="82"/>
        <v>2916088</v>
      </c>
      <c r="P25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90" s="16" t="str">
        <f t="shared" si="83"/>
        <v/>
      </c>
    </row>
    <row r="2591" spans="1:17" x14ac:dyDescent="0.25">
      <c r="A2591" t="s">
        <v>116</v>
      </c>
      <c r="B2591" t="s">
        <v>92</v>
      </c>
      <c r="C2591" t="s">
        <v>92</v>
      </c>
      <c r="D2591" t="s">
        <v>97</v>
      </c>
      <c r="E2591" t="s">
        <v>119</v>
      </c>
      <c r="F2591">
        <v>1314704</v>
      </c>
      <c r="G2591" t="s">
        <v>83</v>
      </c>
      <c r="H2591">
        <v>2020</v>
      </c>
      <c r="I2591">
        <v>3</v>
      </c>
      <c r="J2591" s="85">
        <v>44144</v>
      </c>
      <c r="K2591" t="s">
        <v>123</v>
      </c>
      <c r="L2591" t="s">
        <v>117</v>
      </c>
      <c r="M2591" t="s">
        <v>85</v>
      </c>
      <c r="N25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1" s="16">
        <f t="shared" si="82"/>
        <v>1314704</v>
      </c>
      <c r="P25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91" s="16" t="str">
        <f t="shared" si="83"/>
        <v/>
      </c>
    </row>
    <row r="2592" spans="1:17" x14ac:dyDescent="0.25">
      <c r="A2592" t="s">
        <v>116</v>
      </c>
      <c r="B2592" t="s">
        <v>92</v>
      </c>
      <c r="C2592" t="s">
        <v>92</v>
      </c>
      <c r="D2592" t="s">
        <v>97</v>
      </c>
      <c r="E2592" t="s">
        <v>119</v>
      </c>
      <c r="F2592">
        <v>2916088</v>
      </c>
      <c r="G2592" t="s">
        <v>83</v>
      </c>
      <c r="H2592">
        <v>2020</v>
      </c>
      <c r="I2592">
        <v>3</v>
      </c>
      <c r="J2592" s="85">
        <v>44152</v>
      </c>
      <c r="K2592" t="s">
        <v>122</v>
      </c>
      <c r="L2592" t="s">
        <v>117</v>
      </c>
      <c r="M2592" t="s">
        <v>85</v>
      </c>
      <c r="N25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2" s="16">
        <f t="shared" si="82"/>
        <v>2916088</v>
      </c>
      <c r="P25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92" s="16" t="str">
        <f t="shared" si="83"/>
        <v/>
      </c>
    </row>
    <row r="2593" spans="1:17" x14ac:dyDescent="0.25">
      <c r="A2593" t="s">
        <v>116</v>
      </c>
      <c r="B2593" t="s">
        <v>92</v>
      </c>
      <c r="C2593" t="s">
        <v>92</v>
      </c>
      <c r="D2593" t="s">
        <v>97</v>
      </c>
      <c r="E2593" t="s">
        <v>119</v>
      </c>
      <c r="F2593">
        <v>1314704</v>
      </c>
      <c r="G2593" t="s">
        <v>83</v>
      </c>
      <c r="H2593">
        <v>2020</v>
      </c>
      <c r="I2593">
        <v>3</v>
      </c>
      <c r="J2593" s="85">
        <v>44152</v>
      </c>
      <c r="K2593" t="s">
        <v>122</v>
      </c>
      <c r="L2593" t="s">
        <v>117</v>
      </c>
      <c r="M2593" t="s">
        <v>85</v>
      </c>
      <c r="N25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3" s="16">
        <f t="shared" si="82"/>
        <v>1314704</v>
      </c>
      <c r="P25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93" s="16" t="str">
        <f t="shared" si="83"/>
        <v/>
      </c>
    </row>
    <row r="2594" spans="1:17" x14ac:dyDescent="0.25">
      <c r="A2594" t="s">
        <v>116</v>
      </c>
      <c r="B2594" t="s">
        <v>92</v>
      </c>
      <c r="C2594" t="s">
        <v>92</v>
      </c>
      <c r="D2594" t="s">
        <v>97</v>
      </c>
      <c r="E2594" t="s">
        <v>119</v>
      </c>
      <c r="F2594">
        <v>2440911</v>
      </c>
      <c r="G2594" t="s">
        <v>83</v>
      </c>
      <c r="H2594">
        <v>2020</v>
      </c>
      <c r="I2594">
        <v>4</v>
      </c>
      <c r="J2594" s="85">
        <v>44144</v>
      </c>
      <c r="K2594" t="s">
        <v>123</v>
      </c>
      <c r="L2594" t="s">
        <v>117</v>
      </c>
      <c r="M2594" t="s">
        <v>85</v>
      </c>
      <c r="N25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4" s="16">
        <f t="shared" si="82"/>
        <v>2440911</v>
      </c>
      <c r="P25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94" s="16" t="str">
        <f t="shared" si="83"/>
        <v/>
      </c>
    </row>
    <row r="2595" spans="1:17" x14ac:dyDescent="0.25">
      <c r="A2595" t="s">
        <v>116</v>
      </c>
      <c r="B2595" t="s">
        <v>92</v>
      </c>
      <c r="C2595" t="s">
        <v>92</v>
      </c>
      <c r="D2595" t="s">
        <v>97</v>
      </c>
      <c r="E2595" t="s">
        <v>119</v>
      </c>
      <c r="F2595">
        <v>1143143</v>
      </c>
      <c r="G2595" t="s">
        <v>83</v>
      </c>
      <c r="H2595">
        <v>2020</v>
      </c>
      <c r="I2595">
        <v>4</v>
      </c>
      <c r="J2595" s="85">
        <v>44144</v>
      </c>
      <c r="K2595" t="s">
        <v>123</v>
      </c>
      <c r="L2595" t="s">
        <v>117</v>
      </c>
      <c r="M2595" t="s">
        <v>85</v>
      </c>
      <c r="N25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5" s="16">
        <f t="shared" si="82"/>
        <v>1143143</v>
      </c>
      <c r="P25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95" s="16" t="str">
        <f t="shared" si="83"/>
        <v/>
      </c>
    </row>
    <row r="2596" spans="1:17" x14ac:dyDescent="0.25">
      <c r="A2596" t="s">
        <v>116</v>
      </c>
      <c r="B2596" t="s">
        <v>92</v>
      </c>
      <c r="C2596" t="s">
        <v>92</v>
      </c>
      <c r="D2596" t="s">
        <v>97</v>
      </c>
      <c r="E2596" t="s">
        <v>119</v>
      </c>
      <c r="F2596">
        <v>2440911</v>
      </c>
      <c r="G2596" t="s">
        <v>83</v>
      </c>
      <c r="H2596">
        <v>2020</v>
      </c>
      <c r="I2596">
        <v>4</v>
      </c>
      <c r="J2596" s="85">
        <v>44152</v>
      </c>
      <c r="K2596" t="s">
        <v>122</v>
      </c>
      <c r="L2596" t="s">
        <v>117</v>
      </c>
      <c r="M2596" t="s">
        <v>85</v>
      </c>
      <c r="N25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6" s="16">
        <f t="shared" si="82"/>
        <v>2440911</v>
      </c>
      <c r="P25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96" s="16" t="str">
        <f t="shared" si="83"/>
        <v/>
      </c>
    </row>
    <row r="2597" spans="1:17" x14ac:dyDescent="0.25">
      <c r="A2597" t="s">
        <v>116</v>
      </c>
      <c r="B2597" t="s">
        <v>92</v>
      </c>
      <c r="C2597" t="s">
        <v>92</v>
      </c>
      <c r="D2597" t="s">
        <v>97</v>
      </c>
      <c r="E2597" t="s">
        <v>119</v>
      </c>
      <c r="F2597">
        <v>1143143</v>
      </c>
      <c r="G2597" t="s">
        <v>83</v>
      </c>
      <c r="H2597">
        <v>2020</v>
      </c>
      <c r="I2597">
        <v>4</v>
      </c>
      <c r="J2597" s="85">
        <v>44152</v>
      </c>
      <c r="K2597" t="s">
        <v>122</v>
      </c>
      <c r="L2597" t="s">
        <v>117</v>
      </c>
      <c r="M2597" t="s">
        <v>85</v>
      </c>
      <c r="N25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7" s="16">
        <f t="shared" si="82"/>
        <v>1143143</v>
      </c>
      <c r="P25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97" s="16" t="str">
        <f t="shared" si="83"/>
        <v/>
      </c>
    </row>
    <row r="2598" spans="1:17" x14ac:dyDescent="0.25">
      <c r="A2598" t="s">
        <v>116</v>
      </c>
      <c r="B2598" t="s">
        <v>92</v>
      </c>
      <c r="C2598" t="s">
        <v>92</v>
      </c>
      <c r="D2598" t="s">
        <v>97</v>
      </c>
      <c r="E2598" t="s">
        <v>119</v>
      </c>
      <c r="F2598">
        <v>2607431</v>
      </c>
      <c r="G2598" t="s">
        <v>83</v>
      </c>
      <c r="H2598">
        <v>2020</v>
      </c>
      <c r="I2598">
        <v>5</v>
      </c>
      <c r="J2598" s="85">
        <v>44144</v>
      </c>
      <c r="K2598" t="s">
        <v>123</v>
      </c>
      <c r="L2598" t="s">
        <v>117</v>
      </c>
      <c r="M2598" t="s">
        <v>85</v>
      </c>
      <c r="N25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8" s="16">
        <f t="shared" si="82"/>
        <v>2607431</v>
      </c>
      <c r="P25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98" s="16" t="str">
        <f t="shared" si="83"/>
        <v/>
      </c>
    </row>
    <row r="2599" spans="1:17" x14ac:dyDescent="0.25">
      <c r="A2599" t="s">
        <v>116</v>
      </c>
      <c r="B2599" t="s">
        <v>92</v>
      </c>
      <c r="C2599" t="s">
        <v>92</v>
      </c>
      <c r="D2599" t="s">
        <v>97</v>
      </c>
      <c r="E2599" t="s">
        <v>119</v>
      </c>
      <c r="F2599">
        <v>1200100</v>
      </c>
      <c r="G2599" t="s">
        <v>83</v>
      </c>
      <c r="H2599">
        <v>2020</v>
      </c>
      <c r="I2599">
        <v>5</v>
      </c>
      <c r="J2599" s="85">
        <v>44144</v>
      </c>
      <c r="K2599" t="s">
        <v>123</v>
      </c>
      <c r="L2599" t="s">
        <v>117</v>
      </c>
      <c r="M2599" t="s">
        <v>85</v>
      </c>
      <c r="N25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599" s="16">
        <f t="shared" si="82"/>
        <v>1200100</v>
      </c>
      <c r="P25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599" s="16" t="str">
        <f t="shared" si="83"/>
        <v/>
      </c>
    </row>
    <row r="2600" spans="1:17" x14ac:dyDescent="0.25">
      <c r="A2600" t="s">
        <v>116</v>
      </c>
      <c r="B2600" t="s">
        <v>92</v>
      </c>
      <c r="C2600" t="s">
        <v>92</v>
      </c>
      <c r="D2600" t="s">
        <v>97</v>
      </c>
      <c r="E2600" t="s">
        <v>119</v>
      </c>
      <c r="F2600">
        <v>2607431</v>
      </c>
      <c r="G2600" t="s">
        <v>83</v>
      </c>
      <c r="H2600">
        <v>2020</v>
      </c>
      <c r="I2600">
        <v>5</v>
      </c>
      <c r="J2600" s="85">
        <v>44152</v>
      </c>
      <c r="K2600" t="s">
        <v>122</v>
      </c>
      <c r="L2600" t="s">
        <v>117</v>
      </c>
      <c r="M2600" t="s">
        <v>85</v>
      </c>
      <c r="N26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0" s="16">
        <f t="shared" si="82"/>
        <v>2607431</v>
      </c>
      <c r="P26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00" s="16" t="str">
        <f t="shared" si="83"/>
        <v/>
      </c>
    </row>
    <row r="2601" spans="1:17" x14ac:dyDescent="0.25">
      <c r="A2601" t="s">
        <v>116</v>
      </c>
      <c r="B2601" t="s">
        <v>92</v>
      </c>
      <c r="C2601" t="s">
        <v>92</v>
      </c>
      <c r="D2601" t="s">
        <v>97</v>
      </c>
      <c r="E2601" t="s">
        <v>119</v>
      </c>
      <c r="F2601">
        <v>1200100</v>
      </c>
      <c r="G2601" t="s">
        <v>83</v>
      </c>
      <c r="H2601">
        <v>2020</v>
      </c>
      <c r="I2601">
        <v>5</v>
      </c>
      <c r="J2601" s="85">
        <v>44152</v>
      </c>
      <c r="K2601" t="s">
        <v>122</v>
      </c>
      <c r="L2601" t="s">
        <v>117</v>
      </c>
      <c r="M2601" t="s">
        <v>85</v>
      </c>
      <c r="N26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1" s="16">
        <f t="shared" si="82"/>
        <v>1200100</v>
      </c>
      <c r="P26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01" s="16" t="str">
        <f t="shared" si="83"/>
        <v/>
      </c>
    </row>
    <row r="2602" spans="1:17" x14ac:dyDescent="0.25">
      <c r="A2602" t="s">
        <v>116</v>
      </c>
      <c r="B2602" t="s">
        <v>92</v>
      </c>
      <c r="C2602" t="s">
        <v>92</v>
      </c>
      <c r="D2602" t="s">
        <v>97</v>
      </c>
      <c r="E2602" t="s">
        <v>119</v>
      </c>
      <c r="F2602">
        <v>3469213</v>
      </c>
      <c r="G2602" t="s">
        <v>83</v>
      </c>
      <c r="H2602">
        <v>2020</v>
      </c>
      <c r="I2602">
        <v>6</v>
      </c>
      <c r="J2602" s="85">
        <v>44144</v>
      </c>
      <c r="K2602" t="s">
        <v>123</v>
      </c>
      <c r="L2602" t="s">
        <v>117</v>
      </c>
      <c r="M2602" t="s">
        <v>85</v>
      </c>
      <c r="N26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2" s="16">
        <f t="shared" si="82"/>
        <v>3469213</v>
      </c>
      <c r="P26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02" s="16" t="str">
        <f t="shared" si="83"/>
        <v/>
      </c>
    </row>
    <row r="2603" spans="1:17" x14ac:dyDescent="0.25">
      <c r="A2603" t="s">
        <v>116</v>
      </c>
      <c r="B2603" t="s">
        <v>92</v>
      </c>
      <c r="C2603" t="s">
        <v>92</v>
      </c>
      <c r="D2603" t="s">
        <v>97</v>
      </c>
      <c r="E2603" t="s">
        <v>119</v>
      </c>
      <c r="F2603">
        <v>1428259</v>
      </c>
      <c r="G2603" t="s">
        <v>83</v>
      </c>
      <c r="H2603">
        <v>2020</v>
      </c>
      <c r="I2603">
        <v>6</v>
      </c>
      <c r="J2603" s="85">
        <v>44144</v>
      </c>
      <c r="K2603" t="s">
        <v>123</v>
      </c>
      <c r="L2603" t="s">
        <v>117</v>
      </c>
      <c r="M2603" t="s">
        <v>85</v>
      </c>
      <c r="N26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3" s="16">
        <f t="shared" si="82"/>
        <v>1428259</v>
      </c>
      <c r="P26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03" s="16" t="str">
        <f t="shared" si="83"/>
        <v/>
      </c>
    </row>
    <row r="2604" spans="1:17" x14ac:dyDescent="0.25">
      <c r="A2604" t="s">
        <v>116</v>
      </c>
      <c r="B2604" t="s">
        <v>92</v>
      </c>
      <c r="C2604" t="s">
        <v>92</v>
      </c>
      <c r="D2604" t="s">
        <v>97</v>
      </c>
      <c r="E2604" t="s">
        <v>119</v>
      </c>
      <c r="F2604">
        <v>3469213</v>
      </c>
      <c r="G2604" t="s">
        <v>83</v>
      </c>
      <c r="H2604">
        <v>2020</v>
      </c>
      <c r="I2604">
        <v>6</v>
      </c>
      <c r="J2604" s="85">
        <v>44152</v>
      </c>
      <c r="K2604" t="s">
        <v>122</v>
      </c>
      <c r="L2604" t="s">
        <v>117</v>
      </c>
      <c r="M2604" t="s">
        <v>85</v>
      </c>
      <c r="N26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4" s="16">
        <f t="shared" si="82"/>
        <v>3469213</v>
      </c>
      <c r="P26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04" s="16" t="str">
        <f t="shared" si="83"/>
        <v/>
      </c>
    </row>
    <row r="2605" spans="1:17" x14ac:dyDescent="0.25">
      <c r="A2605" t="s">
        <v>116</v>
      </c>
      <c r="B2605" t="s">
        <v>92</v>
      </c>
      <c r="C2605" t="s">
        <v>92</v>
      </c>
      <c r="D2605" t="s">
        <v>97</v>
      </c>
      <c r="E2605" t="s">
        <v>119</v>
      </c>
      <c r="F2605">
        <v>1428259</v>
      </c>
      <c r="G2605" t="s">
        <v>83</v>
      </c>
      <c r="H2605">
        <v>2020</v>
      </c>
      <c r="I2605">
        <v>6</v>
      </c>
      <c r="J2605" s="85">
        <v>44152</v>
      </c>
      <c r="K2605" t="s">
        <v>122</v>
      </c>
      <c r="L2605" t="s">
        <v>117</v>
      </c>
      <c r="M2605" t="s">
        <v>85</v>
      </c>
      <c r="N26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5" s="16">
        <f t="shared" si="82"/>
        <v>1428259</v>
      </c>
      <c r="P26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05" s="16" t="str">
        <f t="shared" si="83"/>
        <v/>
      </c>
    </row>
    <row r="2606" spans="1:17" x14ac:dyDescent="0.25">
      <c r="A2606" t="s">
        <v>116</v>
      </c>
      <c r="B2606" t="s">
        <v>92</v>
      </c>
      <c r="C2606" t="s">
        <v>92</v>
      </c>
      <c r="D2606" t="s">
        <v>97</v>
      </c>
      <c r="E2606" t="s">
        <v>119</v>
      </c>
      <c r="F2606">
        <v>3941340</v>
      </c>
      <c r="G2606" t="s">
        <v>83</v>
      </c>
      <c r="H2606">
        <v>2020</v>
      </c>
      <c r="I2606">
        <v>7</v>
      </c>
      <c r="J2606" s="85">
        <v>44144</v>
      </c>
      <c r="K2606" t="s">
        <v>123</v>
      </c>
      <c r="L2606" t="s">
        <v>117</v>
      </c>
      <c r="M2606" t="s">
        <v>85</v>
      </c>
      <c r="N26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6" s="16">
        <f t="shared" si="82"/>
        <v>3941340</v>
      </c>
      <c r="P26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06" s="16" t="str">
        <f t="shared" si="83"/>
        <v/>
      </c>
    </row>
    <row r="2607" spans="1:17" x14ac:dyDescent="0.25">
      <c r="A2607" t="s">
        <v>116</v>
      </c>
      <c r="B2607" t="s">
        <v>92</v>
      </c>
      <c r="C2607" t="s">
        <v>92</v>
      </c>
      <c r="D2607" t="s">
        <v>97</v>
      </c>
      <c r="E2607" t="s">
        <v>119</v>
      </c>
      <c r="F2607">
        <v>1736696</v>
      </c>
      <c r="G2607" t="s">
        <v>83</v>
      </c>
      <c r="H2607">
        <v>2020</v>
      </c>
      <c r="I2607">
        <v>7</v>
      </c>
      <c r="J2607" s="85">
        <v>44144</v>
      </c>
      <c r="K2607" t="s">
        <v>123</v>
      </c>
      <c r="L2607" t="s">
        <v>117</v>
      </c>
      <c r="M2607" t="s">
        <v>85</v>
      </c>
      <c r="N26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7" s="16">
        <f t="shared" si="82"/>
        <v>1736696</v>
      </c>
      <c r="P26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07" s="16" t="str">
        <f t="shared" si="83"/>
        <v/>
      </c>
    </row>
    <row r="2608" spans="1:17" x14ac:dyDescent="0.25">
      <c r="A2608" t="s">
        <v>116</v>
      </c>
      <c r="B2608" t="s">
        <v>92</v>
      </c>
      <c r="C2608" t="s">
        <v>92</v>
      </c>
      <c r="D2608" t="s">
        <v>97</v>
      </c>
      <c r="E2608" t="s">
        <v>119</v>
      </c>
      <c r="F2608">
        <v>3941340</v>
      </c>
      <c r="G2608" t="s">
        <v>83</v>
      </c>
      <c r="H2608">
        <v>2020</v>
      </c>
      <c r="I2608">
        <v>7</v>
      </c>
      <c r="J2608" s="85">
        <v>44152</v>
      </c>
      <c r="K2608" t="s">
        <v>122</v>
      </c>
      <c r="L2608" t="s">
        <v>117</v>
      </c>
      <c r="M2608" t="s">
        <v>85</v>
      </c>
      <c r="N26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8" s="16">
        <f t="shared" si="82"/>
        <v>3941340</v>
      </c>
      <c r="P26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08" s="16" t="str">
        <f t="shared" si="83"/>
        <v/>
      </c>
    </row>
    <row r="2609" spans="1:17" x14ac:dyDescent="0.25">
      <c r="A2609" t="s">
        <v>116</v>
      </c>
      <c r="B2609" t="s">
        <v>92</v>
      </c>
      <c r="C2609" t="s">
        <v>92</v>
      </c>
      <c r="D2609" t="s">
        <v>97</v>
      </c>
      <c r="E2609" t="s">
        <v>119</v>
      </c>
      <c r="F2609">
        <v>1736696</v>
      </c>
      <c r="G2609" t="s">
        <v>83</v>
      </c>
      <c r="H2609">
        <v>2020</v>
      </c>
      <c r="I2609">
        <v>7</v>
      </c>
      <c r="J2609" s="85">
        <v>44152</v>
      </c>
      <c r="K2609" t="s">
        <v>122</v>
      </c>
      <c r="L2609" t="s">
        <v>117</v>
      </c>
      <c r="M2609" t="s">
        <v>85</v>
      </c>
      <c r="N26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09" s="16">
        <f t="shared" si="82"/>
        <v>1736696</v>
      </c>
      <c r="P26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09" s="16" t="str">
        <f t="shared" si="83"/>
        <v/>
      </c>
    </row>
    <row r="2610" spans="1:17" x14ac:dyDescent="0.25">
      <c r="A2610" t="s">
        <v>116</v>
      </c>
      <c r="B2610" t="s">
        <v>92</v>
      </c>
      <c r="C2610" t="s">
        <v>92</v>
      </c>
      <c r="D2610" t="s">
        <v>97</v>
      </c>
      <c r="E2610" t="s">
        <v>119</v>
      </c>
      <c r="F2610">
        <v>3755914</v>
      </c>
      <c r="G2610" t="s">
        <v>83</v>
      </c>
      <c r="H2610">
        <v>2020</v>
      </c>
      <c r="I2610">
        <v>8</v>
      </c>
      <c r="J2610" s="85">
        <v>44144</v>
      </c>
      <c r="K2610" t="s">
        <v>123</v>
      </c>
      <c r="L2610" t="s">
        <v>117</v>
      </c>
      <c r="M2610" t="s">
        <v>85</v>
      </c>
      <c r="N26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0" s="16">
        <f t="shared" si="82"/>
        <v>3755914</v>
      </c>
      <c r="P26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10" s="16" t="str">
        <f t="shared" si="83"/>
        <v/>
      </c>
    </row>
    <row r="2611" spans="1:17" x14ac:dyDescent="0.25">
      <c r="A2611" t="s">
        <v>116</v>
      </c>
      <c r="B2611" t="s">
        <v>92</v>
      </c>
      <c r="C2611" t="s">
        <v>92</v>
      </c>
      <c r="D2611" t="s">
        <v>97</v>
      </c>
      <c r="E2611" t="s">
        <v>119</v>
      </c>
      <c r="F2611">
        <v>1749066</v>
      </c>
      <c r="G2611" t="s">
        <v>83</v>
      </c>
      <c r="H2611">
        <v>2020</v>
      </c>
      <c r="I2611">
        <v>8</v>
      </c>
      <c r="J2611" s="85">
        <v>44144</v>
      </c>
      <c r="K2611" t="s">
        <v>123</v>
      </c>
      <c r="L2611" t="s">
        <v>117</v>
      </c>
      <c r="M2611" t="s">
        <v>85</v>
      </c>
      <c r="N26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1" s="16">
        <f t="shared" si="82"/>
        <v>1749066</v>
      </c>
      <c r="P26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11" s="16" t="str">
        <f t="shared" si="83"/>
        <v/>
      </c>
    </row>
    <row r="2612" spans="1:17" x14ac:dyDescent="0.25">
      <c r="A2612" t="s">
        <v>116</v>
      </c>
      <c r="B2612" t="s">
        <v>92</v>
      </c>
      <c r="C2612" t="s">
        <v>92</v>
      </c>
      <c r="D2612" t="s">
        <v>97</v>
      </c>
      <c r="E2612" t="s">
        <v>119</v>
      </c>
      <c r="F2612">
        <v>3755914</v>
      </c>
      <c r="G2612" t="s">
        <v>83</v>
      </c>
      <c r="H2612">
        <v>2020</v>
      </c>
      <c r="I2612">
        <v>8</v>
      </c>
      <c r="J2612" s="85">
        <v>44152</v>
      </c>
      <c r="K2612" t="s">
        <v>122</v>
      </c>
      <c r="L2612" t="s">
        <v>117</v>
      </c>
      <c r="M2612" t="s">
        <v>85</v>
      </c>
      <c r="N26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2" s="16">
        <f t="shared" si="82"/>
        <v>3755914</v>
      </c>
      <c r="P26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12" s="16" t="str">
        <f t="shared" si="83"/>
        <v/>
      </c>
    </row>
    <row r="2613" spans="1:17" x14ac:dyDescent="0.25">
      <c r="A2613" t="s">
        <v>116</v>
      </c>
      <c r="B2613" t="s">
        <v>92</v>
      </c>
      <c r="C2613" t="s">
        <v>92</v>
      </c>
      <c r="D2613" t="s">
        <v>97</v>
      </c>
      <c r="E2613" t="s">
        <v>119</v>
      </c>
      <c r="F2613">
        <v>1749066</v>
      </c>
      <c r="G2613" t="s">
        <v>83</v>
      </c>
      <c r="H2613">
        <v>2020</v>
      </c>
      <c r="I2613">
        <v>8</v>
      </c>
      <c r="J2613" s="85">
        <v>44152</v>
      </c>
      <c r="K2613" t="s">
        <v>122</v>
      </c>
      <c r="L2613" t="s">
        <v>117</v>
      </c>
      <c r="M2613" t="s">
        <v>85</v>
      </c>
      <c r="N26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3" s="16">
        <f t="shared" si="82"/>
        <v>1749066</v>
      </c>
      <c r="P26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13" s="16" t="str">
        <f t="shared" si="83"/>
        <v/>
      </c>
    </row>
    <row r="2614" spans="1:17" x14ac:dyDescent="0.25">
      <c r="A2614" t="s">
        <v>116</v>
      </c>
      <c r="B2614" t="s">
        <v>92</v>
      </c>
      <c r="C2614" t="s">
        <v>92</v>
      </c>
      <c r="D2614" t="s">
        <v>97</v>
      </c>
      <c r="E2614" t="s">
        <v>119</v>
      </c>
      <c r="F2614">
        <v>3943151</v>
      </c>
      <c r="G2614" t="s">
        <v>83</v>
      </c>
      <c r="H2614">
        <v>2020</v>
      </c>
      <c r="I2614">
        <v>9</v>
      </c>
      <c r="J2614" s="85">
        <v>44144</v>
      </c>
      <c r="K2614" t="s">
        <v>123</v>
      </c>
      <c r="L2614" t="s">
        <v>117</v>
      </c>
      <c r="M2614" t="s">
        <v>85</v>
      </c>
      <c r="N26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4" s="16">
        <f t="shared" si="82"/>
        <v>3943151</v>
      </c>
      <c r="P26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14" s="16" t="str">
        <f t="shared" si="83"/>
        <v/>
      </c>
    </row>
    <row r="2615" spans="1:17" x14ac:dyDescent="0.25">
      <c r="A2615" t="s">
        <v>116</v>
      </c>
      <c r="B2615" t="s">
        <v>92</v>
      </c>
      <c r="C2615" t="s">
        <v>92</v>
      </c>
      <c r="D2615" t="s">
        <v>97</v>
      </c>
      <c r="E2615" t="s">
        <v>119</v>
      </c>
      <c r="F2615">
        <v>1755110</v>
      </c>
      <c r="G2615" t="s">
        <v>83</v>
      </c>
      <c r="H2615">
        <v>2020</v>
      </c>
      <c r="I2615">
        <v>9</v>
      </c>
      <c r="J2615" s="85">
        <v>44144</v>
      </c>
      <c r="K2615" t="s">
        <v>123</v>
      </c>
      <c r="L2615" t="s">
        <v>117</v>
      </c>
      <c r="M2615" t="s">
        <v>85</v>
      </c>
      <c r="N26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5" s="16">
        <f t="shared" si="82"/>
        <v>1755110</v>
      </c>
      <c r="P26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15" s="16" t="str">
        <f t="shared" si="83"/>
        <v/>
      </c>
    </row>
    <row r="2616" spans="1:17" x14ac:dyDescent="0.25">
      <c r="A2616" t="s">
        <v>116</v>
      </c>
      <c r="B2616" t="s">
        <v>92</v>
      </c>
      <c r="C2616" t="s">
        <v>92</v>
      </c>
      <c r="D2616" t="s">
        <v>97</v>
      </c>
      <c r="E2616" t="s">
        <v>119</v>
      </c>
      <c r="F2616">
        <v>3943151</v>
      </c>
      <c r="G2616" t="s">
        <v>83</v>
      </c>
      <c r="H2616">
        <v>2020</v>
      </c>
      <c r="I2616">
        <v>9</v>
      </c>
      <c r="J2616" s="85">
        <v>44152</v>
      </c>
      <c r="K2616" t="s">
        <v>122</v>
      </c>
      <c r="L2616" t="s">
        <v>117</v>
      </c>
      <c r="M2616" t="s">
        <v>85</v>
      </c>
      <c r="N26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6" s="16">
        <f t="shared" si="82"/>
        <v>3943151</v>
      </c>
      <c r="P26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16" s="16" t="str">
        <f t="shared" si="83"/>
        <v/>
      </c>
    </row>
    <row r="2617" spans="1:17" x14ac:dyDescent="0.25">
      <c r="A2617" t="s">
        <v>116</v>
      </c>
      <c r="B2617" t="s">
        <v>92</v>
      </c>
      <c r="C2617" t="s">
        <v>92</v>
      </c>
      <c r="D2617" t="s">
        <v>97</v>
      </c>
      <c r="E2617" t="s">
        <v>119</v>
      </c>
      <c r="F2617">
        <v>1755110</v>
      </c>
      <c r="G2617" t="s">
        <v>83</v>
      </c>
      <c r="H2617">
        <v>2020</v>
      </c>
      <c r="I2617">
        <v>9</v>
      </c>
      <c r="J2617" s="85">
        <v>44152</v>
      </c>
      <c r="K2617" t="s">
        <v>122</v>
      </c>
      <c r="L2617" t="s">
        <v>117</v>
      </c>
      <c r="M2617" t="s">
        <v>85</v>
      </c>
      <c r="N26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7" s="16">
        <f t="shared" si="82"/>
        <v>1755110</v>
      </c>
      <c r="P26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17" s="16" t="str">
        <f t="shared" si="83"/>
        <v/>
      </c>
    </row>
    <row r="2618" spans="1:17" x14ac:dyDescent="0.25">
      <c r="A2618" t="s">
        <v>116</v>
      </c>
      <c r="B2618" t="s">
        <v>92</v>
      </c>
      <c r="C2618" t="s">
        <v>92</v>
      </c>
      <c r="D2618" t="s">
        <v>97</v>
      </c>
      <c r="E2618" t="s">
        <v>119</v>
      </c>
      <c r="F2618">
        <v>3735577</v>
      </c>
      <c r="G2618" t="s">
        <v>83</v>
      </c>
      <c r="H2618">
        <v>2020</v>
      </c>
      <c r="I2618">
        <v>10</v>
      </c>
      <c r="J2618" s="85">
        <v>44144</v>
      </c>
      <c r="K2618" t="s">
        <v>123</v>
      </c>
      <c r="L2618" t="s">
        <v>117</v>
      </c>
      <c r="M2618" t="s">
        <v>85</v>
      </c>
      <c r="N26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8" s="16">
        <f t="shared" si="82"/>
        <v>3735577</v>
      </c>
      <c r="P26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18" s="16" t="str">
        <f t="shared" si="83"/>
        <v/>
      </c>
    </row>
    <row r="2619" spans="1:17" x14ac:dyDescent="0.25">
      <c r="A2619" t="s">
        <v>116</v>
      </c>
      <c r="B2619" t="s">
        <v>92</v>
      </c>
      <c r="C2619" t="s">
        <v>92</v>
      </c>
      <c r="D2619" t="s">
        <v>97</v>
      </c>
      <c r="E2619" t="s">
        <v>119</v>
      </c>
      <c r="F2619">
        <v>2030846</v>
      </c>
      <c r="G2619" t="s">
        <v>83</v>
      </c>
      <c r="H2619">
        <v>2020</v>
      </c>
      <c r="I2619">
        <v>10</v>
      </c>
      <c r="J2619" s="85">
        <v>44144</v>
      </c>
      <c r="K2619" t="s">
        <v>123</v>
      </c>
      <c r="L2619" t="s">
        <v>117</v>
      </c>
      <c r="M2619" t="s">
        <v>85</v>
      </c>
      <c r="N26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19" s="16">
        <f t="shared" si="82"/>
        <v>2030846</v>
      </c>
      <c r="P26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19" s="16" t="str">
        <f t="shared" si="83"/>
        <v/>
      </c>
    </row>
    <row r="2620" spans="1:17" x14ac:dyDescent="0.25">
      <c r="A2620" t="s">
        <v>116</v>
      </c>
      <c r="B2620" t="s">
        <v>92</v>
      </c>
      <c r="C2620" t="s">
        <v>92</v>
      </c>
      <c r="D2620" t="s">
        <v>97</v>
      </c>
      <c r="E2620" t="s">
        <v>119</v>
      </c>
      <c r="F2620">
        <v>3735577</v>
      </c>
      <c r="G2620" t="s">
        <v>83</v>
      </c>
      <c r="H2620">
        <v>2020</v>
      </c>
      <c r="I2620">
        <v>10</v>
      </c>
      <c r="J2620" s="85">
        <v>44152</v>
      </c>
      <c r="K2620" t="s">
        <v>122</v>
      </c>
      <c r="L2620" t="s">
        <v>117</v>
      </c>
      <c r="M2620" t="s">
        <v>85</v>
      </c>
      <c r="N26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0" s="16">
        <f t="shared" si="82"/>
        <v>3735577</v>
      </c>
      <c r="P26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20" s="16" t="str">
        <f t="shared" si="83"/>
        <v/>
      </c>
    </row>
    <row r="2621" spans="1:17" x14ac:dyDescent="0.25">
      <c r="A2621" t="s">
        <v>116</v>
      </c>
      <c r="B2621" t="s">
        <v>92</v>
      </c>
      <c r="C2621" t="s">
        <v>92</v>
      </c>
      <c r="D2621" t="s">
        <v>97</v>
      </c>
      <c r="E2621" t="s">
        <v>119</v>
      </c>
      <c r="F2621">
        <v>2030846</v>
      </c>
      <c r="G2621" t="s">
        <v>83</v>
      </c>
      <c r="H2621">
        <v>2020</v>
      </c>
      <c r="I2621">
        <v>10</v>
      </c>
      <c r="J2621" s="85">
        <v>44152</v>
      </c>
      <c r="K2621" t="s">
        <v>122</v>
      </c>
      <c r="L2621" t="s">
        <v>117</v>
      </c>
      <c r="M2621" t="s">
        <v>85</v>
      </c>
      <c r="N26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1" s="16">
        <f t="shared" si="82"/>
        <v>2030846</v>
      </c>
      <c r="P26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21" s="16" t="str">
        <f t="shared" si="83"/>
        <v/>
      </c>
    </row>
    <row r="2622" spans="1:17" x14ac:dyDescent="0.25">
      <c r="A2622" t="s">
        <v>116</v>
      </c>
      <c r="B2622" t="s">
        <v>92</v>
      </c>
      <c r="C2622" t="s">
        <v>92</v>
      </c>
      <c r="D2622" t="s">
        <v>97</v>
      </c>
      <c r="E2622" t="s">
        <v>119</v>
      </c>
      <c r="F2622">
        <v>683468</v>
      </c>
      <c r="G2622" t="s">
        <v>83</v>
      </c>
      <c r="H2622">
        <v>2020</v>
      </c>
      <c r="I2622">
        <v>11</v>
      </c>
      <c r="J2622" s="85">
        <v>44144</v>
      </c>
      <c r="K2622" t="s">
        <v>123</v>
      </c>
      <c r="L2622" t="s">
        <v>117</v>
      </c>
      <c r="M2622" t="s">
        <v>85</v>
      </c>
      <c r="N26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2" s="16">
        <f t="shared" si="82"/>
        <v>683468</v>
      </c>
      <c r="P26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22" s="16" t="str">
        <f t="shared" si="83"/>
        <v/>
      </c>
    </row>
    <row r="2623" spans="1:17" x14ac:dyDescent="0.25">
      <c r="A2623" t="s">
        <v>116</v>
      </c>
      <c r="B2623" t="s">
        <v>92</v>
      </c>
      <c r="C2623" t="s">
        <v>92</v>
      </c>
      <c r="D2623" t="s">
        <v>97</v>
      </c>
      <c r="E2623" t="s">
        <v>119</v>
      </c>
      <c r="F2623">
        <v>343454</v>
      </c>
      <c r="G2623" t="s">
        <v>83</v>
      </c>
      <c r="H2623">
        <v>2020</v>
      </c>
      <c r="I2623">
        <v>11</v>
      </c>
      <c r="J2623" s="85">
        <v>44144</v>
      </c>
      <c r="K2623" t="s">
        <v>123</v>
      </c>
      <c r="L2623" t="s">
        <v>117</v>
      </c>
      <c r="M2623" t="s">
        <v>85</v>
      </c>
      <c r="N26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3" s="16">
        <f t="shared" si="82"/>
        <v>343454</v>
      </c>
      <c r="P26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23" s="16" t="str">
        <f t="shared" si="83"/>
        <v/>
      </c>
    </row>
    <row r="2624" spans="1:17" x14ac:dyDescent="0.25">
      <c r="A2624" t="s">
        <v>116</v>
      </c>
      <c r="B2624" t="s">
        <v>92</v>
      </c>
      <c r="C2624" t="s">
        <v>92</v>
      </c>
      <c r="D2624" t="s">
        <v>97</v>
      </c>
      <c r="E2624" t="s">
        <v>119</v>
      </c>
      <c r="F2624">
        <v>1632365</v>
      </c>
      <c r="G2624" t="s">
        <v>83</v>
      </c>
      <c r="H2624">
        <v>2020</v>
      </c>
      <c r="I2624">
        <v>11</v>
      </c>
      <c r="J2624" s="85">
        <v>44152</v>
      </c>
      <c r="K2624" t="s">
        <v>122</v>
      </c>
      <c r="L2624" t="s">
        <v>117</v>
      </c>
      <c r="M2624" t="s">
        <v>85</v>
      </c>
      <c r="N26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4" s="16">
        <f t="shared" si="82"/>
        <v>1632365</v>
      </c>
      <c r="P26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24" s="16" t="str">
        <f t="shared" si="83"/>
        <v/>
      </c>
    </row>
    <row r="2625" spans="1:17" x14ac:dyDescent="0.25">
      <c r="A2625" t="s">
        <v>116</v>
      </c>
      <c r="B2625" t="s">
        <v>92</v>
      </c>
      <c r="C2625" t="s">
        <v>92</v>
      </c>
      <c r="D2625" t="s">
        <v>97</v>
      </c>
      <c r="E2625" t="s">
        <v>119</v>
      </c>
      <c r="F2625">
        <v>810919</v>
      </c>
      <c r="G2625" t="s">
        <v>83</v>
      </c>
      <c r="H2625">
        <v>2020</v>
      </c>
      <c r="I2625">
        <v>11</v>
      </c>
      <c r="J2625" s="85">
        <v>44152</v>
      </c>
      <c r="K2625" t="s">
        <v>122</v>
      </c>
      <c r="L2625" t="s">
        <v>117</v>
      </c>
      <c r="M2625" t="s">
        <v>85</v>
      </c>
      <c r="N26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5" s="16">
        <f t="shared" si="82"/>
        <v>810919</v>
      </c>
      <c r="P26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25" s="16" t="str">
        <f t="shared" si="83"/>
        <v/>
      </c>
    </row>
    <row r="2626" spans="1:17" x14ac:dyDescent="0.25">
      <c r="A2626" t="s">
        <v>116</v>
      </c>
      <c r="B2626" t="s">
        <v>92</v>
      </c>
      <c r="C2626" t="s">
        <v>92</v>
      </c>
      <c r="D2626" t="s">
        <v>98</v>
      </c>
      <c r="E2626" t="s">
        <v>119</v>
      </c>
      <c r="F2626">
        <v>1233503</v>
      </c>
      <c r="G2626" t="s">
        <v>83</v>
      </c>
      <c r="H2626">
        <v>2019</v>
      </c>
      <c r="I2626">
        <v>1</v>
      </c>
      <c r="J2626" s="85">
        <v>44144</v>
      </c>
      <c r="K2626" t="s">
        <v>123</v>
      </c>
      <c r="L2626" t="s">
        <v>117</v>
      </c>
      <c r="M2626" t="s">
        <v>85</v>
      </c>
      <c r="N26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6" s="16">
        <f t="shared" si="82"/>
        <v>1233503</v>
      </c>
      <c r="P26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26" s="16" t="str">
        <f t="shared" si="83"/>
        <v/>
      </c>
    </row>
    <row r="2627" spans="1:17" x14ac:dyDescent="0.25">
      <c r="A2627" t="s">
        <v>116</v>
      </c>
      <c r="B2627" t="s">
        <v>92</v>
      </c>
      <c r="C2627" t="s">
        <v>92</v>
      </c>
      <c r="D2627" t="s">
        <v>98</v>
      </c>
      <c r="E2627" t="s">
        <v>119</v>
      </c>
      <c r="F2627">
        <v>1233503</v>
      </c>
      <c r="G2627" t="s">
        <v>83</v>
      </c>
      <c r="H2627">
        <v>2019</v>
      </c>
      <c r="I2627">
        <v>1</v>
      </c>
      <c r="J2627" s="85">
        <v>44152</v>
      </c>
      <c r="K2627" t="s">
        <v>122</v>
      </c>
      <c r="L2627" t="s">
        <v>117</v>
      </c>
      <c r="M2627" t="s">
        <v>85</v>
      </c>
      <c r="N26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7" s="16">
        <f t="shared" si="82"/>
        <v>1233503</v>
      </c>
      <c r="P26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27" s="16" t="str">
        <f t="shared" si="83"/>
        <v/>
      </c>
    </row>
    <row r="2628" spans="1:17" x14ac:dyDescent="0.25">
      <c r="A2628" t="s">
        <v>116</v>
      </c>
      <c r="B2628" t="s">
        <v>92</v>
      </c>
      <c r="C2628" t="s">
        <v>92</v>
      </c>
      <c r="D2628" t="s">
        <v>98</v>
      </c>
      <c r="E2628" t="s">
        <v>119</v>
      </c>
      <c r="F2628">
        <v>1828695</v>
      </c>
      <c r="G2628" t="s">
        <v>83</v>
      </c>
      <c r="H2628">
        <v>2019</v>
      </c>
      <c r="I2628">
        <v>2</v>
      </c>
      <c r="J2628" s="85">
        <v>44144</v>
      </c>
      <c r="K2628" t="s">
        <v>123</v>
      </c>
      <c r="L2628" t="s">
        <v>117</v>
      </c>
      <c r="M2628" t="s">
        <v>85</v>
      </c>
      <c r="N26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8" s="16">
        <f t="shared" si="82"/>
        <v>1828695</v>
      </c>
      <c r="P26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28" s="16" t="str">
        <f t="shared" si="83"/>
        <v/>
      </c>
    </row>
    <row r="2629" spans="1:17" x14ac:dyDescent="0.25">
      <c r="A2629" t="s">
        <v>116</v>
      </c>
      <c r="B2629" t="s">
        <v>92</v>
      </c>
      <c r="C2629" t="s">
        <v>92</v>
      </c>
      <c r="D2629" t="s">
        <v>98</v>
      </c>
      <c r="E2629" t="s">
        <v>119</v>
      </c>
      <c r="F2629">
        <v>1828695</v>
      </c>
      <c r="G2629" t="s">
        <v>83</v>
      </c>
      <c r="H2629">
        <v>2019</v>
      </c>
      <c r="I2629">
        <v>2</v>
      </c>
      <c r="J2629" s="85">
        <v>44152</v>
      </c>
      <c r="K2629" t="s">
        <v>122</v>
      </c>
      <c r="L2629" t="s">
        <v>117</v>
      </c>
      <c r="M2629" t="s">
        <v>85</v>
      </c>
      <c r="N26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29" s="16">
        <f t="shared" ref="O2629:O2692" si="84">IF(AND(H2629=2019,I2629=11,L2629="ММ               "),F2629/20*4,IF(AND(H2629=2019,I2629=11),F2629/20*9,F2629))</f>
        <v>1828695</v>
      </c>
      <c r="P26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29" s="16" t="str">
        <f t="shared" ref="Q2629:Q2692" si="85">IF(E2629="FSK            ","",A2629)</f>
        <v/>
      </c>
    </row>
    <row r="2630" spans="1:17" x14ac:dyDescent="0.25">
      <c r="A2630" t="s">
        <v>116</v>
      </c>
      <c r="B2630" t="s">
        <v>92</v>
      </c>
      <c r="C2630" t="s">
        <v>92</v>
      </c>
      <c r="D2630" t="s">
        <v>98</v>
      </c>
      <c r="E2630" t="s">
        <v>119</v>
      </c>
      <c r="F2630">
        <v>1898156</v>
      </c>
      <c r="G2630" t="s">
        <v>83</v>
      </c>
      <c r="H2630">
        <v>2019</v>
      </c>
      <c r="I2630">
        <v>3</v>
      </c>
      <c r="J2630" s="85">
        <v>44144</v>
      </c>
      <c r="K2630" t="s">
        <v>123</v>
      </c>
      <c r="L2630" t="s">
        <v>117</v>
      </c>
      <c r="M2630" t="s">
        <v>85</v>
      </c>
      <c r="N26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0" s="16">
        <f t="shared" si="84"/>
        <v>1898156</v>
      </c>
      <c r="P26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30" s="16" t="str">
        <f t="shared" si="85"/>
        <v/>
      </c>
    </row>
    <row r="2631" spans="1:17" x14ac:dyDescent="0.25">
      <c r="A2631" t="s">
        <v>116</v>
      </c>
      <c r="B2631" t="s">
        <v>92</v>
      </c>
      <c r="C2631" t="s">
        <v>92</v>
      </c>
      <c r="D2631" t="s">
        <v>98</v>
      </c>
      <c r="E2631" t="s">
        <v>119</v>
      </c>
      <c r="F2631">
        <v>1898156</v>
      </c>
      <c r="G2631" t="s">
        <v>83</v>
      </c>
      <c r="H2631">
        <v>2019</v>
      </c>
      <c r="I2631">
        <v>3</v>
      </c>
      <c r="J2631" s="85">
        <v>44152</v>
      </c>
      <c r="K2631" t="s">
        <v>122</v>
      </c>
      <c r="L2631" t="s">
        <v>117</v>
      </c>
      <c r="M2631" t="s">
        <v>85</v>
      </c>
      <c r="N26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1" s="16">
        <f t="shared" si="84"/>
        <v>1898156</v>
      </c>
      <c r="P26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31" s="16" t="str">
        <f t="shared" si="85"/>
        <v/>
      </c>
    </row>
    <row r="2632" spans="1:17" x14ac:dyDescent="0.25">
      <c r="A2632" t="s">
        <v>116</v>
      </c>
      <c r="B2632" t="s">
        <v>92</v>
      </c>
      <c r="C2632" t="s">
        <v>92</v>
      </c>
      <c r="D2632" t="s">
        <v>98</v>
      </c>
      <c r="E2632" t="s">
        <v>119</v>
      </c>
      <c r="F2632">
        <v>2310755</v>
      </c>
      <c r="G2632" t="s">
        <v>83</v>
      </c>
      <c r="H2632">
        <v>2019</v>
      </c>
      <c r="I2632">
        <v>4</v>
      </c>
      <c r="J2632" s="85">
        <v>44144</v>
      </c>
      <c r="K2632" t="s">
        <v>123</v>
      </c>
      <c r="L2632" t="s">
        <v>117</v>
      </c>
      <c r="M2632" t="s">
        <v>85</v>
      </c>
      <c r="N26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2" s="16">
        <f t="shared" si="84"/>
        <v>2310755</v>
      </c>
      <c r="P26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32" s="16" t="str">
        <f t="shared" si="85"/>
        <v/>
      </c>
    </row>
    <row r="2633" spans="1:17" x14ac:dyDescent="0.25">
      <c r="A2633" t="s">
        <v>116</v>
      </c>
      <c r="B2633" t="s">
        <v>92</v>
      </c>
      <c r="C2633" t="s">
        <v>92</v>
      </c>
      <c r="D2633" t="s">
        <v>98</v>
      </c>
      <c r="E2633" t="s">
        <v>119</v>
      </c>
      <c r="F2633">
        <v>2310755</v>
      </c>
      <c r="G2633" t="s">
        <v>83</v>
      </c>
      <c r="H2633">
        <v>2019</v>
      </c>
      <c r="I2633">
        <v>4</v>
      </c>
      <c r="J2633" s="85">
        <v>44152</v>
      </c>
      <c r="K2633" t="s">
        <v>122</v>
      </c>
      <c r="L2633" t="s">
        <v>117</v>
      </c>
      <c r="M2633" t="s">
        <v>85</v>
      </c>
      <c r="N26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3" s="16">
        <f t="shared" si="84"/>
        <v>2310755</v>
      </c>
      <c r="P26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33" s="16" t="str">
        <f t="shared" si="85"/>
        <v/>
      </c>
    </row>
    <row r="2634" spans="1:17" x14ac:dyDescent="0.25">
      <c r="A2634" t="s">
        <v>116</v>
      </c>
      <c r="B2634" t="s">
        <v>92</v>
      </c>
      <c r="C2634" t="s">
        <v>92</v>
      </c>
      <c r="D2634" t="s">
        <v>98</v>
      </c>
      <c r="E2634" t="s">
        <v>119</v>
      </c>
      <c r="F2634">
        <v>2034512</v>
      </c>
      <c r="G2634" t="s">
        <v>83</v>
      </c>
      <c r="H2634">
        <v>2019</v>
      </c>
      <c r="I2634">
        <v>5</v>
      </c>
      <c r="J2634" s="85">
        <v>44144</v>
      </c>
      <c r="K2634" t="s">
        <v>123</v>
      </c>
      <c r="L2634" t="s">
        <v>117</v>
      </c>
      <c r="M2634" t="s">
        <v>85</v>
      </c>
      <c r="N26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4" s="16">
        <f t="shared" si="84"/>
        <v>2034512</v>
      </c>
      <c r="P26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34" s="16" t="str">
        <f t="shared" si="85"/>
        <v/>
      </c>
    </row>
    <row r="2635" spans="1:17" x14ac:dyDescent="0.25">
      <c r="A2635" t="s">
        <v>116</v>
      </c>
      <c r="B2635" t="s">
        <v>92</v>
      </c>
      <c r="C2635" t="s">
        <v>92</v>
      </c>
      <c r="D2635" t="s">
        <v>98</v>
      </c>
      <c r="E2635" t="s">
        <v>119</v>
      </c>
      <c r="F2635">
        <v>2034512</v>
      </c>
      <c r="G2635" t="s">
        <v>83</v>
      </c>
      <c r="H2635">
        <v>2019</v>
      </c>
      <c r="I2635">
        <v>5</v>
      </c>
      <c r="J2635" s="85">
        <v>44152</v>
      </c>
      <c r="K2635" t="s">
        <v>122</v>
      </c>
      <c r="L2635" t="s">
        <v>117</v>
      </c>
      <c r="M2635" t="s">
        <v>85</v>
      </c>
      <c r="N26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5" s="16">
        <f t="shared" si="84"/>
        <v>2034512</v>
      </c>
      <c r="P26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35" s="16" t="str">
        <f t="shared" si="85"/>
        <v/>
      </c>
    </row>
    <row r="2636" spans="1:17" x14ac:dyDescent="0.25">
      <c r="A2636" t="s">
        <v>116</v>
      </c>
      <c r="B2636" t="s">
        <v>92</v>
      </c>
      <c r="C2636" t="s">
        <v>92</v>
      </c>
      <c r="D2636" t="s">
        <v>98</v>
      </c>
      <c r="E2636" t="s">
        <v>119</v>
      </c>
      <c r="F2636">
        <v>2386476</v>
      </c>
      <c r="G2636" t="s">
        <v>83</v>
      </c>
      <c r="H2636">
        <v>2019</v>
      </c>
      <c r="I2636">
        <v>6</v>
      </c>
      <c r="J2636" s="85">
        <v>44144</v>
      </c>
      <c r="K2636" t="s">
        <v>123</v>
      </c>
      <c r="L2636" t="s">
        <v>117</v>
      </c>
      <c r="M2636" t="s">
        <v>85</v>
      </c>
      <c r="N26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6" s="16">
        <f t="shared" si="84"/>
        <v>2386476</v>
      </c>
      <c r="P26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36" s="16" t="str">
        <f t="shared" si="85"/>
        <v/>
      </c>
    </row>
    <row r="2637" spans="1:17" x14ac:dyDescent="0.25">
      <c r="A2637" t="s">
        <v>116</v>
      </c>
      <c r="B2637" t="s">
        <v>92</v>
      </c>
      <c r="C2637" t="s">
        <v>92</v>
      </c>
      <c r="D2637" t="s">
        <v>98</v>
      </c>
      <c r="E2637" t="s">
        <v>119</v>
      </c>
      <c r="F2637">
        <v>2386476</v>
      </c>
      <c r="G2637" t="s">
        <v>83</v>
      </c>
      <c r="H2637">
        <v>2019</v>
      </c>
      <c r="I2637">
        <v>6</v>
      </c>
      <c r="J2637" s="85">
        <v>44152</v>
      </c>
      <c r="K2637" t="s">
        <v>122</v>
      </c>
      <c r="L2637" t="s">
        <v>117</v>
      </c>
      <c r="M2637" t="s">
        <v>85</v>
      </c>
      <c r="N26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7" s="16">
        <f t="shared" si="84"/>
        <v>2386476</v>
      </c>
      <c r="P26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37" s="16" t="str">
        <f t="shared" si="85"/>
        <v/>
      </c>
    </row>
    <row r="2638" spans="1:17" x14ac:dyDescent="0.25">
      <c r="A2638" t="s">
        <v>116</v>
      </c>
      <c r="B2638" t="s">
        <v>92</v>
      </c>
      <c r="C2638" t="s">
        <v>92</v>
      </c>
      <c r="D2638" t="s">
        <v>98</v>
      </c>
      <c r="E2638" t="s">
        <v>119</v>
      </c>
      <c r="F2638">
        <v>2730787</v>
      </c>
      <c r="G2638" t="s">
        <v>83</v>
      </c>
      <c r="H2638">
        <v>2019</v>
      </c>
      <c r="I2638">
        <v>7</v>
      </c>
      <c r="J2638" s="85">
        <v>44144</v>
      </c>
      <c r="K2638" t="s">
        <v>123</v>
      </c>
      <c r="L2638" t="s">
        <v>117</v>
      </c>
      <c r="M2638" t="s">
        <v>85</v>
      </c>
      <c r="N26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8" s="16">
        <f t="shared" si="84"/>
        <v>2730787</v>
      </c>
      <c r="P26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38" s="16" t="str">
        <f t="shared" si="85"/>
        <v/>
      </c>
    </row>
    <row r="2639" spans="1:17" x14ac:dyDescent="0.25">
      <c r="A2639" t="s">
        <v>116</v>
      </c>
      <c r="B2639" t="s">
        <v>92</v>
      </c>
      <c r="C2639" t="s">
        <v>92</v>
      </c>
      <c r="D2639" t="s">
        <v>98</v>
      </c>
      <c r="E2639" t="s">
        <v>119</v>
      </c>
      <c r="F2639">
        <v>2730787</v>
      </c>
      <c r="G2639" t="s">
        <v>83</v>
      </c>
      <c r="H2639">
        <v>2019</v>
      </c>
      <c r="I2639">
        <v>7</v>
      </c>
      <c r="J2639" s="85">
        <v>44152</v>
      </c>
      <c r="K2639" t="s">
        <v>122</v>
      </c>
      <c r="L2639" t="s">
        <v>117</v>
      </c>
      <c r="M2639" t="s">
        <v>85</v>
      </c>
      <c r="N26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39" s="16">
        <f t="shared" si="84"/>
        <v>2730787</v>
      </c>
      <c r="P26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39" s="16" t="str">
        <f t="shared" si="85"/>
        <v/>
      </c>
    </row>
    <row r="2640" spans="1:17" x14ac:dyDescent="0.25">
      <c r="A2640" t="s">
        <v>116</v>
      </c>
      <c r="B2640" t="s">
        <v>92</v>
      </c>
      <c r="C2640" t="s">
        <v>92</v>
      </c>
      <c r="D2640" t="s">
        <v>98</v>
      </c>
      <c r="E2640" t="s">
        <v>119</v>
      </c>
      <c r="F2640">
        <v>2787257</v>
      </c>
      <c r="G2640" t="s">
        <v>83</v>
      </c>
      <c r="H2640">
        <v>2019</v>
      </c>
      <c r="I2640">
        <v>8</v>
      </c>
      <c r="J2640" s="85">
        <v>44144</v>
      </c>
      <c r="K2640" t="s">
        <v>123</v>
      </c>
      <c r="L2640" t="s">
        <v>117</v>
      </c>
      <c r="M2640" t="s">
        <v>85</v>
      </c>
      <c r="N26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0" s="16">
        <f t="shared" si="84"/>
        <v>2787257</v>
      </c>
      <c r="P26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40" s="16" t="str">
        <f t="shared" si="85"/>
        <v/>
      </c>
    </row>
    <row r="2641" spans="1:17" x14ac:dyDescent="0.25">
      <c r="A2641" t="s">
        <v>116</v>
      </c>
      <c r="B2641" t="s">
        <v>92</v>
      </c>
      <c r="C2641" t="s">
        <v>92</v>
      </c>
      <c r="D2641" t="s">
        <v>98</v>
      </c>
      <c r="E2641" t="s">
        <v>119</v>
      </c>
      <c r="F2641">
        <v>2787257</v>
      </c>
      <c r="G2641" t="s">
        <v>83</v>
      </c>
      <c r="H2641">
        <v>2019</v>
      </c>
      <c r="I2641">
        <v>8</v>
      </c>
      <c r="J2641" s="85">
        <v>44152</v>
      </c>
      <c r="K2641" t="s">
        <v>122</v>
      </c>
      <c r="L2641" t="s">
        <v>117</v>
      </c>
      <c r="M2641" t="s">
        <v>85</v>
      </c>
      <c r="N26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1" s="16">
        <f t="shared" si="84"/>
        <v>2787257</v>
      </c>
      <c r="P26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41" s="16" t="str">
        <f t="shared" si="85"/>
        <v/>
      </c>
    </row>
    <row r="2642" spans="1:17" x14ac:dyDescent="0.25">
      <c r="A2642" t="s">
        <v>116</v>
      </c>
      <c r="B2642" t="s">
        <v>92</v>
      </c>
      <c r="C2642" t="s">
        <v>92</v>
      </c>
      <c r="D2642" t="s">
        <v>98</v>
      </c>
      <c r="E2642" t="s">
        <v>119</v>
      </c>
      <c r="F2642">
        <v>2826783</v>
      </c>
      <c r="G2642" t="s">
        <v>83</v>
      </c>
      <c r="H2642">
        <v>2019</v>
      </c>
      <c r="I2642">
        <v>9</v>
      </c>
      <c r="J2642" s="85">
        <v>44144</v>
      </c>
      <c r="K2642" t="s">
        <v>123</v>
      </c>
      <c r="L2642" t="s">
        <v>117</v>
      </c>
      <c r="M2642" t="s">
        <v>85</v>
      </c>
      <c r="N26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2" s="16">
        <f t="shared" si="84"/>
        <v>2826783</v>
      </c>
      <c r="P26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42" s="16" t="str">
        <f t="shared" si="85"/>
        <v/>
      </c>
    </row>
    <row r="2643" spans="1:17" x14ac:dyDescent="0.25">
      <c r="A2643" t="s">
        <v>116</v>
      </c>
      <c r="B2643" t="s">
        <v>92</v>
      </c>
      <c r="C2643" t="s">
        <v>92</v>
      </c>
      <c r="D2643" t="s">
        <v>98</v>
      </c>
      <c r="E2643" t="s">
        <v>119</v>
      </c>
      <c r="F2643">
        <v>2826783</v>
      </c>
      <c r="G2643" t="s">
        <v>83</v>
      </c>
      <c r="H2643">
        <v>2019</v>
      </c>
      <c r="I2643">
        <v>9</v>
      </c>
      <c r="J2643" s="85">
        <v>44152</v>
      </c>
      <c r="K2643" t="s">
        <v>122</v>
      </c>
      <c r="L2643" t="s">
        <v>117</v>
      </c>
      <c r="M2643" t="s">
        <v>85</v>
      </c>
      <c r="N26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3" s="16">
        <f t="shared" si="84"/>
        <v>2826783</v>
      </c>
      <c r="P26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43" s="16" t="str">
        <f t="shared" si="85"/>
        <v/>
      </c>
    </row>
    <row r="2644" spans="1:17" x14ac:dyDescent="0.25">
      <c r="A2644" t="s">
        <v>116</v>
      </c>
      <c r="B2644" t="s">
        <v>92</v>
      </c>
      <c r="C2644" t="s">
        <v>92</v>
      </c>
      <c r="D2644" t="s">
        <v>98</v>
      </c>
      <c r="E2644" t="s">
        <v>119</v>
      </c>
      <c r="F2644">
        <v>3194143</v>
      </c>
      <c r="G2644" t="s">
        <v>83</v>
      </c>
      <c r="H2644">
        <v>2019</v>
      </c>
      <c r="I2644">
        <v>10</v>
      </c>
      <c r="J2644" s="85">
        <v>44144</v>
      </c>
      <c r="K2644" t="s">
        <v>123</v>
      </c>
      <c r="L2644" t="s">
        <v>117</v>
      </c>
      <c r="M2644" t="s">
        <v>85</v>
      </c>
      <c r="N26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4" s="16">
        <f t="shared" si="84"/>
        <v>3194143</v>
      </c>
      <c r="P26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44" s="16" t="str">
        <f t="shared" si="85"/>
        <v/>
      </c>
    </row>
    <row r="2645" spans="1:17" x14ac:dyDescent="0.25">
      <c r="A2645" t="s">
        <v>116</v>
      </c>
      <c r="B2645" t="s">
        <v>92</v>
      </c>
      <c r="C2645" t="s">
        <v>92</v>
      </c>
      <c r="D2645" t="s">
        <v>98</v>
      </c>
      <c r="E2645" t="s">
        <v>119</v>
      </c>
      <c r="F2645">
        <v>3194143</v>
      </c>
      <c r="G2645" t="s">
        <v>83</v>
      </c>
      <c r="H2645">
        <v>2019</v>
      </c>
      <c r="I2645">
        <v>10</v>
      </c>
      <c r="J2645" s="85">
        <v>44152</v>
      </c>
      <c r="K2645" t="s">
        <v>122</v>
      </c>
      <c r="L2645" t="s">
        <v>117</v>
      </c>
      <c r="M2645" t="s">
        <v>85</v>
      </c>
      <c r="N26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5" s="16">
        <f t="shared" si="84"/>
        <v>3194143</v>
      </c>
      <c r="P26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45" s="16" t="str">
        <f t="shared" si="85"/>
        <v/>
      </c>
    </row>
    <row r="2646" spans="1:17" x14ac:dyDescent="0.25">
      <c r="A2646" t="s">
        <v>116</v>
      </c>
      <c r="B2646" t="s">
        <v>92</v>
      </c>
      <c r="C2646" t="s">
        <v>92</v>
      </c>
      <c r="D2646" t="s">
        <v>98</v>
      </c>
      <c r="E2646" t="s">
        <v>119</v>
      </c>
      <c r="F2646">
        <v>3102489</v>
      </c>
      <c r="G2646" t="s">
        <v>83</v>
      </c>
      <c r="H2646">
        <v>2019</v>
      </c>
      <c r="I2646">
        <v>11</v>
      </c>
      <c r="J2646" s="85">
        <v>44144</v>
      </c>
      <c r="K2646" t="s">
        <v>123</v>
      </c>
      <c r="L2646" t="s">
        <v>117</v>
      </c>
      <c r="M2646" t="s">
        <v>85</v>
      </c>
      <c r="N26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6" s="16">
        <f t="shared" si="84"/>
        <v>1396120.05</v>
      </c>
      <c r="P26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46" s="16" t="str">
        <f t="shared" si="85"/>
        <v/>
      </c>
    </row>
    <row r="2647" spans="1:17" x14ac:dyDescent="0.25">
      <c r="A2647" t="s">
        <v>116</v>
      </c>
      <c r="B2647" t="s">
        <v>92</v>
      </c>
      <c r="C2647" t="s">
        <v>92</v>
      </c>
      <c r="D2647" t="s">
        <v>98</v>
      </c>
      <c r="E2647" t="s">
        <v>119</v>
      </c>
      <c r="F2647">
        <v>3102489</v>
      </c>
      <c r="G2647" t="s">
        <v>83</v>
      </c>
      <c r="H2647">
        <v>2019</v>
      </c>
      <c r="I2647">
        <v>11</v>
      </c>
      <c r="J2647" s="85">
        <v>44152</v>
      </c>
      <c r="K2647" t="s">
        <v>122</v>
      </c>
      <c r="L2647" t="s">
        <v>117</v>
      </c>
      <c r="M2647" t="s">
        <v>85</v>
      </c>
      <c r="N26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7" s="16">
        <f t="shared" si="84"/>
        <v>1396120.05</v>
      </c>
      <c r="P26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47" s="16" t="str">
        <f t="shared" si="85"/>
        <v/>
      </c>
    </row>
    <row r="2648" spans="1:17" x14ac:dyDescent="0.25">
      <c r="A2648" t="s">
        <v>116</v>
      </c>
      <c r="B2648" t="s">
        <v>92</v>
      </c>
      <c r="C2648" t="s">
        <v>92</v>
      </c>
      <c r="D2648" t="s">
        <v>98</v>
      </c>
      <c r="E2648" t="s">
        <v>119</v>
      </c>
      <c r="F2648">
        <v>3284203</v>
      </c>
      <c r="G2648" t="s">
        <v>83</v>
      </c>
      <c r="H2648">
        <v>2019</v>
      </c>
      <c r="I2648">
        <v>12</v>
      </c>
      <c r="J2648" s="85">
        <v>44144</v>
      </c>
      <c r="K2648" t="s">
        <v>123</v>
      </c>
      <c r="L2648" t="s">
        <v>117</v>
      </c>
      <c r="M2648" t="s">
        <v>85</v>
      </c>
      <c r="N26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8" s="16">
        <f t="shared" si="84"/>
        <v>3284203</v>
      </c>
      <c r="P26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48" s="16" t="str">
        <f t="shared" si="85"/>
        <v/>
      </c>
    </row>
    <row r="2649" spans="1:17" x14ac:dyDescent="0.25">
      <c r="A2649" t="s">
        <v>116</v>
      </c>
      <c r="B2649" t="s">
        <v>92</v>
      </c>
      <c r="C2649" t="s">
        <v>92</v>
      </c>
      <c r="D2649" t="s">
        <v>98</v>
      </c>
      <c r="E2649" t="s">
        <v>119</v>
      </c>
      <c r="F2649">
        <v>3284203</v>
      </c>
      <c r="G2649" t="s">
        <v>83</v>
      </c>
      <c r="H2649">
        <v>2019</v>
      </c>
      <c r="I2649">
        <v>12</v>
      </c>
      <c r="J2649" s="85">
        <v>44152</v>
      </c>
      <c r="K2649" t="s">
        <v>122</v>
      </c>
      <c r="L2649" t="s">
        <v>117</v>
      </c>
      <c r="M2649" t="s">
        <v>85</v>
      </c>
      <c r="N26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49" s="16">
        <f t="shared" si="84"/>
        <v>3284203</v>
      </c>
      <c r="P26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49" s="16" t="str">
        <f t="shared" si="85"/>
        <v/>
      </c>
    </row>
    <row r="2650" spans="1:17" x14ac:dyDescent="0.25">
      <c r="A2650" t="s">
        <v>116</v>
      </c>
      <c r="B2650" t="s">
        <v>92</v>
      </c>
      <c r="C2650" t="s">
        <v>92</v>
      </c>
      <c r="D2650" t="s">
        <v>98</v>
      </c>
      <c r="E2650" t="s">
        <v>119</v>
      </c>
      <c r="F2650">
        <v>1875266</v>
      </c>
      <c r="G2650" t="s">
        <v>83</v>
      </c>
      <c r="H2650">
        <v>2020</v>
      </c>
      <c r="I2650">
        <v>1</v>
      </c>
      <c r="J2650" s="85">
        <v>44144</v>
      </c>
      <c r="K2650" t="s">
        <v>123</v>
      </c>
      <c r="L2650" t="s">
        <v>117</v>
      </c>
      <c r="M2650" t="s">
        <v>85</v>
      </c>
      <c r="N26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0" s="16">
        <f t="shared" si="84"/>
        <v>1875266</v>
      </c>
      <c r="P26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50" s="16" t="str">
        <f t="shared" si="85"/>
        <v/>
      </c>
    </row>
    <row r="2651" spans="1:17" x14ac:dyDescent="0.25">
      <c r="A2651" t="s">
        <v>116</v>
      </c>
      <c r="B2651" t="s">
        <v>92</v>
      </c>
      <c r="C2651" t="s">
        <v>92</v>
      </c>
      <c r="D2651" t="s">
        <v>98</v>
      </c>
      <c r="E2651" t="s">
        <v>119</v>
      </c>
      <c r="F2651">
        <v>1875266</v>
      </c>
      <c r="G2651" t="s">
        <v>83</v>
      </c>
      <c r="H2651">
        <v>2020</v>
      </c>
      <c r="I2651">
        <v>1</v>
      </c>
      <c r="J2651" s="85">
        <v>44152</v>
      </c>
      <c r="K2651" t="s">
        <v>122</v>
      </c>
      <c r="L2651" t="s">
        <v>117</v>
      </c>
      <c r="M2651" t="s">
        <v>85</v>
      </c>
      <c r="N26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1" s="16">
        <f t="shared" si="84"/>
        <v>1875266</v>
      </c>
      <c r="P26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51" s="16" t="str">
        <f t="shared" si="85"/>
        <v/>
      </c>
    </row>
    <row r="2652" spans="1:17" x14ac:dyDescent="0.25">
      <c r="A2652" t="s">
        <v>116</v>
      </c>
      <c r="B2652" t="s">
        <v>92</v>
      </c>
      <c r="C2652" t="s">
        <v>92</v>
      </c>
      <c r="D2652" t="s">
        <v>98</v>
      </c>
      <c r="E2652" t="s">
        <v>119</v>
      </c>
      <c r="F2652">
        <v>2478435</v>
      </c>
      <c r="G2652" t="s">
        <v>83</v>
      </c>
      <c r="H2652">
        <v>2020</v>
      </c>
      <c r="I2652">
        <v>2</v>
      </c>
      <c r="J2652" s="85">
        <v>44144</v>
      </c>
      <c r="K2652" t="s">
        <v>123</v>
      </c>
      <c r="L2652" t="s">
        <v>117</v>
      </c>
      <c r="M2652" t="s">
        <v>85</v>
      </c>
      <c r="N26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2" s="16">
        <f t="shared" si="84"/>
        <v>2478435</v>
      </c>
      <c r="P26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52" s="16" t="str">
        <f t="shared" si="85"/>
        <v/>
      </c>
    </row>
    <row r="2653" spans="1:17" x14ac:dyDescent="0.25">
      <c r="A2653" t="s">
        <v>116</v>
      </c>
      <c r="B2653" t="s">
        <v>92</v>
      </c>
      <c r="C2653" t="s">
        <v>92</v>
      </c>
      <c r="D2653" t="s">
        <v>98</v>
      </c>
      <c r="E2653" t="s">
        <v>119</v>
      </c>
      <c r="F2653">
        <v>2478435</v>
      </c>
      <c r="G2653" t="s">
        <v>83</v>
      </c>
      <c r="H2653">
        <v>2020</v>
      </c>
      <c r="I2653">
        <v>2</v>
      </c>
      <c r="J2653" s="85">
        <v>44152</v>
      </c>
      <c r="K2653" t="s">
        <v>122</v>
      </c>
      <c r="L2653" t="s">
        <v>117</v>
      </c>
      <c r="M2653" t="s">
        <v>85</v>
      </c>
      <c r="N26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3" s="16">
        <f t="shared" si="84"/>
        <v>2478435</v>
      </c>
      <c r="P26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53" s="16" t="str">
        <f t="shared" si="85"/>
        <v/>
      </c>
    </row>
    <row r="2654" spans="1:17" x14ac:dyDescent="0.25">
      <c r="A2654" t="s">
        <v>116</v>
      </c>
      <c r="B2654" t="s">
        <v>92</v>
      </c>
      <c r="C2654" t="s">
        <v>92</v>
      </c>
      <c r="D2654" t="s">
        <v>98</v>
      </c>
      <c r="E2654" t="s">
        <v>119</v>
      </c>
      <c r="F2654">
        <v>2894226</v>
      </c>
      <c r="G2654" t="s">
        <v>83</v>
      </c>
      <c r="H2654">
        <v>2020</v>
      </c>
      <c r="I2654">
        <v>3</v>
      </c>
      <c r="J2654" s="85">
        <v>44144</v>
      </c>
      <c r="K2654" t="s">
        <v>123</v>
      </c>
      <c r="L2654" t="s">
        <v>117</v>
      </c>
      <c r="M2654" t="s">
        <v>85</v>
      </c>
      <c r="N26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4" s="16">
        <f t="shared" si="84"/>
        <v>2894226</v>
      </c>
      <c r="P26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54" s="16" t="str">
        <f t="shared" si="85"/>
        <v/>
      </c>
    </row>
    <row r="2655" spans="1:17" x14ac:dyDescent="0.25">
      <c r="A2655" t="s">
        <v>116</v>
      </c>
      <c r="B2655" t="s">
        <v>92</v>
      </c>
      <c r="C2655" t="s">
        <v>92</v>
      </c>
      <c r="D2655" t="s">
        <v>98</v>
      </c>
      <c r="E2655" t="s">
        <v>119</v>
      </c>
      <c r="F2655">
        <v>2894226</v>
      </c>
      <c r="G2655" t="s">
        <v>83</v>
      </c>
      <c r="H2655">
        <v>2020</v>
      </c>
      <c r="I2655">
        <v>3</v>
      </c>
      <c r="J2655" s="85">
        <v>44152</v>
      </c>
      <c r="K2655" t="s">
        <v>122</v>
      </c>
      <c r="L2655" t="s">
        <v>117</v>
      </c>
      <c r="M2655" t="s">
        <v>85</v>
      </c>
      <c r="N26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5" s="16">
        <f t="shared" si="84"/>
        <v>2894226</v>
      </c>
      <c r="P26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55" s="16" t="str">
        <f t="shared" si="85"/>
        <v/>
      </c>
    </row>
    <row r="2656" spans="1:17" x14ac:dyDescent="0.25">
      <c r="A2656" t="s">
        <v>116</v>
      </c>
      <c r="B2656" t="s">
        <v>92</v>
      </c>
      <c r="C2656" t="s">
        <v>92</v>
      </c>
      <c r="D2656" t="s">
        <v>98</v>
      </c>
      <c r="E2656" t="s">
        <v>119</v>
      </c>
      <c r="F2656">
        <v>1637094</v>
      </c>
      <c r="G2656" t="s">
        <v>83</v>
      </c>
      <c r="H2656">
        <v>2020</v>
      </c>
      <c r="I2656">
        <v>4</v>
      </c>
      <c r="J2656" s="85">
        <v>44144</v>
      </c>
      <c r="K2656" t="s">
        <v>123</v>
      </c>
      <c r="L2656" t="s">
        <v>117</v>
      </c>
      <c r="M2656" t="s">
        <v>85</v>
      </c>
      <c r="N26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6" s="16">
        <f t="shared" si="84"/>
        <v>1637094</v>
      </c>
      <c r="P26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56" s="16" t="str">
        <f t="shared" si="85"/>
        <v/>
      </c>
    </row>
    <row r="2657" spans="1:17" x14ac:dyDescent="0.25">
      <c r="A2657" t="s">
        <v>116</v>
      </c>
      <c r="B2657" t="s">
        <v>92</v>
      </c>
      <c r="C2657" t="s">
        <v>92</v>
      </c>
      <c r="D2657" t="s">
        <v>98</v>
      </c>
      <c r="E2657" t="s">
        <v>119</v>
      </c>
      <c r="F2657">
        <v>1637094</v>
      </c>
      <c r="G2657" t="s">
        <v>83</v>
      </c>
      <c r="H2657">
        <v>2020</v>
      </c>
      <c r="I2657">
        <v>4</v>
      </c>
      <c r="J2657" s="85">
        <v>44152</v>
      </c>
      <c r="K2657" t="s">
        <v>122</v>
      </c>
      <c r="L2657" t="s">
        <v>117</v>
      </c>
      <c r="M2657" t="s">
        <v>85</v>
      </c>
      <c r="N26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7" s="16">
        <f t="shared" si="84"/>
        <v>1637094</v>
      </c>
      <c r="P26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57" s="16" t="str">
        <f t="shared" si="85"/>
        <v/>
      </c>
    </row>
    <row r="2658" spans="1:17" x14ac:dyDescent="0.25">
      <c r="A2658" t="s">
        <v>116</v>
      </c>
      <c r="B2658" t="s">
        <v>92</v>
      </c>
      <c r="C2658" t="s">
        <v>92</v>
      </c>
      <c r="D2658" t="s">
        <v>98</v>
      </c>
      <c r="E2658" t="s">
        <v>119</v>
      </c>
      <c r="F2658">
        <v>2191994</v>
      </c>
      <c r="G2658" t="s">
        <v>83</v>
      </c>
      <c r="H2658">
        <v>2020</v>
      </c>
      <c r="I2658">
        <v>5</v>
      </c>
      <c r="J2658" s="85">
        <v>44144</v>
      </c>
      <c r="K2658" t="s">
        <v>123</v>
      </c>
      <c r="L2658" t="s">
        <v>117</v>
      </c>
      <c r="M2658" t="s">
        <v>85</v>
      </c>
      <c r="N26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8" s="16">
        <f t="shared" si="84"/>
        <v>2191994</v>
      </c>
      <c r="P26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58" s="16" t="str">
        <f t="shared" si="85"/>
        <v/>
      </c>
    </row>
    <row r="2659" spans="1:17" x14ac:dyDescent="0.25">
      <c r="A2659" t="s">
        <v>116</v>
      </c>
      <c r="B2659" t="s">
        <v>92</v>
      </c>
      <c r="C2659" t="s">
        <v>92</v>
      </c>
      <c r="D2659" t="s">
        <v>98</v>
      </c>
      <c r="E2659" t="s">
        <v>119</v>
      </c>
      <c r="F2659">
        <v>2191994</v>
      </c>
      <c r="G2659" t="s">
        <v>83</v>
      </c>
      <c r="H2659">
        <v>2020</v>
      </c>
      <c r="I2659">
        <v>5</v>
      </c>
      <c r="J2659" s="85">
        <v>44152</v>
      </c>
      <c r="K2659" t="s">
        <v>122</v>
      </c>
      <c r="L2659" t="s">
        <v>117</v>
      </c>
      <c r="M2659" t="s">
        <v>85</v>
      </c>
      <c r="N26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59" s="16">
        <f t="shared" si="84"/>
        <v>2191994</v>
      </c>
      <c r="P26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59" s="16" t="str">
        <f t="shared" si="85"/>
        <v/>
      </c>
    </row>
    <row r="2660" spans="1:17" x14ac:dyDescent="0.25">
      <c r="A2660" t="s">
        <v>116</v>
      </c>
      <c r="B2660" t="s">
        <v>92</v>
      </c>
      <c r="C2660" t="s">
        <v>92</v>
      </c>
      <c r="D2660" t="s">
        <v>98</v>
      </c>
      <c r="E2660" t="s">
        <v>119</v>
      </c>
      <c r="F2660">
        <v>3215897</v>
      </c>
      <c r="G2660" t="s">
        <v>83</v>
      </c>
      <c r="H2660">
        <v>2020</v>
      </c>
      <c r="I2660">
        <v>6</v>
      </c>
      <c r="J2660" s="85">
        <v>44144</v>
      </c>
      <c r="K2660" t="s">
        <v>123</v>
      </c>
      <c r="L2660" t="s">
        <v>117</v>
      </c>
      <c r="M2660" t="s">
        <v>85</v>
      </c>
      <c r="N26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0" s="16">
        <f t="shared" si="84"/>
        <v>3215897</v>
      </c>
      <c r="P26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60" s="16" t="str">
        <f t="shared" si="85"/>
        <v/>
      </c>
    </row>
    <row r="2661" spans="1:17" x14ac:dyDescent="0.25">
      <c r="A2661" t="s">
        <v>116</v>
      </c>
      <c r="B2661" t="s">
        <v>92</v>
      </c>
      <c r="C2661" t="s">
        <v>92</v>
      </c>
      <c r="D2661" t="s">
        <v>98</v>
      </c>
      <c r="E2661" t="s">
        <v>119</v>
      </c>
      <c r="F2661">
        <v>3215897</v>
      </c>
      <c r="G2661" t="s">
        <v>83</v>
      </c>
      <c r="H2661">
        <v>2020</v>
      </c>
      <c r="I2661">
        <v>6</v>
      </c>
      <c r="J2661" s="85">
        <v>44152</v>
      </c>
      <c r="K2661" t="s">
        <v>122</v>
      </c>
      <c r="L2661" t="s">
        <v>117</v>
      </c>
      <c r="M2661" t="s">
        <v>85</v>
      </c>
      <c r="N26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1" s="16">
        <f t="shared" si="84"/>
        <v>3215897</v>
      </c>
      <c r="P26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61" s="16" t="str">
        <f t="shared" si="85"/>
        <v/>
      </c>
    </row>
    <row r="2662" spans="1:17" x14ac:dyDescent="0.25">
      <c r="A2662" t="s">
        <v>116</v>
      </c>
      <c r="B2662" t="s">
        <v>92</v>
      </c>
      <c r="C2662" t="s">
        <v>92</v>
      </c>
      <c r="D2662" t="s">
        <v>98</v>
      </c>
      <c r="E2662" t="s">
        <v>119</v>
      </c>
      <c r="F2662">
        <v>3440619</v>
      </c>
      <c r="G2662" t="s">
        <v>83</v>
      </c>
      <c r="H2662">
        <v>2020</v>
      </c>
      <c r="I2662">
        <v>7</v>
      </c>
      <c r="J2662" s="85">
        <v>44144</v>
      </c>
      <c r="K2662" t="s">
        <v>123</v>
      </c>
      <c r="L2662" t="s">
        <v>117</v>
      </c>
      <c r="M2662" t="s">
        <v>85</v>
      </c>
      <c r="N26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2" s="16">
        <f t="shared" si="84"/>
        <v>3440619</v>
      </c>
      <c r="P26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62" s="16" t="str">
        <f t="shared" si="85"/>
        <v/>
      </c>
    </row>
    <row r="2663" spans="1:17" x14ac:dyDescent="0.25">
      <c r="A2663" t="s">
        <v>116</v>
      </c>
      <c r="B2663" t="s">
        <v>92</v>
      </c>
      <c r="C2663" t="s">
        <v>92</v>
      </c>
      <c r="D2663" t="s">
        <v>98</v>
      </c>
      <c r="E2663" t="s">
        <v>119</v>
      </c>
      <c r="F2663">
        <v>3440619</v>
      </c>
      <c r="G2663" t="s">
        <v>83</v>
      </c>
      <c r="H2663">
        <v>2020</v>
      </c>
      <c r="I2663">
        <v>7</v>
      </c>
      <c r="J2663" s="85">
        <v>44152</v>
      </c>
      <c r="K2663" t="s">
        <v>122</v>
      </c>
      <c r="L2663" t="s">
        <v>117</v>
      </c>
      <c r="M2663" t="s">
        <v>85</v>
      </c>
      <c r="N26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3" s="16">
        <f t="shared" si="84"/>
        <v>3440619</v>
      </c>
      <c r="P26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63" s="16" t="str">
        <f t="shared" si="85"/>
        <v/>
      </c>
    </row>
    <row r="2664" spans="1:17" x14ac:dyDescent="0.25">
      <c r="A2664" t="s">
        <v>116</v>
      </c>
      <c r="B2664" t="s">
        <v>92</v>
      </c>
      <c r="C2664" t="s">
        <v>92</v>
      </c>
      <c r="D2664" t="s">
        <v>98</v>
      </c>
      <c r="E2664" t="s">
        <v>119</v>
      </c>
      <c r="F2664">
        <v>3003640</v>
      </c>
      <c r="G2664" t="s">
        <v>83</v>
      </c>
      <c r="H2664">
        <v>2020</v>
      </c>
      <c r="I2664">
        <v>8</v>
      </c>
      <c r="J2664" s="85">
        <v>44144</v>
      </c>
      <c r="K2664" t="s">
        <v>123</v>
      </c>
      <c r="L2664" t="s">
        <v>117</v>
      </c>
      <c r="M2664" t="s">
        <v>85</v>
      </c>
      <c r="N26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4" s="16">
        <f t="shared" si="84"/>
        <v>3003640</v>
      </c>
      <c r="P26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64" s="16" t="str">
        <f t="shared" si="85"/>
        <v/>
      </c>
    </row>
    <row r="2665" spans="1:17" x14ac:dyDescent="0.25">
      <c r="A2665" t="s">
        <v>116</v>
      </c>
      <c r="B2665" t="s">
        <v>92</v>
      </c>
      <c r="C2665" t="s">
        <v>92</v>
      </c>
      <c r="D2665" t="s">
        <v>98</v>
      </c>
      <c r="E2665" t="s">
        <v>119</v>
      </c>
      <c r="F2665">
        <v>3003640</v>
      </c>
      <c r="G2665" t="s">
        <v>83</v>
      </c>
      <c r="H2665">
        <v>2020</v>
      </c>
      <c r="I2665">
        <v>8</v>
      </c>
      <c r="J2665" s="85">
        <v>44152</v>
      </c>
      <c r="K2665" t="s">
        <v>122</v>
      </c>
      <c r="L2665" t="s">
        <v>117</v>
      </c>
      <c r="M2665" t="s">
        <v>85</v>
      </c>
      <c r="N26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5" s="16">
        <f t="shared" si="84"/>
        <v>3003640</v>
      </c>
      <c r="P26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65" s="16" t="str">
        <f t="shared" si="85"/>
        <v/>
      </c>
    </row>
    <row r="2666" spans="1:17" x14ac:dyDescent="0.25">
      <c r="A2666" t="s">
        <v>116</v>
      </c>
      <c r="B2666" t="s">
        <v>92</v>
      </c>
      <c r="C2666" t="s">
        <v>92</v>
      </c>
      <c r="D2666" t="s">
        <v>98</v>
      </c>
      <c r="E2666" t="s">
        <v>119</v>
      </c>
      <c r="F2666">
        <v>3623747</v>
      </c>
      <c r="G2666" t="s">
        <v>83</v>
      </c>
      <c r="H2666">
        <v>2020</v>
      </c>
      <c r="I2666">
        <v>9</v>
      </c>
      <c r="J2666" s="85">
        <v>44144</v>
      </c>
      <c r="K2666" t="s">
        <v>123</v>
      </c>
      <c r="L2666" t="s">
        <v>117</v>
      </c>
      <c r="M2666" t="s">
        <v>85</v>
      </c>
      <c r="N26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6" s="16">
        <f t="shared" si="84"/>
        <v>3623747</v>
      </c>
      <c r="P26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66" s="16" t="str">
        <f t="shared" si="85"/>
        <v/>
      </c>
    </row>
    <row r="2667" spans="1:17" x14ac:dyDescent="0.25">
      <c r="A2667" t="s">
        <v>116</v>
      </c>
      <c r="B2667" t="s">
        <v>92</v>
      </c>
      <c r="C2667" t="s">
        <v>92</v>
      </c>
      <c r="D2667" t="s">
        <v>98</v>
      </c>
      <c r="E2667" t="s">
        <v>119</v>
      </c>
      <c r="F2667">
        <v>3623747</v>
      </c>
      <c r="G2667" t="s">
        <v>83</v>
      </c>
      <c r="H2667">
        <v>2020</v>
      </c>
      <c r="I2667">
        <v>9</v>
      </c>
      <c r="J2667" s="85">
        <v>44152</v>
      </c>
      <c r="K2667" t="s">
        <v>122</v>
      </c>
      <c r="L2667" t="s">
        <v>117</v>
      </c>
      <c r="M2667" t="s">
        <v>85</v>
      </c>
      <c r="N26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7" s="16">
        <f t="shared" si="84"/>
        <v>3623747</v>
      </c>
      <c r="P26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67" s="16" t="str">
        <f t="shared" si="85"/>
        <v/>
      </c>
    </row>
    <row r="2668" spans="1:17" x14ac:dyDescent="0.25">
      <c r="A2668" t="s">
        <v>116</v>
      </c>
      <c r="B2668" t="s">
        <v>92</v>
      </c>
      <c r="C2668" t="s">
        <v>92</v>
      </c>
      <c r="D2668" t="s">
        <v>98</v>
      </c>
      <c r="E2668" t="s">
        <v>119</v>
      </c>
      <c r="F2668">
        <v>3520484</v>
      </c>
      <c r="G2668" t="s">
        <v>83</v>
      </c>
      <c r="H2668">
        <v>2020</v>
      </c>
      <c r="I2668">
        <v>10</v>
      </c>
      <c r="J2668" s="85">
        <v>44144</v>
      </c>
      <c r="K2668" t="s">
        <v>123</v>
      </c>
      <c r="L2668" t="s">
        <v>117</v>
      </c>
      <c r="M2668" t="s">
        <v>85</v>
      </c>
      <c r="N26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8" s="16">
        <f t="shared" si="84"/>
        <v>3520484</v>
      </c>
      <c r="P26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68" s="16" t="str">
        <f t="shared" si="85"/>
        <v/>
      </c>
    </row>
    <row r="2669" spans="1:17" x14ac:dyDescent="0.25">
      <c r="A2669" t="s">
        <v>116</v>
      </c>
      <c r="B2669" t="s">
        <v>92</v>
      </c>
      <c r="C2669" t="s">
        <v>92</v>
      </c>
      <c r="D2669" t="s">
        <v>98</v>
      </c>
      <c r="E2669" t="s">
        <v>119</v>
      </c>
      <c r="F2669">
        <v>3520484</v>
      </c>
      <c r="G2669" t="s">
        <v>83</v>
      </c>
      <c r="H2669">
        <v>2020</v>
      </c>
      <c r="I2669">
        <v>10</v>
      </c>
      <c r="J2669" s="85">
        <v>44152</v>
      </c>
      <c r="K2669" t="s">
        <v>122</v>
      </c>
      <c r="L2669" t="s">
        <v>117</v>
      </c>
      <c r="M2669" t="s">
        <v>85</v>
      </c>
      <c r="N26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69" s="16">
        <f t="shared" si="84"/>
        <v>3520484</v>
      </c>
      <c r="P26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69" s="16" t="str">
        <f t="shared" si="85"/>
        <v/>
      </c>
    </row>
    <row r="2670" spans="1:17" x14ac:dyDescent="0.25">
      <c r="A2670" t="s">
        <v>116</v>
      </c>
      <c r="B2670" t="s">
        <v>92</v>
      </c>
      <c r="C2670" t="s">
        <v>92</v>
      </c>
      <c r="D2670" t="s">
        <v>98</v>
      </c>
      <c r="E2670" t="s">
        <v>119</v>
      </c>
      <c r="F2670">
        <v>708599</v>
      </c>
      <c r="G2670" t="s">
        <v>83</v>
      </c>
      <c r="H2670">
        <v>2020</v>
      </c>
      <c r="I2670">
        <v>11</v>
      </c>
      <c r="J2670" s="85">
        <v>44144</v>
      </c>
      <c r="K2670" t="s">
        <v>123</v>
      </c>
      <c r="L2670" t="s">
        <v>117</v>
      </c>
      <c r="M2670" t="s">
        <v>85</v>
      </c>
      <c r="N26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0" s="16">
        <f t="shared" si="84"/>
        <v>708599</v>
      </c>
      <c r="P26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70" s="16" t="str">
        <f t="shared" si="85"/>
        <v/>
      </c>
    </row>
    <row r="2671" spans="1:17" x14ac:dyDescent="0.25">
      <c r="A2671" t="s">
        <v>116</v>
      </c>
      <c r="B2671" t="s">
        <v>92</v>
      </c>
      <c r="C2671" t="s">
        <v>92</v>
      </c>
      <c r="D2671" t="s">
        <v>98</v>
      </c>
      <c r="E2671" t="s">
        <v>119</v>
      </c>
      <c r="F2671">
        <v>1503934</v>
      </c>
      <c r="G2671" t="s">
        <v>83</v>
      </c>
      <c r="H2671">
        <v>2020</v>
      </c>
      <c r="I2671">
        <v>11</v>
      </c>
      <c r="J2671" s="85">
        <v>44152</v>
      </c>
      <c r="K2671" t="s">
        <v>122</v>
      </c>
      <c r="L2671" t="s">
        <v>117</v>
      </c>
      <c r="M2671" t="s">
        <v>85</v>
      </c>
      <c r="N26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1" s="16">
        <f t="shared" si="84"/>
        <v>1503934</v>
      </c>
      <c r="P26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71" s="16" t="str">
        <f t="shared" si="85"/>
        <v/>
      </c>
    </row>
    <row r="2672" spans="1:17" x14ac:dyDescent="0.25">
      <c r="A2672" t="s">
        <v>116</v>
      </c>
      <c r="B2672" t="s">
        <v>92</v>
      </c>
      <c r="C2672" t="s">
        <v>92</v>
      </c>
      <c r="D2672" t="s">
        <v>99</v>
      </c>
      <c r="E2672" t="s">
        <v>119</v>
      </c>
      <c r="F2672">
        <v>22043</v>
      </c>
      <c r="G2672" t="s">
        <v>83</v>
      </c>
      <c r="H2672">
        <v>2019</v>
      </c>
      <c r="I2672">
        <v>1</v>
      </c>
      <c r="J2672" s="85">
        <v>44144</v>
      </c>
      <c r="K2672" t="s">
        <v>123</v>
      </c>
      <c r="L2672" t="s">
        <v>117</v>
      </c>
      <c r="M2672" t="s">
        <v>85</v>
      </c>
      <c r="N26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2" s="16">
        <f t="shared" si="84"/>
        <v>22043</v>
      </c>
      <c r="P26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72" s="16" t="str">
        <f t="shared" si="85"/>
        <v/>
      </c>
    </row>
    <row r="2673" spans="1:17" x14ac:dyDescent="0.25">
      <c r="A2673" t="s">
        <v>116</v>
      </c>
      <c r="B2673" t="s">
        <v>92</v>
      </c>
      <c r="C2673" t="s">
        <v>92</v>
      </c>
      <c r="D2673" t="s">
        <v>99</v>
      </c>
      <c r="E2673" t="s">
        <v>119</v>
      </c>
      <c r="F2673">
        <v>446319</v>
      </c>
      <c r="G2673" t="s">
        <v>83</v>
      </c>
      <c r="H2673">
        <v>2019</v>
      </c>
      <c r="I2673">
        <v>1</v>
      </c>
      <c r="J2673" s="85">
        <v>44144</v>
      </c>
      <c r="K2673" t="s">
        <v>123</v>
      </c>
      <c r="L2673" t="s">
        <v>117</v>
      </c>
      <c r="M2673" t="s">
        <v>85</v>
      </c>
      <c r="N26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3" s="16">
        <f t="shared" si="84"/>
        <v>446319</v>
      </c>
      <c r="P26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73" s="16" t="str">
        <f t="shared" si="85"/>
        <v/>
      </c>
    </row>
    <row r="2674" spans="1:17" x14ac:dyDescent="0.25">
      <c r="A2674" t="s">
        <v>116</v>
      </c>
      <c r="B2674" t="s">
        <v>92</v>
      </c>
      <c r="C2674" t="s">
        <v>92</v>
      </c>
      <c r="D2674" t="s">
        <v>99</v>
      </c>
      <c r="E2674" t="s">
        <v>119</v>
      </c>
      <c r="F2674">
        <v>52146</v>
      </c>
      <c r="G2674" t="s">
        <v>83</v>
      </c>
      <c r="H2674">
        <v>2019</v>
      </c>
      <c r="I2674">
        <v>1</v>
      </c>
      <c r="J2674" s="85">
        <v>44144</v>
      </c>
      <c r="K2674" t="s">
        <v>123</v>
      </c>
      <c r="L2674" t="s">
        <v>117</v>
      </c>
      <c r="M2674" t="s">
        <v>85</v>
      </c>
      <c r="N26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4" s="16">
        <f t="shared" si="84"/>
        <v>52146</v>
      </c>
      <c r="P26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74" s="16" t="str">
        <f t="shared" si="85"/>
        <v/>
      </c>
    </row>
    <row r="2675" spans="1:17" x14ac:dyDescent="0.25">
      <c r="A2675" t="s">
        <v>116</v>
      </c>
      <c r="B2675" t="s">
        <v>92</v>
      </c>
      <c r="C2675" t="s">
        <v>92</v>
      </c>
      <c r="D2675" t="s">
        <v>99</v>
      </c>
      <c r="E2675" t="s">
        <v>119</v>
      </c>
      <c r="F2675">
        <v>61909</v>
      </c>
      <c r="G2675" t="s">
        <v>83</v>
      </c>
      <c r="H2675">
        <v>2019</v>
      </c>
      <c r="I2675">
        <v>1</v>
      </c>
      <c r="J2675" s="85">
        <v>44144</v>
      </c>
      <c r="K2675" t="s">
        <v>123</v>
      </c>
      <c r="L2675" t="s">
        <v>117</v>
      </c>
      <c r="M2675" t="s">
        <v>85</v>
      </c>
      <c r="N26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5" s="16">
        <f t="shared" si="84"/>
        <v>61909</v>
      </c>
      <c r="P26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75" s="16" t="str">
        <f t="shared" si="85"/>
        <v/>
      </c>
    </row>
    <row r="2676" spans="1:17" x14ac:dyDescent="0.25">
      <c r="A2676" t="s">
        <v>116</v>
      </c>
      <c r="B2676" t="s">
        <v>92</v>
      </c>
      <c r="C2676" t="s">
        <v>92</v>
      </c>
      <c r="D2676" t="s">
        <v>99</v>
      </c>
      <c r="E2676" t="s">
        <v>119</v>
      </c>
      <c r="F2676">
        <v>22043</v>
      </c>
      <c r="G2676" t="s">
        <v>83</v>
      </c>
      <c r="H2676">
        <v>2019</v>
      </c>
      <c r="I2676">
        <v>1</v>
      </c>
      <c r="J2676" s="85">
        <v>44152</v>
      </c>
      <c r="K2676" t="s">
        <v>122</v>
      </c>
      <c r="L2676" t="s">
        <v>117</v>
      </c>
      <c r="M2676" t="s">
        <v>85</v>
      </c>
      <c r="N26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6" s="16">
        <f t="shared" si="84"/>
        <v>22043</v>
      </c>
      <c r="P26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76" s="16" t="str">
        <f t="shared" si="85"/>
        <v/>
      </c>
    </row>
    <row r="2677" spans="1:17" x14ac:dyDescent="0.25">
      <c r="A2677" t="s">
        <v>116</v>
      </c>
      <c r="B2677" t="s">
        <v>92</v>
      </c>
      <c r="C2677" t="s">
        <v>92</v>
      </c>
      <c r="D2677" t="s">
        <v>99</v>
      </c>
      <c r="E2677" t="s">
        <v>119</v>
      </c>
      <c r="F2677">
        <v>446319</v>
      </c>
      <c r="G2677" t="s">
        <v>83</v>
      </c>
      <c r="H2677">
        <v>2019</v>
      </c>
      <c r="I2677">
        <v>1</v>
      </c>
      <c r="J2677" s="85">
        <v>44152</v>
      </c>
      <c r="K2677" t="s">
        <v>122</v>
      </c>
      <c r="L2677" t="s">
        <v>117</v>
      </c>
      <c r="M2677" t="s">
        <v>85</v>
      </c>
      <c r="N26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7" s="16">
        <f t="shared" si="84"/>
        <v>446319</v>
      </c>
      <c r="P26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77" s="16" t="str">
        <f t="shared" si="85"/>
        <v/>
      </c>
    </row>
    <row r="2678" spans="1:17" x14ac:dyDescent="0.25">
      <c r="A2678" t="s">
        <v>116</v>
      </c>
      <c r="B2678" t="s">
        <v>92</v>
      </c>
      <c r="C2678" t="s">
        <v>92</v>
      </c>
      <c r="D2678" t="s">
        <v>99</v>
      </c>
      <c r="E2678" t="s">
        <v>119</v>
      </c>
      <c r="F2678">
        <v>52146</v>
      </c>
      <c r="G2678" t="s">
        <v>83</v>
      </c>
      <c r="H2678">
        <v>2019</v>
      </c>
      <c r="I2678">
        <v>1</v>
      </c>
      <c r="J2678" s="85">
        <v>44152</v>
      </c>
      <c r="K2678" t="s">
        <v>122</v>
      </c>
      <c r="L2678" t="s">
        <v>117</v>
      </c>
      <c r="M2678" t="s">
        <v>85</v>
      </c>
      <c r="N26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8" s="16">
        <f t="shared" si="84"/>
        <v>52146</v>
      </c>
      <c r="P26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78" s="16" t="str">
        <f t="shared" si="85"/>
        <v/>
      </c>
    </row>
    <row r="2679" spans="1:17" x14ac:dyDescent="0.25">
      <c r="A2679" t="s">
        <v>116</v>
      </c>
      <c r="B2679" t="s">
        <v>92</v>
      </c>
      <c r="C2679" t="s">
        <v>92</v>
      </c>
      <c r="D2679" t="s">
        <v>99</v>
      </c>
      <c r="E2679" t="s">
        <v>119</v>
      </c>
      <c r="F2679">
        <v>61909</v>
      </c>
      <c r="G2679" t="s">
        <v>83</v>
      </c>
      <c r="H2679">
        <v>2019</v>
      </c>
      <c r="I2679">
        <v>1</v>
      </c>
      <c r="J2679" s="85">
        <v>44152</v>
      </c>
      <c r="K2679" t="s">
        <v>122</v>
      </c>
      <c r="L2679" t="s">
        <v>117</v>
      </c>
      <c r="M2679" t="s">
        <v>85</v>
      </c>
      <c r="N26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79" s="16">
        <f t="shared" si="84"/>
        <v>61909</v>
      </c>
      <c r="P26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79" s="16" t="str">
        <f t="shared" si="85"/>
        <v/>
      </c>
    </row>
    <row r="2680" spans="1:17" x14ac:dyDescent="0.25">
      <c r="A2680" t="s">
        <v>116</v>
      </c>
      <c r="B2680" t="s">
        <v>92</v>
      </c>
      <c r="C2680" t="s">
        <v>92</v>
      </c>
      <c r="D2680" t="s">
        <v>99</v>
      </c>
      <c r="E2680" t="s">
        <v>119</v>
      </c>
      <c r="F2680">
        <v>23973</v>
      </c>
      <c r="G2680" t="s">
        <v>83</v>
      </c>
      <c r="H2680">
        <v>2019</v>
      </c>
      <c r="I2680">
        <v>2</v>
      </c>
      <c r="J2680" s="85">
        <v>44144</v>
      </c>
      <c r="K2680" t="s">
        <v>123</v>
      </c>
      <c r="L2680" t="s">
        <v>117</v>
      </c>
      <c r="M2680" t="s">
        <v>85</v>
      </c>
      <c r="N26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0" s="16">
        <f t="shared" si="84"/>
        <v>23973</v>
      </c>
      <c r="P26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80" s="16" t="str">
        <f t="shared" si="85"/>
        <v/>
      </c>
    </row>
    <row r="2681" spans="1:17" x14ac:dyDescent="0.25">
      <c r="A2681" t="s">
        <v>116</v>
      </c>
      <c r="B2681" t="s">
        <v>92</v>
      </c>
      <c r="C2681" t="s">
        <v>92</v>
      </c>
      <c r="D2681" t="s">
        <v>99</v>
      </c>
      <c r="E2681" t="s">
        <v>119</v>
      </c>
      <c r="F2681">
        <v>521810</v>
      </c>
      <c r="G2681" t="s">
        <v>83</v>
      </c>
      <c r="H2681">
        <v>2019</v>
      </c>
      <c r="I2681">
        <v>2</v>
      </c>
      <c r="J2681" s="85">
        <v>44144</v>
      </c>
      <c r="K2681" t="s">
        <v>123</v>
      </c>
      <c r="L2681" t="s">
        <v>117</v>
      </c>
      <c r="M2681" t="s">
        <v>85</v>
      </c>
      <c r="N26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1" s="16">
        <f t="shared" si="84"/>
        <v>521810</v>
      </c>
      <c r="P26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81" s="16" t="str">
        <f t="shared" si="85"/>
        <v/>
      </c>
    </row>
    <row r="2682" spans="1:17" x14ac:dyDescent="0.25">
      <c r="A2682" t="s">
        <v>116</v>
      </c>
      <c r="B2682" t="s">
        <v>92</v>
      </c>
      <c r="C2682" t="s">
        <v>92</v>
      </c>
      <c r="D2682" t="s">
        <v>99</v>
      </c>
      <c r="E2682" t="s">
        <v>119</v>
      </c>
      <c r="F2682">
        <v>78090</v>
      </c>
      <c r="G2682" t="s">
        <v>83</v>
      </c>
      <c r="H2682">
        <v>2019</v>
      </c>
      <c r="I2682">
        <v>2</v>
      </c>
      <c r="J2682" s="85">
        <v>44144</v>
      </c>
      <c r="K2682" t="s">
        <v>123</v>
      </c>
      <c r="L2682" t="s">
        <v>117</v>
      </c>
      <c r="M2682" t="s">
        <v>85</v>
      </c>
      <c r="N26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2" s="16">
        <f t="shared" si="84"/>
        <v>78090</v>
      </c>
      <c r="P26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82" s="16" t="str">
        <f t="shared" si="85"/>
        <v/>
      </c>
    </row>
    <row r="2683" spans="1:17" x14ac:dyDescent="0.25">
      <c r="A2683" t="s">
        <v>116</v>
      </c>
      <c r="B2683" t="s">
        <v>92</v>
      </c>
      <c r="C2683" t="s">
        <v>92</v>
      </c>
      <c r="D2683" t="s">
        <v>99</v>
      </c>
      <c r="E2683" t="s">
        <v>119</v>
      </c>
      <c r="F2683">
        <v>64883</v>
      </c>
      <c r="G2683" t="s">
        <v>83</v>
      </c>
      <c r="H2683">
        <v>2019</v>
      </c>
      <c r="I2683">
        <v>2</v>
      </c>
      <c r="J2683" s="85">
        <v>44144</v>
      </c>
      <c r="K2683" t="s">
        <v>123</v>
      </c>
      <c r="L2683" t="s">
        <v>117</v>
      </c>
      <c r="M2683" t="s">
        <v>85</v>
      </c>
      <c r="N26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3" s="16">
        <f t="shared" si="84"/>
        <v>64883</v>
      </c>
      <c r="P26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83" s="16" t="str">
        <f t="shared" si="85"/>
        <v/>
      </c>
    </row>
    <row r="2684" spans="1:17" x14ac:dyDescent="0.25">
      <c r="A2684" t="s">
        <v>116</v>
      </c>
      <c r="B2684" t="s">
        <v>92</v>
      </c>
      <c r="C2684" t="s">
        <v>92</v>
      </c>
      <c r="D2684" t="s">
        <v>99</v>
      </c>
      <c r="E2684" t="s">
        <v>119</v>
      </c>
      <c r="F2684">
        <v>23973</v>
      </c>
      <c r="G2684" t="s">
        <v>83</v>
      </c>
      <c r="H2684">
        <v>2019</v>
      </c>
      <c r="I2684">
        <v>2</v>
      </c>
      <c r="J2684" s="85">
        <v>44152</v>
      </c>
      <c r="K2684" t="s">
        <v>122</v>
      </c>
      <c r="L2684" t="s">
        <v>117</v>
      </c>
      <c r="M2684" t="s">
        <v>85</v>
      </c>
      <c r="N26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4" s="16">
        <f t="shared" si="84"/>
        <v>23973</v>
      </c>
      <c r="P26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84" s="16" t="str">
        <f t="shared" si="85"/>
        <v/>
      </c>
    </row>
    <row r="2685" spans="1:17" x14ac:dyDescent="0.25">
      <c r="A2685" t="s">
        <v>116</v>
      </c>
      <c r="B2685" t="s">
        <v>92</v>
      </c>
      <c r="C2685" t="s">
        <v>92</v>
      </c>
      <c r="D2685" t="s">
        <v>99</v>
      </c>
      <c r="E2685" t="s">
        <v>119</v>
      </c>
      <c r="F2685">
        <v>521810</v>
      </c>
      <c r="G2685" t="s">
        <v>83</v>
      </c>
      <c r="H2685">
        <v>2019</v>
      </c>
      <c r="I2685">
        <v>2</v>
      </c>
      <c r="J2685" s="85">
        <v>44152</v>
      </c>
      <c r="K2685" t="s">
        <v>122</v>
      </c>
      <c r="L2685" t="s">
        <v>117</v>
      </c>
      <c r="M2685" t="s">
        <v>85</v>
      </c>
      <c r="N26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5" s="16">
        <f t="shared" si="84"/>
        <v>521810</v>
      </c>
      <c r="P26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85" s="16" t="str">
        <f t="shared" si="85"/>
        <v/>
      </c>
    </row>
    <row r="2686" spans="1:17" x14ac:dyDescent="0.25">
      <c r="A2686" t="s">
        <v>116</v>
      </c>
      <c r="B2686" t="s">
        <v>92</v>
      </c>
      <c r="C2686" t="s">
        <v>92</v>
      </c>
      <c r="D2686" t="s">
        <v>99</v>
      </c>
      <c r="E2686" t="s">
        <v>119</v>
      </c>
      <c r="F2686">
        <v>78090</v>
      </c>
      <c r="G2686" t="s">
        <v>83</v>
      </c>
      <c r="H2686">
        <v>2019</v>
      </c>
      <c r="I2686">
        <v>2</v>
      </c>
      <c r="J2686" s="85">
        <v>44152</v>
      </c>
      <c r="K2686" t="s">
        <v>122</v>
      </c>
      <c r="L2686" t="s">
        <v>117</v>
      </c>
      <c r="M2686" t="s">
        <v>85</v>
      </c>
      <c r="N26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6" s="16">
        <f t="shared" si="84"/>
        <v>78090</v>
      </c>
      <c r="P26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86" s="16" t="str">
        <f t="shared" si="85"/>
        <v/>
      </c>
    </row>
    <row r="2687" spans="1:17" x14ac:dyDescent="0.25">
      <c r="A2687" t="s">
        <v>116</v>
      </c>
      <c r="B2687" t="s">
        <v>92</v>
      </c>
      <c r="C2687" t="s">
        <v>92</v>
      </c>
      <c r="D2687" t="s">
        <v>99</v>
      </c>
      <c r="E2687" t="s">
        <v>119</v>
      </c>
      <c r="F2687">
        <v>64883</v>
      </c>
      <c r="G2687" t="s">
        <v>83</v>
      </c>
      <c r="H2687">
        <v>2019</v>
      </c>
      <c r="I2687">
        <v>2</v>
      </c>
      <c r="J2687" s="85">
        <v>44152</v>
      </c>
      <c r="K2687" t="s">
        <v>122</v>
      </c>
      <c r="L2687" t="s">
        <v>117</v>
      </c>
      <c r="M2687" t="s">
        <v>85</v>
      </c>
      <c r="N26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7" s="16">
        <f t="shared" si="84"/>
        <v>64883</v>
      </c>
      <c r="P26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87" s="16" t="str">
        <f t="shared" si="85"/>
        <v/>
      </c>
    </row>
    <row r="2688" spans="1:17" x14ac:dyDescent="0.25">
      <c r="A2688" t="s">
        <v>116</v>
      </c>
      <c r="B2688" t="s">
        <v>92</v>
      </c>
      <c r="C2688" t="s">
        <v>92</v>
      </c>
      <c r="D2688" t="s">
        <v>99</v>
      </c>
      <c r="E2688" t="s">
        <v>119</v>
      </c>
      <c r="F2688">
        <v>54264</v>
      </c>
      <c r="G2688" t="s">
        <v>83</v>
      </c>
      <c r="H2688">
        <v>2019</v>
      </c>
      <c r="I2688">
        <v>3</v>
      </c>
      <c r="J2688" s="85">
        <v>44144</v>
      </c>
      <c r="K2688" t="s">
        <v>123</v>
      </c>
      <c r="L2688" t="s">
        <v>117</v>
      </c>
      <c r="M2688" t="s">
        <v>85</v>
      </c>
      <c r="N26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8" s="16">
        <f t="shared" si="84"/>
        <v>54264</v>
      </c>
      <c r="P26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88" s="16" t="str">
        <f t="shared" si="85"/>
        <v/>
      </c>
    </row>
    <row r="2689" spans="1:17" x14ac:dyDescent="0.25">
      <c r="A2689" t="s">
        <v>116</v>
      </c>
      <c r="B2689" t="s">
        <v>92</v>
      </c>
      <c r="C2689" t="s">
        <v>92</v>
      </c>
      <c r="D2689" t="s">
        <v>99</v>
      </c>
      <c r="E2689" t="s">
        <v>119</v>
      </c>
      <c r="F2689">
        <v>571699</v>
      </c>
      <c r="G2689" t="s">
        <v>83</v>
      </c>
      <c r="H2689">
        <v>2019</v>
      </c>
      <c r="I2689">
        <v>3</v>
      </c>
      <c r="J2689" s="85">
        <v>44144</v>
      </c>
      <c r="K2689" t="s">
        <v>123</v>
      </c>
      <c r="L2689" t="s">
        <v>117</v>
      </c>
      <c r="M2689" t="s">
        <v>85</v>
      </c>
      <c r="N26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89" s="16">
        <f t="shared" si="84"/>
        <v>571699</v>
      </c>
      <c r="P26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89" s="16" t="str">
        <f t="shared" si="85"/>
        <v/>
      </c>
    </row>
    <row r="2690" spans="1:17" x14ac:dyDescent="0.25">
      <c r="A2690" t="s">
        <v>116</v>
      </c>
      <c r="B2690" t="s">
        <v>92</v>
      </c>
      <c r="C2690" t="s">
        <v>92</v>
      </c>
      <c r="D2690" t="s">
        <v>99</v>
      </c>
      <c r="E2690" t="s">
        <v>119</v>
      </c>
      <c r="F2690">
        <v>74579</v>
      </c>
      <c r="G2690" t="s">
        <v>83</v>
      </c>
      <c r="H2690">
        <v>2019</v>
      </c>
      <c r="I2690">
        <v>3</v>
      </c>
      <c r="J2690" s="85">
        <v>44144</v>
      </c>
      <c r="K2690" t="s">
        <v>123</v>
      </c>
      <c r="L2690" t="s">
        <v>117</v>
      </c>
      <c r="M2690" t="s">
        <v>85</v>
      </c>
      <c r="N26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0" s="16">
        <f t="shared" si="84"/>
        <v>74579</v>
      </c>
      <c r="P26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90" s="16" t="str">
        <f t="shared" si="85"/>
        <v/>
      </c>
    </row>
    <row r="2691" spans="1:17" x14ac:dyDescent="0.25">
      <c r="A2691" t="s">
        <v>116</v>
      </c>
      <c r="B2691" t="s">
        <v>92</v>
      </c>
      <c r="C2691" t="s">
        <v>92</v>
      </c>
      <c r="D2691" t="s">
        <v>99</v>
      </c>
      <c r="E2691" t="s">
        <v>119</v>
      </c>
      <c r="F2691">
        <v>65314</v>
      </c>
      <c r="G2691" t="s">
        <v>83</v>
      </c>
      <c r="H2691">
        <v>2019</v>
      </c>
      <c r="I2691">
        <v>3</v>
      </c>
      <c r="J2691" s="85">
        <v>44144</v>
      </c>
      <c r="K2691" t="s">
        <v>123</v>
      </c>
      <c r="L2691" t="s">
        <v>117</v>
      </c>
      <c r="M2691" t="s">
        <v>85</v>
      </c>
      <c r="N26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1" s="16">
        <f t="shared" si="84"/>
        <v>65314</v>
      </c>
      <c r="P26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91" s="16" t="str">
        <f t="shared" si="85"/>
        <v/>
      </c>
    </row>
    <row r="2692" spans="1:17" x14ac:dyDescent="0.25">
      <c r="A2692" t="s">
        <v>116</v>
      </c>
      <c r="B2692" t="s">
        <v>92</v>
      </c>
      <c r="C2692" t="s">
        <v>92</v>
      </c>
      <c r="D2692" t="s">
        <v>99</v>
      </c>
      <c r="E2692" t="s">
        <v>119</v>
      </c>
      <c r="F2692">
        <v>54264</v>
      </c>
      <c r="G2692" t="s">
        <v>83</v>
      </c>
      <c r="H2692">
        <v>2019</v>
      </c>
      <c r="I2692">
        <v>3</v>
      </c>
      <c r="J2692" s="85">
        <v>44152</v>
      </c>
      <c r="K2692" t="s">
        <v>122</v>
      </c>
      <c r="L2692" t="s">
        <v>117</v>
      </c>
      <c r="M2692" t="s">
        <v>85</v>
      </c>
      <c r="N26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2" s="16">
        <f t="shared" si="84"/>
        <v>54264</v>
      </c>
      <c r="P26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92" s="16" t="str">
        <f t="shared" si="85"/>
        <v/>
      </c>
    </row>
    <row r="2693" spans="1:17" x14ac:dyDescent="0.25">
      <c r="A2693" t="s">
        <v>116</v>
      </c>
      <c r="B2693" t="s">
        <v>92</v>
      </c>
      <c r="C2693" t="s">
        <v>92</v>
      </c>
      <c r="D2693" t="s">
        <v>99</v>
      </c>
      <c r="E2693" t="s">
        <v>119</v>
      </c>
      <c r="F2693">
        <v>571699</v>
      </c>
      <c r="G2693" t="s">
        <v>83</v>
      </c>
      <c r="H2693">
        <v>2019</v>
      </c>
      <c r="I2693">
        <v>3</v>
      </c>
      <c r="J2693" s="85">
        <v>44152</v>
      </c>
      <c r="K2693" t="s">
        <v>122</v>
      </c>
      <c r="L2693" t="s">
        <v>117</v>
      </c>
      <c r="M2693" t="s">
        <v>85</v>
      </c>
      <c r="N26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3" s="16">
        <f t="shared" ref="O2693:O2756" si="86">IF(AND(H2693=2019,I2693=11,L2693="ММ               "),F2693/20*4,IF(AND(H2693=2019,I2693=11),F2693/20*9,F2693))</f>
        <v>571699</v>
      </c>
      <c r="P26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93" s="16" t="str">
        <f t="shared" ref="Q2693:Q2756" si="87">IF(E2693="FSK            ","",A2693)</f>
        <v/>
      </c>
    </row>
    <row r="2694" spans="1:17" x14ac:dyDescent="0.25">
      <c r="A2694" t="s">
        <v>116</v>
      </c>
      <c r="B2694" t="s">
        <v>92</v>
      </c>
      <c r="C2694" t="s">
        <v>92</v>
      </c>
      <c r="D2694" t="s">
        <v>99</v>
      </c>
      <c r="E2694" t="s">
        <v>119</v>
      </c>
      <c r="F2694">
        <v>74579</v>
      </c>
      <c r="G2694" t="s">
        <v>83</v>
      </c>
      <c r="H2694">
        <v>2019</v>
      </c>
      <c r="I2694">
        <v>3</v>
      </c>
      <c r="J2694" s="85">
        <v>44152</v>
      </c>
      <c r="K2694" t="s">
        <v>122</v>
      </c>
      <c r="L2694" t="s">
        <v>117</v>
      </c>
      <c r="M2694" t="s">
        <v>85</v>
      </c>
      <c r="N26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4" s="16">
        <f t="shared" si="86"/>
        <v>74579</v>
      </c>
      <c r="P26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94" s="16" t="str">
        <f t="shared" si="87"/>
        <v/>
      </c>
    </row>
    <row r="2695" spans="1:17" x14ac:dyDescent="0.25">
      <c r="A2695" t="s">
        <v>116</v>
      </c>
      <c r="B2695" t="s">
        <v>92</v>
      </c>
      <c r="C2695" t="s">
        <v>92</v>
      </c>
      <c r="D2695" t="s">
        <v>99</v>
      </c>
      <c r="E2695" t="s">
        <v>119</v>
      </c>
      <c r="F2695">
        <v>65314</v>
      </c>
      <c r="G2695" t="s">
        <v>83</v>
      </c>
      <c r="H2695">
        <v>2019</v>
      </c>
      <c r="I2695">
        <v>3</v>
      </c>
      <c r="J2695" s="85">
        <v>44152</v>
      </c>
      <c r="K2695" t="s">
        <v>122</v>
      </c>
      <c r="L2695" t="s">
        <v>117</v>
      </c>
      <c r="M2695" t="s">
        <v>85</v>
      </c>
      <c r="N26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5" s="16">
        <f t="shared" si="86"/>
        <v>65314</v>
      </c>
      <c r="P26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95" s="16" t="str">
        <f t="shared" si="87"/>
        <v/>
      </c>
    </row>
    <row r="2696" spans="1:17" x14ac:dyDescent="0.25">
      <c r="A2696" t="s">
        <v>116</v>
      </c>
      <c r="B2696" t="s">
        <v>92</v>
      </c>
      <c r="C2696" t="s">
        <v>92</v>
      </c>
      <c r="D2696" t="s">
        <v>99</v>
      </c>
      <c r="E2696" t="s">
        <v>119</v>
      </c>
      <c r="F2696">
        <v>46740</v>
      </c>
      <c r="G2696" t="s">
        <v>83</v>
      </c>
      <c r="H2696">
        <v>2019</v>
      </c>
      <c r="I2696">
        <v>4</v>
      </c>
      <c r="J2696" s="85">
        <v>44144</v>
      </c>
      <c r="K2696" t="s">
        <v>123</v>
      </c>
      <c r="L2696" t="s">
        <v>117</v>
      </c>
      <c r="M2696" t="s">
        <v>85</v>
      </c>
      <c r="N26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6" s="16">
        <f t="shared" si="86"/>
        <v>46740</v>
      </c>
      <c r="P26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96" s="16" t="str">
        <f t="shared" si="87"/>
        <v/>
      </c>
    </row>
    <row r="2697" spans="1:17" x14ac:dyDescent="0.25">
      <c r="A2697" t="s">
        <v>116</v>
      </c>
      <c r="B2697" t="s">
        <v>92</v>
      </c>
      <c r="C2697" t="s">
        <v>92</v>
      </c>
      <c r="D2697" t="s">
        <v>99</v>
      </c>
      <c r="E2697" t="s">
        <v>119</v>
      </c>
      <c r="F2697">
        <v>835953</v>
      </c>
      <c r="G2697" t="s">
        <v>83</v>
      </c>
      <c r="H2697">
        <v>2019</v>
      </c>
      <c r="I2697">
        <v>4</v>
      </c>
      <c r="J2697" s="85">
        <v>44144</v>
      </c>
      <c r="K2697" t="s">
        <v>123</v>
      </c>
      <c r="L2697" t="s">
        <v>117</v>
      </c>
      <c r="M2697" t="s">
        <v>85</v>
      </c>
      <c r="N26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7" s="16">
        <f t="shared" si="86"/>
        <v>835953</v>
      </c>
      <c r="P26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97" s="16" t="str">
        <f t="shared" si="87"/>
        <v/>
      </c>
    </row>
    <row r="2698" spans="1:17" x14ac:dyDescent="0.25">
      <c r="A2698" t="s">
        <v>116</v>
      </c>
      <c r="B2698" t="s">
        <v>92</v>
      </c>
      <c r="C2698" t="s">
        <v>92</v>
      </c>
      <c r="D2698" t="s">
        <v>99</v>
      </c>
      <c r="E2698" t="s">
        <v>119</v>
      </c>
      <c r="F2698">
        <v>61813</v>
      </c>
      <c r="G2698" t="s">
        <v>83</v>
      </c>
      <c r="H2698">
        <v>2019</v>
      </c>
      <c r="I2698">
        <v>4</v>
      </c>
      <c r="J2698" s="85">
        <v>44144</v>
      </c>
      <c r="K2698" t="s">
        <v>123</v>
      </c>
      <c r="L2698" t="s">
        <v>117</v>
      </c>
      <c r="M2698" t="s">
        <v>85</v>
      </c>
      <c r="N26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8" s="16">
        <f t="shared" si="86"/>
        <v>61813</v>
      </c>
      <c r="P26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98" s="16" t="str">
        <f t="shared" si="87"/>
        <v/>
      </c>
    </row>
    <row r="2699" spans="1:17" x14ac:dyDescent="0.25">
      <c r="A2699" t="s">
        <v>116</v>
      </c>
      <c r="B2699" t="s">
        <v>92</v>
      </c>
      <c r="C2699" t="s">
        <v>92</v>
      </c>
      <c r="D2699" t="s">
        <v>99</v>
      </c>
      <c r="E2699" t="s">
        <v>119</v>
      </c>
      <c r="F2699">
        <v>133199</v>
      </c>
      <c r="G2699" t="s">
        <v>83</v>
      </c>
      <c r="H2699">
        <v>2019</v>
      </c>
      <c r="I2699">
        <v>4</v>
      </c>
      <c r="J2699" s="85">
        <v>44144</v>
      </c>
      <c r="K2699" t="s">
        <v>123</v>
      </c>
      <c r="L2699" t="s">
        <v>117</v>
      </c>
      <c r="M2699" t="s">
        <v>85</v>
      </c>
      <c r="N26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699" s="16">
        <f t="shared" si="86"/>
        <v>133199</v>
      </c>
      <c r="P26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699" s="16" t="str">
        <f t="shared" si="87"/>
        <v/>
      </c>
    </row>
    <row r="2700" spans="1:17" x14ac:dyDescent="0.25">
      <c r="A2700" t="s">
        <v>116</v>
      </c>
      <c r="B2700" t="s">
        <v>92</v>
      </c>
      <c r="C2700" t="s">
        <v>92</v>
      </c>
      <c r="D2700" t="s">
        <v>99</v>
      </c>
      <c r="E2700" t="s">
        <v>119</v>
      </c>
      <c r="F2700">
        <v>46740</v>
      </c>
      <c r="G2700" t="s">
        <v>83</v>
      </c>
      <c r="H2700">
        <v>2019</v>
      </c>
      <c r="I2700">
        <v>4</v>
      </c>
      <c r="J2700" s="85">
        <v>44152</v>
      </c>
      <c r="K2700" t="s">
        <v>122</v>
      </c>
      <c r="L2700" t="s">
        <v>117</v>
      </c>
      <c r="M2700" t="s">
        <v>85</v>
      </c>
      <c r="N27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0" s="16">
        <f t="shared" si="86"/>
        <v>46740</v>
      </c>
      <c r="P27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00" s="16" t="str">
        <f t="shared" si="87"/>
        <v/>
      </c>
    </row>
    <row r="2701" spans="1:17" x14ac:dyDescent="0.25">
      <c r="A2701" t="s">
        <v>116</v>
      </c>
      <c r="B2701" t="s">
        <v>92</v>
      </c>
      <c r="C2701" t="s">
        <v>92</v>
      </c>
      <c r="D2701" t="s">
        <v>99</v>
      </c>
      <c r="E2701" t="s">
        <v>119</v>
      </c>
      <c r="F2701">
        <v>835953</v>
      </c>
      <c r="G2701" t="s">
        <v>83</v>
      </c>
      <c r="H2701">
        <v>2019</v>
      </c>
      <c r="I2701">
        <v>4</v>
      </c>
      <c r="J2701" s="85">
        <v>44152</v>
      </c>
      <c r="K2701" t="s">
        <v>122</v>
      </c>
      <c r="L2701" t="s">
        <v>117</v>
      </c>
      <c r="M2701" t="s">
        <v>85</v>
      </c>
      <c r="N27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1" s="16">
        <f t="shared" si="86"/>
        <v>835953</v>
      </c>
      <c r="P27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01" s="16" t="str">
        <f t="shared" si="87"/>
        <v/>
      </c>
    </row>
    <row r="2702" spans="1:17" x14ac:dyDescent="0.25">
      <c r="A2702" t="s">
        <v>116</v>
      </c>
      <c r="B2702" t="s">
        <v>92</v>
      </c>
      <c r="C2702" t="s">
        <v>92</v>
      </c>
      <c r="D2702" t="s">
        <v>99</v>
      </c>
      <c r="E2702" t="s">
        <v>119</v>
      </c>
      <c r="F2702">
        <v>61813</v>
      </c>
      <c r="G2702" t="s">
        <v>83</v>
      </c>
      <c r="H2702">
        <v>2019</v>
      </c>
      <c r="I2702">
        <v>4</v>
      </c>
      <c r="J2702" s="85">
        <v>44152</v>
      </c>
      <c r="K2702" t="s">
        <v>122</v>
      </c>
      <c r="L2702" t="s">
        <v>117</v>
      </c>
      <c r="M2702" t="s">
        <v>85</v>
      </c>
      <c r="N27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2" s="16">
        <f t="shared" si="86"/>
        <v>61813</v>
      </c>
      <c r="P27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02" s="16" t="str">
        <f t="shared" si="87"/>
        <v/>
      </c>
    </row>
    <row r="2703" spans="1:17" x14ac:dyDescent="0.25">
      <c r="A2703" t="s">
        <v>116</v>
      </c>
      <c r="B2703" t="s">
        <v>92</v>
      </c>
      <c r="C2703" t="s">
        <v>92</v>
      </c>
      <c r="D2703" t="s">
        <v>99</v>
      </c>
      <c r="E2703" t="s">
        <v>119</v>
      </c>
      <c r="F2703">
        <v>133199</v>
      </c>
      <c r="G2703" t="s">
        <v>83</v>
      </c>
      <c r="H2703">
        <v>2019</v>
      </c>
      <c r="I2703">
        <v>4</v>
      </c>
      <c r="J2703" s="85">
        <v>44152</v>
      </c>
      <c r="K2703" t="s">
        <v>122</v>
      </c>
      <c r="L2703" t="s">
        <v>117</v>
      </c>
      <c r="M2703" t="s">
        <v>85</v>
      </c>
      <c r="N27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3" s="16">
        <f t="shared" si="86"/>
        <v>133199</v>
      </c>
      <c r="P27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03" s="16" t="str">
        <f t="shared" si="87"/>
        <v/>
      </c>
    </row>
    <row r="2704" spans="1:17" x14ac:dyDescent="0.25">
      <c r="A2704" t="s">
        <v>116</v>
      </c>
      <c r="B2704" t="s">
        <v>92</v>
      </c>
      <c r="C2704" t="s">
        <v>92</v>
      </c>
      <c r="D2704" t="s">
        <v>99</v>
      </c>
      <c r="E2704" t="s">
        <v>119</v>
      </c>
      <c r="F2704">
        <v>26048</v>
      </c>
      <c r="G2704" t="s">
        <v>83</v>
      </c>
      <c r="H2704">
        <v>2019</v>
      </c>
      <c r="I2704">
        <v>5</v>
      </c>
      <c r="J2704" s="85">
        <v>44144</v>
      </c>
      <c r="K2704" t="s">
        <v>123</v>
      </c>
      <c r="L2704" t="s">
        <v>117</v>
      </c>
      <c r="M2704" t="s">
        <v>85</v>
      </c>
      <c r="N27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4" s="16">
        <f t="shared" si="86"/>
        <v>26048</v>
      </c>
      <c r="P27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04" s="16" t="str">
        <f t="shared" si="87"/>
        <v/>
      </c>
    </row>
    <row r="2705" spans="1:17" x14ac:dyDescent="0.25">
      <c r="A2705" t="s">
        <v>116</v>
      </c>
      <c r="B2705" t="s">
        <v>92</v>
      </c>
      <c r="C2705" t="s">
        <v>92</v>
      </c>
      <c r="D2705" t="s">
        <v>99</v>
      </c>
      <c r="E2705" t="s">
        <v>119</v>
      </c>
      <c r="F2705">
        <v>661403</v>
      </c>
      <c r="G2705" t="s">
        <v>83</v>
      </c>
      <c r="H2705">
        <v>2019</v>
      </c>
      <c r="I2705">
        <v>5</v>
      </c>
      <c r="J2705" s="85">
        <v>44144</v>
      </c>
      <c r="K2705" t="s">
        <v>123</v>
      </c>
      <c r="L2705" t="s">
        <v>117</v>
      </c>
      <c r="M2705" t="s">
        <v>85</v>
      </c>
      <c r="N27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5" s="16">
        <f t="shared" si="86"/>
        <v>661403</v>
      </c>
      <c r="P27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05" s="16" t="str">
        <f t="shared" si="87"/>
        <v/>
      </c>
    </row>
    <row r="2706" spans="1:17" x14ac:dyDescent="0.25">
      <c r="A2706" t="s">
        <v>116</v>
      </c>
      <c r="B2706" t="s">
        <v>92</v>
      </c>
      <c r="C2706" t="s">
        <v>92</v>
      </c>
      <c r="D2706" t="s">
        <v>99</v>
      </c>
      <c r="E2706" t="s">
        <v>119</v>
      </c>
      <c r="F2706">
        <v>69898</v>
      </c>
      <c r="G2706" t="s">
        <v>83</v>
      </c>
      <c r="H2706">
        <v>2019</v>
      </c>
      <c r="I2706">
        <v>5</v>
      </c>
      <c r="J2706" s="85">
        <v>44144</v>
      </c>
      <c r="K2706" t="s">
        <v>123</v>
      </c>
      <c r="L2706" t="s">
        <v>117</v>
      </c>
      <c r="M2706" t="s">
        <v>85</v>
      </c>
      <c r="N27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6" s="16">
        <f t="shared" si="86"/>
        <v>69898</v>
      </c>
      <c r="P27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06" s="16" t="str">
        <f t="shared" si="87"/>
        <v/>
      </c>
    </row>
    <row r="2707" spans="1:17" x14ac:dyDescent="0.25">
      <c r="A2707" t="s">
        <v>116</v>
      </c>
      <c r="B2707" t="s">
        <v>92</v>
      </c>
      <c r="C2707" t="s">
        <v>92</v>
      </c>
      <c r="D2707" t="s">
        <v>99</v>
      </c>
      <c r="E2707" t="s">
        <v>119</v>
      </c>
      <c r="F2707">
        <v>69437</v>
      </c>
      <c r="G2707" t="s">
        <v>83</v>
      </c>
      <c r="H2707">
        <v>2019</v>
      </c>
      <c r="I2707">
        <v>5</v>
      </c>
      <c r="J2707" s="85">
        <v>44144</v>
      </c>
      <c r="K2707" t="s">
        <v>123</v>
      </c>
      <c r="L2707" t="s">
        <v>117</v>
      </c>
      <c r="M2707" t="s">
        <v>85</v>
      </c>
      <c r="N27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7" s="16">
        <f t="shared" si="86"/>
        <v>69437</v>
      </c>
      <c r="P27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07" s="16" t="str">
        <f t="shared" si="87"/>
        <v/>
      </c>
    </row>
    <row r="2708" spans="1:17" x14ac:dyDescent="0.25">
      <c r="A2708" t="s">
        <v>116</v>
      </c>
      <c r="B2708" t="s">
        <v>92</v>
      </c>
      <c r="C2708" t="s">
        <v>92</v>
      </c>
      <c r="D2708" t="s">
        <v>99</v>
      </c>
      <c r="E2708" t="s">
        <v>119</v>
      </c>
      <c r="F2708">
        <v>26048</v>
      </c>
      <c r="G2708" t="s">
        <v>83</v>
      </c>
      <c r="H2708">
        <v>2019</v>
      </c>
      <c r="I2708">
        <v>5</v>
      </c>
      <c r="J2708" s="85">
        <v>44152</v>
      </c>
      <c r="K2708" t="s">
        <v>122</v>
      </c>
      <c r="L2708" t="s">
        <v>117</v>
      </c>
      <c r="M2708" t="s">
        <v>85</v>
      </c>
      <c r="N27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8" s="16">
        <f t="shared" si="86"/>
        <v>26048</v>
      </c>
      <c r="P27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08" s="16" t="str">
        <f t="shared" si="87"/>
        <v/>
      </c>
    </row>
    <row r="2709" spans="1:17" x14ac:dyDescent="0.25">
      <c r="A2709" t="s">
        <v>116</v>
      </c>
      <c r="B2709" t="s">
        <v>92</v>
      </c>
      <c r="C2709" t="s">
        <v>92</v>
      </c>
      <c r="D2709" t="s">
        <v>99</v>
      </c>
      <c r="E2709" t="s">
        <v>119</v>
      </c>
      <c r="F2709">
        <v>661403</v>
      </c>
      <c r="G2709" t="s">
        <v>83</v>
      </c>
      <c r="H2709">
        <v>2019</v>
      </c>
      <c r="I2709">
        <v>5</v>
      </c>
      <c r="J2709" s="85">
        <v>44152</v>
      </c>
      <c r="K2709" t="s">
        <v>122</v>
      </c>
      <c r="L2709" t="s">
        <v>117</v>
      </c>
      <c r="M2709" t="s">
        <v>85</v>
      </c>
      <c r="N27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09" s="16">
        <f t="shared" si="86"/>
        <v>661403</v>
      </c>
      <c r="P27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09" s="16" t="str">
        <f t="shared" si="87"/>
        <v/>
      </c>
    </row>
    <row r="2710" spans="1:17" x14ac:dyDescent="0.25">
      <c r="A2710" t="s">
        <v>116</v>
      </c>
      <c r="B2710" t="s">
        <v>92</v>
      </c>
      <c r="C2710" t="s">
        <v>92</v>
      </c>
      <c r="D2710" t="s">
        <v>99</v>
      </c>
      <c r="E2710" t="s">
        <v>119</v>
      </c>
      <c r="F2710">
        <v>69898</v>
      </c>
      <c r="G2710" t="s">
        <v>83</v>
      </c>
      <c r="H2710">
        <v>2019</v>
      </c>
      <c r="I2710">
        <v>5</v>
      </c>
      <c r="J2710" s="85">
        <v>44152</v>
      </c>
      <c r="K2710" t="s">
        <v>122</v>
      </c>
      <c r="L2710" t="s">
        <v>117</v>
      </c>
      <c r="M2710" t="s">
        <v>85</v>
      </c>
      <c r="N27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0" s="16">
        <f t="shared" si="86"/>
        <v>69898</v>
      </c>
      <c r="P27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10" s="16" t="str">
        <f t="shared" si="87"/>
        <v/>
      </c>
    </row>
    <row r="2711" spans="1:17" x14ac:dyDescent="0.25">
      <c r="A2711" t="s">
        <v>116</v>
      </c>
      <c r="B2711" t="s">
        <v>92</v>
      </c>
      <c r="C2711" t="s">
        <v>92</v>
      </c>
      <c r="D2711" t="s">
        <v>99</v>
      </c>
      <c r="E2711" t="s">
        <v>119</v>
      </c>
      <c r="F2711">
        <v>69437</v>
      </c>
      <c r="G2711" t="s">
        <v>83</v>
      </c>
      <c r="H2711">
        <v>2019</v>
      </c>
      <c r="I2711">
        <v>5</v>
      </c>
      <c r="J2711" s="85">
        <v>44152</v>
      </c>
      <c r="K2711" t="s">
        <v>122</v>
      </c>
      <c r="L2711" t="s">
        <v>117</v>
      </c>
      <c r="M2711" t="s">
        <v>85</v>
      </c>
      <c r="N27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1" s="16">
        <f t="shared" si="86"/>
        <v>69437</v>
      </c>
      <c r="P27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11" s="16" t="str">
        <f t="shared" si="87"/>
        <v/>
      </c>
    </row>
    <row r="2712" spans="1:17" x14ac:dyDescent="0.25">
      <c r="A2712" t="s">
        <v>116</v>
      </c>
      <c r="B2712" t="s">
        <v>92</v>
      </c>
      <c r="C2712" t="s">
        <v>92</v>
      </c>
      <c r="D2712" t="s">
        <v>99</v>
      </c>
      <c r="E2712" t="s">
        <v>119</v>
      </c>
      <c r="F2712">
        <v>28027</v>
      </c>
      <c r="G2712" t="s">
        <v>83</v>
      </c>
      <c r="H2712">
        <v>2019</v>
      </c>
      <c r="I2712">
        <v>6</v>
      </c>
      <c r="J2712" s="85">
        <v>44144</v>
      </c>
      <c r="K2712" t="s">
        <v>123</v>
      </c>
      <c r="L2712" t="s">
        <v>117</v>
      </c>
      <c r="M2712" t="s">
        <v>85</v>
      </c>
      <c r="N27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2" s="16">
        <f t="shared" si="86"/>
        <v>28027</v>
      </c>
      <c r="P27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12" s="16" t="str">
        <f t="shared" si="87"/>
        <v/>
      </c>
    </row>
    <row r="2713" spans="1:17" x14ac:dyDescent="0.25">
      <c r="A2713" t="s">
        <v>116</v>
      </c>
      <c r="B2713" t="s">
        <v>92</v>
      </c>
      <c r="C2713" t="s">
        <v>92</v>
      </c>
      <c r="D2713" t="s">
        <v>99</v>
      </c>
      <c r="E2713" t="s">
        <v>119</v>
      </c>
      <c r="F2713">
        <v>762834</v>
      </c>
      <c r="G2713" t="s">
        <v>83</v>
      </c>
      <c r="H2713">
        <v>2019</v>
      </c>
      <c r="I2713">
        <v>6</v>
      </c>
      <c r="J2713" s="85">
        <v>44144</v>
      </c>
      <c r="K2713" t="s">
        <v>123</v>
      </c>
      <c r="L2713" t="s">
        <v>117</v>
      </c>
      <c r="M2713" t="s">
        <v>85</v>
      </c>
      <c r="N27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3" s="16">
        <f t="shared" si="86"/>
        <v>762834</v>
      </c>
      <c r="P27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13" s="16" t="str">
        <f t="shared" si="87"/>
        <v/>
      </c>
    </row>
    <row r="2714" spans="1:17" x14ac:dyDescent="0.25">
      <c r="A2714" t="s">
        <v>116</v>
      </c>
      <c r="B2714" t="s">
        <v>92</v>
      </c>
      <c r="C2714" t="s">
        <v>92</v>
      </c>
      <c r="D2714" t="s">
        <v>99</v>
      </c>
      <c r="E2714" t="s">
        <v>119</v>
      </c>
      <c r="F2714">
        <v>89859</v>
      </c>
      <c r="G2714" t="s">
        <v>83</v>
      </c>
      <c r="H2714">
        <v>2019</v>
      </c>
      <c r="I2714">
        <v>6</v>
      </c>
      <c r="J2714" s="85">
        <v>44144</v>
      </c>
      <c r="K2714" t="s">
        <v>123</v>
      </c>
      <c r="L2714" t="s">
        <v>117</v>
      </c>
      <c r="M2714" t="s">
        <v>85</v>
      </c>
      <c r="N27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4" s="16">
        <f t="shared" si="86"/>
        <v>89859</v>
      </c>
      <c r="P27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14" s="16" t="str">
        <f t="shared" si="87"/>
        <v/>
      </c>
    </row>
    <row r="2715" spans="1:17" x14ac:dyDescent="0.25">
      <c r="A2715" t="s">
        <v>116</v>
      </c>
      <c r="B2715" t="s">
        <v>92</v>
      </c>
      <c r="C2715" t="s">
        <v>92</v>
      </c>
      <c r="D2715" t="s">
        <v>99</v>
      </c>
      <c r="E2715" t="s">
        <v>119</v>
      </c>
      <c r="F2715">
        <v>101629</v>
      </c>
      <c r="G2715" t="s">
        <v>83</v>
      </c>
      <c r="H2715">
        <v>2019</v>
      </c>
      <c r="I2715">
        <v>6</v>
      </c>
      <c r="J2715" s="85">
        <v>44144</v>
      </c>
      <c r="K2715" t="s">
        <v>123</v>
      </c>
      <c r="L2715" t="s">
        <v>117</v>
      </c>
      <c r="M2715" t="s">
        <v>85</v>
      </c>
      <c r="N27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5" s="16">
        <f t="shared" si="86"/>
        <v>101629</v>
      </c>
      <c r="P27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15" s="16" t="str">
        <f t="shared" si="87"/>
        <v/>
      </c>
    </row>
    <row r="2716" spans="1:17" x14ac:dyDescent="0.25">
      <c r="A2716" t="s">
        <v>116</v>
      </c>
      <c r="B2716" t="s">
        <v>92</v>
      </c>
      <c r="C2716" t="s">
        <v>92</v>
      </c>
      <c r="D2716" t="s">
        <v>99</v>
      </c>
      <c r="E2716" t="s">
        <v>119</v>
      </c>
      <c r="F2716">
        <v>28027</v>
      </c>
      <c r="G2716" t="s">
        <v>83</v>
      </c>
      <c r="H2716">
        <v>2019</v>
      </c>
      <c r="I2716">
        <v>6</v>
      </c>
      <c r="J2716" s="85">
        <v>44152</v>
      </c>
      <c r="K2716" t="s">
        <v>122</v>
      </c>
      <c r="L2716" t="s">
        <v>117</v>
      </c>
      <c r="M2716" t="s">
        <v>85</v>
      </c>
      <c r="N27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6" s="16">
        <f t="shared" si="86"/>
        <v>28027</v>
      </c>
      <c r="P27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16" s="16" t="str">
        <f t="shared" si="87"/>
        <v/>
      </c>
    </row>
    <row r="2717" spans="1:17" x14ac:dyDescent="0.25">
      <c r="A2717" t="s">
        <v>116</v>
      </c>
      <c r="B2717" t="s">
        <v>92</v>
      </c>
      <c r="C2717" t="s">
        <v>92</v>
      </c>
      <c r="D2717" t="s">
        <v>99</v>
      </c>
      <c r="E2717" t="s">
        <v>119</v>
      </c>
      <c r="F2717">
        <v>762834</v>
      </c>
      <c r="G2717" t="s">
        <v>83</v>
      </c>
      <c r="H2717">
        <v>2019</v>
      </c>
      <c r="I2717">
        <v>6</v>
      </c>
      <c r="J2717" s="85">
        <v>44152</v>
      </c>
      <c r="K2717" t="s">
        <v>122</v>
      </c>
      <c r="L2717" t="s">
        <v>117</v>
      </c>
      <c r="M2717" t="s">
        <v>85</v>
      </c>
      <c r="N27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7" s="16">
        <f t="shared" si="86"/>
        <v>762834</v>
      </c>
      <c r="P27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17" s="16" t="str">
        <f t="shared" si="87"/>
        <v/>
      </c>
    </row>
    <row r="2718" spans="1:17" x14ac:dyDescent="0.25">
      <c r="A2718" t="s">
        <v>116</v>
      </c>
      <c r="B2718" t="s">
        <v>92</v>
      </c>
      <c r="C2718" t="s">
        <v>92</v>
      </c>
      <c r="D2718" t="s">
        <v>99</v>
      </c>
      <c r="E2718" t="s">
        <v>119</v>
      </c>
      <c r="F2718">
        <v>89859</v>
      </c>
      <c r="G2718" t="s">
        <v>83</v>
      </c>
      <c r="H2718">
        <v>2019</v>
      </c>
      <c r="I2718">
        <v>6</v>
      </c>
      <c r="J2718" s="85">
        <v>44152</v>
      </c>
      <c r="K2718" t="s">
        <v>122</v>
      </c>
      <c r="L2718" t="s">
        <v>117</v>
      </c>
      <c r="M2718" t="s">
        <v>85</v>
      </c>
      <c r="N27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8" s="16">
        <f t="shared" si="86"/>
        <v>89859</v>
      </c>
      <c r="P27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18" s="16" t="str">
        <f t="shared" si="87"/>
        <v/>
      </c>
    </row>
    <row r="2719" spans="1:17" x14ac:dyDescent="0.25">
      <c r="A2719" t="s">
        <v>116</v>
      </c>
      <c r="B2719" t="s">
        <v>92</v>
      </c>
      <c r="C2719" t="s">
        <v>92</v>
      </c>
      <c r="D2719" t="s">
        <v>99</v>
      </c>
      <c r="E2719" t="s">
        <v>119</v>
      </c>
      <c r="F2719">
        <v>101629</v>
      </c>
      <c r="G2719" t="s">
        <v>83</v>
      </c>
      <c r="H2719">
        <v>2019</v>
      </c>
      <c r="I2719">
        <v>6</v>
      </c>
      <c r="J2719" s="85">
        <v>44152</v>
      </c>
      <c r="K2719" t="s">
        <v>122</v>
      </c>
      <c r="L2719" t="s">
        <v>117</v>
      </c>
      <c r="M2719" t="s">
        <v>85</v>
      </c>
      <c r="N27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19" s="16">
        <f t="shared" si="86"/>
        <v>101629</v>
      </c>
      <c r="P27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19" s="16" t="str">
        <f t="shared" si="87"/>
        <v/>
      </c>
    </row>
    <row r="2720" spans="1:17" x14ac:dyDescent="0.25">
      <c r="A2720" t="s">
        <v>116</v>
      </c>
      <c r="B2720" t="s">
        <v>92</v>
      </c>
      <c r="C2720" t="s">
        <v>92</v>
      </c>
      <c r="D2720" t="s">
        <v>99</v>
      </c>
      <c r="E2720" t="s">
        <v>119</v>
      </c>
      <c r="F2720">
        <v>30428</v>
      </c>
      <c r="G2720" t="s">
        <v>83</v>
      </c>
      <c r="H2720">
        <v>2019</v>
      </c>
      <c r="I2720">
        <v>7</v>
      </c>
      <c r="J2720" s="85">
        <v>44144</v>
      </c>
      <c r="K2720" t="s">
        <v>123</v>
      </c>
      <c r="L2720" t="s">
        <v>117</v>
      </c>
      <c r="M2720" t="s">
        <v>85</v>
      </c>
      <c r="N27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0" s="16">
        <f t="shared" si="86"/>
        <v>30428</v>
      </c>
      <c r="P27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20" s="16" t="str">
        <f t="shared" si="87"/>
        <v/>
      </c>
    </row>
    <row r="2721" spans="1:17" x14ac:dyDescent="0.25">
      <c r="A2721" t="s">
        <v>116</v>
      </c>
      <c r="B2721" t="s">
        <v>92</v>
      </c>
      <c r="C2721" t="s">
        <v>92</v>
      </c>
      <c r="D2721" t="s">
        <v>99</v>
      </c>
      <c r="E2721" t="s">
        <v>119</v>
      </c>
      <c r="F2721">
        <v>901609</v>
      </c>
      <c r="G2721" t="s">
        <v>83</v>
      </c>
      <c r="H2721">
        <v>2019</v>
      </c>
      <c r="I2721">
        <v>7</v>
      </c>
      <c r="J2721" s="85">
        <v>44144</v>
      </c>
      <c r="K2721" t="s">
        <v>123</v>
      </c>
      <c r="L2721" t="s">
        <v>117</v>
      </c>
      <c r="M2721" t="s">
        <v>85</v>
      </c>
      <c r="N27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1" s="16">
        <f t="shared" si="86"/>
        <v>901609</v>
      </c>
      <c r="P27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21" s="16" t="str">
        <f t="shared" si="87"/>
        <v/>
      </c>
    </row>
    <row r="2722" spans="1:17" x14ac:dyDescent="0.25">
      <c r="A2722" t="s">
        <v>116</v>
      </c>
      <c r="B2722" t="s">
        <v>92</v>
      </c>
      <c r="C2722" t="s">
        <v>92</v>
      </c>
      <c r="D2722" t="s">
        <v>99</v>
      </c>
      <c r="E2722" t="s">
        <v>119</v>
      </c>
      <c r="F2722">
        <v>111964</v>
      </c>
      <c r="G2722" t="s">
        <v>83</v>
      </c>
      <c r="H2722">
        <v>2019</v>
      </c>
      <c r="I2722">
        <v>7</v>
      </c>
      <c r="J2722" s="85">
        <v>44144</v>
      </c>
      <c r="K2722" t="s">
        <v>123</v>
      </c>
      <c r="L2722" t="s">
        <v>117</v>
      </c>
      <c r="M2722" t="s">
        <v>85</v>
      </c>
      <c r="N27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2" s="16">
        <f t="shared" si="86"/>
        <v>111964</v>
      </c>
      <c r="P27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22" s="16" t="str">
        <f t="shared" si="87"/>
        <v/>
      </c>
    </row>
    <row r="2723" spans="1:17" x14ac:dyDescent="0.25">
      <c r="A2723" t="s">
        <v>116</v>
      </c>
      <c r="B2723" t="s">
        <v>92</v>
      </c>
      <c r="C2723" t="s">
        <v>92</v>
      </c>
      <c r="D2723" t="s">
        <v>99</v>
      </c>
      <c r="E2723" t="s">
        <v>119</v>
      </c>
      <c r="F2723">
        <v>106619</v>
      </c>
      <c r="G2723" t="s">
        <v>83</v>
      </c>
      <c r="H2723">
        <v>2019</v>
      </c>
      <c r="I2723">
        <v>7</v>
      </c>
      <c r="J2723" s="85">
        <v>44144</v>
      </c>
      <c r="K2723" t="s">
        <v>123</v>
      </c>
      <c r="L2723" t="s">
        <v>117</v>
      </c>
      <c r="M2723" t="s">
        <v>85</v>
      </c>
      <c r="N27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3" s="16">
        <f t="shared" si="86"/>
        <v>106619</v>
      </c>
      <c r="P27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23" s="16" t="str">
        <f t="shared" si="87"/>
        <v/>
      </c>
    </row>
    <row r="2724" spans="1:17" x14ac:dyDescent="0.25">
      <c r="A2724" t="s">
        <v>116</v>
      </c>
      <c r="B2724" t="s">
        <v>92</v>
      </c>
      <c r="C2724" t="s">
        <v>92</v>
      </c>
      <c r="D2724" t="s">
        <v>99</v>
      </c>
      <c r="E2724" t="s">
        <v>119</v>
      </c>
      <c r="F2724">
        <v>30428</v>
      </c>
      <c r="G2724" t="s">
        <v>83</v>
      </c>
      <c r="H2724">
        <v>2019</v>
      </c>
      <c r="I2724">
        <v>7</v>
      </c>
      <c r="J2724" s="85">
        <v>44152</v>
      </c>
      <c r="K2724" t="s">
        <v>122</v>
      </c>
      <c r="L2724" t="s">
        <v>117</v>
      </c>
      <c r="M2724" t="s">
        <v>85</v>
      </c>
      <c r="N27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4" s="16">
        <f t="shared" si="86"/>
        <v>30428</v>
      </c>
      <c r="P27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24" s="16" t="str">
        <f t="shared" si="87"/>
        <v/>
      </c>
    </row>
    <row r="2725" spans="1:17" x14ac:dyDescent="0.25">
      <c r="A2725" t="s">
        <v>116</v>
      </c>
      <c r="B2725" t="s">
        <v>92</v>
      </c>
      <c r="C2725" t="s">
        <v>92</v>
      </c>
      <c r="D2725" t="s">
        <v>99</v>
      </c>
      <c r="E2725" t="s">
        <v>119</v>
      </c>
      <c r="F2725">
        <v>901609</v>
      </c>
      <c r="G2725" t="s">
        <v>83</v>
      </c>
      <c r="H2725">
        <v>2019</v>
      </c>
      <c r="I2725">
        <v>7</v>
      </c>
      <c r="J2725" s="85">
        <v>44152</v>
      </c>
      <c r="K2725" t="s">
        <v>122</v>
      </c>
      <c r="L2725" t="s">
        <v>117</v>
      </c>
      <c r="M2725" t="s">
        <v>85</v>
      </c>
      <c r="N27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5" s="16">
        <f t="shared" si="86"/>
        <v>901609</v>
      </c>
      <c r="P27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25" s="16" t="str">
        <f t="shared" si="87"/>
        <v/>
      </c>
    </row>
    <row r="2726" spans="1:17" x14ac:dyDescent="0.25">
      <c r="A2726" t="s">
        <v>116</v>
      </c>
      <c r="B2726" t="s">
        <v>92</v>
      </c>
      <c r="C2726" t="s">
        <v>92</v>
      </c>
      <c r="D2726" t="s">
        <v>99</v>
      </c>
      <c r="E2726" t="s">
        <v>119</v>
      </c>
      <c r="F2726">
        <v>111964</v>
      </c>
      <c r="G2726" t="s">
        <v>83</v>
      </c>
      <c r="H2726">
        <v>2019</v>
      </c>
      <c r="I2726">
        <v>7</v>
      </c>
      <c r="J2726" s="85">
        <v>44152</v>
      </c>
      <c r="K2726" t="s">
        <v>122</v>
      </c>
      <c r="L2726" t="s">
        <v>117</v>
      </c>
      <c r="M2726" t="s">
        <v>85</v>
      </c>
      <c r="N27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6" s="16">
        <f t="shared" si="86"/>
        <v>111964</v>
      </c>
      <c r="P27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26" s="16" t="str">
        <f t="shared" si="87"/>
        <v/>
      </c>
    </row>
    <row r="2727" spans="1:17" x14ac:dyDescent="0.25">
      <c r="A2727" t="s">
        <v>116</v>
      </c>
      <c r="B2727" t="s">
        <v>92</v>
      </c>
      <c r="C2727" t="s">
        <v>92</v>
      </c>
      <c r="D2727" t="s">
        <v>99</v>
      </c>
      <c r="E2727" t="s">
        <v>119</v>
      </c>
      <c r="F2727">
        <v>106619</v>
      </c>
      <c r="G2727" t="s">
        <v>83</v>
      </c>
      <c r="H2727">
        <v>2019</v>
      </c>
      <c r="I2727">
        <v>7</v>
      </c>
      <c r="J2727" s="85">
        <v>44152</v>
      </c>
      <c r="K2727" t="s">
        <v>122</v>
      </c>
      <c r="L2727" t="s">
        <v>117</v>
      </c>
      <c r="M2727" t="s">
        <v>85</v>
      </c>
      <c r="N27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7" s="16">
        <f t="shared" si="86"/>
        <v>106619</v>
      </c>
      <c r="P27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27" s="16" t="str">
        <f t="shared" si="87"/>
        <v/>
      </c>
    </row>
    <row r="2728" spans="1:17" x14ac:dyDescent="0.25">
      <c r="A2728" t="s">
        <v>116</v>
      </c>
      <c r="B2728" t="s">
        <v>92</v>
      </c>
      <c r="C2728" t="s">
        <v>92</v>
      </c>
      <c r="D2728" t="s">
        <v>99</v>
      </c>
      <c r="E2728" t="s">
        <v>119</v>
      </c>
      <c r="F2728">
        <v>48139</v>
      </c>
      <c r="G2728" t="s">
        <v>83</v>
      </c>
      <c r="H2728">
        <v>2019</v>
      </c>
      <c r="I2728">
        <v>8</v>
      </c>
      <c r="J2728" s="85">
        <v>44144</v>
      </c>
      <c r="K2728" t="s">
        <v>123</v>
      </c>
      <c r="L2728" t="s">
        <v>117</v>
      </c>
      <c r="M2728" t="s">
        <v>85</v>
      </c>
      <c r="N27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8" s="16">
        <f t="shared" si="86"/>
        <v>48139</v>
      </c>
      <c r="P27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28" s="16" t="str">
        <f t="shared" si="87"/>
        <v/>
      </c>
    </row>
    <row r="2729" spans="1:17" x14ac:dyDescent="0.25">
      <c r="A2729" t="s">
        <v>116</v>
      </c>
      <c r="B2729" t="s">
        <v>92</v>
      </c>
      <c r="C2729" t="s">
        <v>92</v>
      </c>
      <c r="D2729" t="s">
        <v>99</v>
      </c>
      <c r="E2729" t="s">
        <v>119</v>
      </c>
      <c r="F2729">
        <v>832122</v>
      </c>
      <c r="G2729" t="s">
        <v>83</v>
      </c>
      <c r="H2729">
        <v>2019</v>
      </c>
      <c r="I2729">
        <v>8</v>
      </c>
      <c r="J2729" s="85">
        <v>44144</v>
      </c>
      <c r="K2729" t="s">
        <v>123</v>
      </c>
      <c r="L2729" t="s">
        <v>117</v>
      </c>
      <c r="M2729" t="s">
        <v>85</v>
      </c>
      <c r="N27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29" s="16">
        <f t="shared" si="86"/>
        <v>832122</v>
      </c>
      <c r="P27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29" s="16" t="str">
        <f t="shared" si="87"/>
        <v/>
      </c>
    </row>
    <row r="2730" spans="1:17" x14ac:dyDescent="0.25">
      <c r="A2730" t="s">
        <v>116</v>
      </c>
      <c r="B2730" t="s">
        <v>92</v>
      </c>
      <c r="C2730" t="s">
        <v>92</v>
      </c>
      <c r="D2730" t="s">
        <v>99</v>
      </c>
      <c r="E2730" t="s">
        <v>119</v>
      </c>
      <c r="F2730">
        <v>92740</v>
      </c>
      <c r="G2730" t="s">
        <v>83</v>
      </c>
      <c r="H2730">
        <v>2019</v>
      </c>
      <c r="I2730">
        <v>8</v>
      </c>
      <c r="J2730" s="85">
        <v>44144</v>
      </c>
      <c r="K2730" t="s">
        <v>123</v>
      </c>
      <c r="L2730" t="s">
        <v>117</v>
      </c>
      <c r="M2730" t="s">
        <v>85</v>
      </c>
      <c r="N27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0" s="16">
        <f t="shared" si="86"/>
        <v>92740</v>
      </c>
      <c r="P27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30" s="16" t="str">
        <f t="shared" si="87"/>
        <v/>
      </c>
    </row>
    <row r="2731" spans="1:17" x14ac:dyDescent="0.25">
      <c r="A2731" t="s">
        <v>116</v>
      </c>
      <c r="B2731" t="s">
        <v>92</v>
      </c>
      <c r="C2731" t="s">
        <v>92</v>
      </c>
      <c r="D2731" t="s">
        <v>99</v>
      </c>
      <c r="E2731" t="s">
        <v>119</v>
      </c>
      <c r="F2731">
        <v>70681</v>
      </c>
      <c r="G2731" t="s">
        <v>83</v>
      </c>
      <c r="H2731">
        <v>2019</v>
      </c>
      <c r="I2731">
        <v>8</v>
      </c>
      <c r="J2731" s="85">
        <v>44144</v>
      </c>
      <c r="K2731" t="s">
        <v>123</v>
      </c>
      <c r="L2731" t="s">
        <v>117</v>
      </c>
      <c r="M2731" t="s">
        <v>85</v>
      </c>
      <c r="N27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1" s="16">
        <f t="shared" si="86"/>
        <v>70681</v>
      </c>
      <c r="P27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31" s="16" t="str">
        <f t="shared" si="87"/>
        <v/>
      </c>
    </row>
    <row r="2732" spans="1:17" x14ac:dyDescent="0.25">
      <c r="A2732" t="s">
        <v>116</v>
      </c>
      <c r="B2732" t="s">
        <v>92</v>
      </c>
      <c r="C2732" t="s">
        <v>92</v>
      </c>
      <c r="D2732" t="s">
        <v>99</v>
      </c>
      <c r="E2732" t="s">
        <v>119</v>
      </c>
      <c r="F2732">
        <v>48139</v>
      </c>
      <c r="G2732" t="s">
        <v>83</v>
      </c>
      <c r="H2732">
        <v>2019</v>
      </c>
      <c r="I2732">
        <v>8</v>
      </c>
      <c r="J2732" s="85">
        <v>44152</v>
      </c>
      <c r="K2732" t="s">
        <v>122</v>
      </c>
      <c r="L2732" t="s">
        <v>117</v>
      </c>
      <c r="M2732" t="s">
        <v>85</v>
      </c>
      <c r="N27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2" s="16">
        <f t="shared" si="86"/>
        <v>48139</v>
      </c>
      <c r="P27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32" s="16" t="str">
        <f t="shared" si="87"/>
        <v/>
      </c>
    </row>
    <row r="2733" spans="1:17" x14ac:dyDescent="0.25">
      <c r="A2733" t="s">
        <v>116</v>
      </c>
      <c r="B2733" t="s">
        <v>92</v>
      </c>
      <c r="C2733" t="s">
        <v>92</v>
      </c>
      <c r="D2733" t="s">
        <v>99</v>
      </c>
      <c r="E2733" t="s">
        <v>119</v>
      </c>
      <c r="F2733">
        <v>832122</v>
      </c>
      <c r="G2733" t="s">
        <v>83</v>
      </c>
      <c r="H2733">
        <v>2019</v>
      </c>
      <c r="I2733">
        <v>8</v>
      </c>
      <c r="J2733" s="85">
        <v>44152</v>
      </c>
      <c r="K2733" t="s">
        <v>122</v>
      </c>
      <c r="L2733" t="s">
        <v>117</v>
      </c>
      <c r="M2733" t="s">
        <v>85</v>
      </c>
      <c r="N27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3" s="16">
        <f t="shared" si="86"/>
        <v>832122</v>
      </c>
      <c r="P27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33" s="16" t="str">
        <f t="shared" si="87"/>
        <v/>
      </c>
    </row>
    <row r="2734" spans="1:17" x14ac:dyDescent="0.25">
      <c r="A2734" t="s">
        <v>116</v>
      </c>
      <c r="B2734" t="s">
        <v>92</v>
      </c>
      <c r="C2734" t="s">
        <v>92</v>
      </c>
      <c r="D2734" t="s">
        <v>99</v>
      </c>
      <c r="E2734" t="s">
        <v>119</v>
      </c>
      <c r="F2734">
        <v>92740</v>
      </c>
      <c r="G2734" t="s">
        <v>83</v>
      </c>
      <c r="H2734">
        <v>2019</v>
      </c>
      <c r="I2734">
        <v>8</v>
      </c>
      <c r="J2734" s="85">
        <v>44152</v>
      </c>
      <c r="K2734" t="s">
        <v>122</v>
      </c>
      <c r="L2734" t="s">
        <v>117</v>
      </c>
      <c r="M2734" t="s">
        <v>85</v>
      </c>
      <c r="N27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4" s="16">
        <f t="shared" si="86"/>
        <v>92740</v>
      </c>
      <c r="P27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34" s="16" t="str">
        <f t="shared" si="87"/>
        <v/>
      </c>
    </row>
    <row r="2735" spans="1:17" x14ac:dyDescent="0.25">
      <c r="A2735" t="s">
        <v>116</v>
      </c>
      <c r="B2735" t="s">
        <v>92</v>
      </c>
      <c r="C2735" t="s">
        <v>92</v>
      </c>
      <c r="D2735" t="s">
        <v>99</v>
      </c>
      <c r="E2735" t="s">
        <v>119</v>
      </c>
      <c r="F2735">
        <v>70681</v>
      </c>
      <c r="G2735" t="s">
        <v>83</v>
      </c>
      <c r="H2735">
        <v>2019</v>
      </c>
      <c r="I2735">
        <v>8</v>
      </c>
      <c r="J2735" s="85">
        <v>44152</v>
      </c>
      <c r="K2735" t="s">
        <v>122</v>
      </c>
      <c r="L2735" t="s">
        <v>117</v>
      </c>
      <c r="M2735" t="s">
        <v>85</v>
      </c>
      <c r="N27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5" s="16">
        <f t="shared" si="86"/>
        <v>70681</v>
      </c>
      <c r="P27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35" s="16" t="str">
        <f t="shared" si="87"/>
        <v/>
      </c>
    </row>
    <row r="2736" spans="1:17" x14ac:dyDescent="0.25">
      <c r="A2736" t="s">
        <v>116</v>
      </c>
      <c r="B2736" t="s">
        <v>92</v>
      </c>
      <c r="C2736" t="s">
        <v>92</v>
      </c>
      <c r="D2736" t="s">
        <v>99</v>
      </c>
      <c r="E2736" t="s">
        <v>119</v>
      </c>
      <c r="F2736">
        <v>60531</v>
      </c>
      <c r="G2736" t="s">
        <v>83</v>
      </c>
      <c r="H2736">
        <v>2019</v>
      </c>
      <c r="I2736">
        <v>9</v>
      </c>
      <c r="J2736" s="85">
        <v>44144</v>
      </c>
      <c r="K2736" t="s">
        <v>123</v>
      </c>
      <c r="L2736" t="s">
        <v>117</v>
      </c>
      <c r="M2736" t="s">
        <v>85</v>
      </c>
      <c r="N27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6" s="16">
        <f t="shared" si="86"/>
        <v>60531</v>
      </c>
      <c r="P27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36" s="16" t="str">
        <f t="shared" si="87"/>
        <v/>
      </c>
    </row>
    <row r="2737" spans="1:17" x14ac:dyDescent="0.25">
      <c r="A2737" t="s">
        <v>116</v>
      </c>
      <c r="B2737" t="s">
        <v>92</v>
      </c>
      <c r="C2737" t="s">
        <v>92</v>
      </c>
      <c r="D2737" t="s">
        <v>99</v>
      </c>
      <c r="E2737" t="s">
        <v>119</v>
      </c>
      <c r="F2737">
        <v>888848</v>
      </c>
      <c r="G2737" t="s">
        <v>83</v>
      </c>
      <c r="H2737">
        <v>2019</v>
      </c>
      <c r="I2737">
        <v>9</v>
      </c>
      <c r="J2737" s="85">
        <v>44144</v>
      </c>
      <c r="K2737" t="s">
        <v>123</v>
      </c>
      <c r="L2737" t="s">
        <v>117</v>
      </c>
      <c r="M2737" t="s">
        <v>85</v>
      </c>
      <c r="N27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7" s="16">
        <f t="shared" si="86"/>
        <v>888848</v>
      </c>
      <c r="P27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37" s="16" t="str">
        <f t="shared" si="87"/>
        <v/>
      </c>
    </row>
    <row r="2738" spans="1:17" x14ac:dyDescent="0.25">
      <c r="A2738" t="s">
        <v>116</v>
      </c>
      <c r="B2738" t="s">
        <v>92</v>
      </c>
      <c r="C2738" t="s">
        <v>92</v>
      </c>
      <c r="D2738" t="s">
        <v>99</v>
      </c>
      <c r="E2738" t="s">
        <v>119</v>
      </c>
      <c r="F2738">
        <v>116111</v>
      </c>
      <c r="G2738" t="s">
        <v>83</v>
      </c>
      <c r="H2738">
        <v>2019</v>
      </c>
      <c r="I2738">
        <v>9</v>
      </c>
      <c r="J2738" s="85">
        <v>44144</v>
      </c>
      <c r="K2738" t="s">
        <v>123</v>
      </c>
      <c r="L2738" t="s">
        <v>117</v>
      </c>
      <c r="M2738" t="s">
        <v>85</v>
      </c>
      <c r="N27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8" s="16">
        <f t="shared" si="86"/>
        <v>116111</v>
      </c>
      <c r="P27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38" s="16" t="str">
        <f t="shared" si="87"/>
        <v/>
      </c>
    </row>
    <row r="2739" spans="1:17" x14ac:dyDescent="0.25">
      <c r="A2739" t="s">
        <v>116</v>
      </c>
      <c r="B2739" t="s">
        <v>92</v>
      </c>
      <c r="C2739" t="s">
        <v>92</v>
      </c>
      <c r="D2739" t="s">
        <v>99</v>
      </c>
      <c r="E2739" t="s">
        <v>119</v>
      </c>
      <c r="F2739">
        <v>164252</v>
      </c>
      <c r="G2739" t="s">
        <v>83</v>
      </c>
      <c r="H2739">
        <v>2019</v>
      </c>
      <c r="I2739">
        <v>9</v>
      </c>
      <c r="J2739" s="85">
        <v>44144</v>
      </c>
      <c r="K2739" t="s">
        <v>123</v>
      </c>
      <c r="L2739" t="s">
        <v>117</v>
      </c>
      <c r="M2739" t="s">
        <v>85</v>
      </c>
      <c r="N27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39" s="16">
        <f t="shared" si="86"/>
        <v>164252</v>
      </c>
      <c r="P27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39" s="16" t="str">
        <f t="shared" si="87"/>
        <v/>
      </c>
    </row>
    <row r="2740" spans="1:17" x14ac:dyDescent="0.25">
      <c r="A2740" t="s">
        <v>116</v>
      </c>
      <c r="B2740" t="s">
        <v>92</v>
      </c>
      <c r="C2740" t="s">
        <v>92</v>
      </c>
      <c r="D2740" t="s">
        <v>99</v>
      </c>
      <c r="E2740" t="s">
        <v>119</v>
      </c>
      <c r="F2740">
        <v>60531</v>
      </c>
      <c r="G2740" t="s">
        <v>83</v>
      </c>
      <c r="H2740">
        <v>2019</v>
      </c>
      <c r="I2740">
        <v>9</v>
      </c>
      <c r="J2740" s="85">
        <v>44152</v>
      </c>
      <c r="K2740" t="s">
        <v>122</v>
      </c>
      <c r="L2740" t="s">
        <v>117</v>
      </c>
      <c r="M2740" t="s">
        <v>85</v>
      </c>
      <c r="N27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0" s="16">
        <f t="shared" si="86"/>
        <v>60531</v>
      </c>
      <c r="P27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40" s="16" t="str">
        <f t="shared" si="87"/>
        <v/>
      </c>
    </row>
    <row r="2741" spans="1:17" x14ac:dyDescent="0.25">
      <c r="A2741" t="s">
        <v>116</v>
      </c>
      <c r="B2741" t="s">
        <v>92</v>
      </c>
      <c r="C2741" t="s">
        <v>92</v>
      </c>
      <c r="D2741" t="s">
        <v>99</v>
      </c>
      <c r="E2741" t="s">
        <v>119</v>
      </c>
      <c r="F2741">
        <v>888848</v>
      </c>
      <c r="G2741" t="s">
        <v>83</v>
      </c>
      <c r="H2741">
        <v>2019</v>
      </c>
      <c r="I2741">
        <v>9</v>
      </c>
      <c r="J2741" s="85">
        <v>44152</v>
      </c>
      <c r="K2741" t="s">
        <v>122</v>
      </c>
      <c r="L2741" t="s">
        <v>117</v>
      </c>
      <c r="M2741" t="s">
        <v>85</v>
      </c>
      <c r="N27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1" s="16">
        <f t="shared" si="86"/>
        <v>888848</v>
      </c>
      <c r="P27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41" s="16" t="str">
        <f t="shared" si="87"/>
        <v/>
      </c>
    </row>
    <row r="2742" spans="1:17" x14ac:dyDescent="0.25">
      <c r="A2742" t="s">
        <v>116</v>
      </c>
      <c r="B2742" t="s">
        <v>92</v>
      </c>
      <c r="C2742" t="s">
        <v>92</v>
      </c>
      <c r="D2742" t="s">
        <v>99</v>
      </c>
      <c r="E2742" t="s">
        <v>119</v>
      </c>
      <c r="F2742">
        <v>116111</v>
      </c>
      <c r="G2742" t="s">
        <v>83</v>
      </c>
      <c r="H2742">
        <v>2019</v>
      </c>
      <c r="I2742">
        <v>9</v>
      </c>
      <c r="J2742" s="85">
        <v>44152</v>
      </c>
      <c r="K2742" t="s">
        <v>122</v>
      </c>
      <c r="L2742" t="s">
        <v>117</v>
      </c>
      <c r="M2742" t="s">
        <v>85</v>
      </c>
      <c r="N27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2" s="16">
        <f t="shared" si="86"/>
        <v>116111</v>
      </c>
      <c r="P27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42" s="16" t="str">
        <f t="shared" si="87"/>
        <v/>
      </c>
    </row>
    <row r="2743" spans="1:17" x14ac:dyDescent="0.25">
      <c r="A2743" t="s">
        <v>116</v>
      </c>
      <c r="B2743" t="s">
        <v>92</v>
      </c>
      <c r="C2743" t="s">
        <v>92</v>
      </c>
      <c r="D2743" t="s">
        <v>99</v>
      </c>
      <c r="E2743" t="s">
        <v>119</v>
      </c>
      <c r="F2743">
        <v>164252</v>
      </c>
      <c r="G2743" t="s">
        <v>83</v>
      </c>
      <c r="H2743">
        <v>2019</v>
      </c>
      <c r="I2743">
        <v>9</v>
      </c>
      <c r="J2743" s="85">
        <v>44152</v>
      </c>
      <c r="K2743" t="s">
        <v>122</v>
      </c>
      <c r="L2743" t="s">
        <v>117</v>
      </c>
      <c r="M2743" t="s">
        <v>85</v>
      </c>
      <c r="N27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3" s="16">
        <f t="shared" si="86"/>
        <v>164252</v>
      </c>
      <c r="P27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43" s="16" t="str">
        <f t="shared" si="87"/>
        <v/>
      </c>
    </row>
    <row r="2744" spans="1:17" x14ac:dyDescent="0.25">
      <c r="A2744" t="s">
        <v>116</v>
      </c>
      <c r="B2744" t="s">
        <v>92</v>
      </c>
      <c r="C2744" t="s">
        <v>92</v>
      </c>
      <c r="D2744" t="s">
        <v>99</v>
      </c>
      <c r="E2744" t="s">
        <v>119</v>
      </c>
      <c r="F2744">
        <v>71896</v>
      </c>
      <c r="G2744" t="s">
        <v>83</v>
      </c>
      <c r="H2744">
        <v>2019</v>
      </c>
      <c r="I2744">
        <v>10</v>
      </c>
      <c r="J2744" s="85">
        <v>44144</v>
      </c>
      <c r="K2744" t="s">
        <v>123</v>
      </c>
      <c r="L2744" t="s">
        <v>117</v>
      </c>
      <c r="M2744" t="s">
        <v>85</v>
      </c>
      <c r="N27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4" s="16">
        <f t="shared" si="86"/>
        <v>71896</v>
      </c>
      <c r="P27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44" s="16" t="str">
        <f t="shared" si="87"/>
        <v/>
      </c>
    </row>
    <row r="2745" spans="1:17" x14ac:dyDescent="0.25">
      <c r="A2745" t="s">
        <v>116</v>
      </c>
      <c r="B2745" t="s">
        <v>92</v>
      </c>
      <c r="C2745" t="s">
        <v>92</v>
      </c>
      <c r="D2745" t="s">
        <v>99</v>
      </c>
      <c r="E2745" t="s">
        <v>119</v>
      </c>
      <c r="F2745">
        <v>911642</v>
      </c>
      <c r="G2745" t="s">
        <v>83</v>
      </c>
      <c r="H2745">
        <v>2019</v>
      </c>
      <c r="I2745">
        <v>10</v>
      </c>
      <c r="J2745" s="85">
        <v>44144</v>
      </c>
      <c r="K2745" t="s">
        <v>123</v>
      </c>
      <c r="L2745" t="s">
        <v>117</v>
      </c>
      <c r="M2745" t="s">
        <v>85</v>
      </c>
      <c r="N27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5" s="16">
        <f t="shared" si="86"/>
        <v>911642</v>
      </c>
      <c r="P27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45" s="16" t="str">
        <f t="shared" si="87"/>
        <v/>
      </c>
    </row>
    <row r="2746" spans="1:17" x14ac:dyDescent="0.25">
      <c r="A2746" t="s">
        <v>116</v>
      </c>
      <c r="B2746" t="s">
        <v>92</v>
      </c>
      <c r="C2746" t="s">
        <v>92</v>
      </c>
      <c r="D2746" t="s">
        <v>99</v>
      </c>
      <c r="E2746" t="s">
        <v>119</v>
      </c>
      <c r="F2746">
        <v>117598</v>
      </c>
      <c r="G2746" t="s">
        <v>83</v>
      </c>
      <c r="H2746">
        <v>2019</v>
      </c>
      <c r="I2746">
        <v>10</v>
      </c>
      <c r="J2746" s="85">
        <v>44144</v>
      </c>
      <c r="K2746" t="s">
        <v>123</v>
      </c>
      <c r="L2746" t="s">
        <v>117</v>
      </c>
      <c r="M2746" t="s">
        <v>85</v>
      </c>
      <c r="N27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6" s="16">
        <f t="shared" si="86"/>
        <v>117598</v>
      </c>
      <c r="P27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46" s="16" t="str">
        <f t="shared" si="87"/>
        <v/>
      </c>
    </row>
    <row r="2747" spans="1:17" x14ac:dyDescent="0.25">
      <c r="A2747" t="s">
        <v>116</v>
      </c>
      <c r="B2747" t="s">
        <v>92</v>
      </c>
      <c r="C2747" t="s">
        <v>92</v>
      </c>
      <c r="D2747" t="s">
        <v>99</v>
      </c>
      <c r="E2747" t="s">
        <v>119</v>
      </c>
      <c r="F2747">
        <v>144933</v>
      </c>
      <c r="G2747" t="s">
        <v>83</v>
      </c>
      <c r="H2747">
        <v>2019</v>
      </c>
      <c r="I2747">
        <v>10</v>
      </c>
      <c r="J2747" s="85">
        <v>44144</v>
      </c>
      <c r="K2747" t="s">
        <v>123</v>
      </c>
      <c r="L2747" t="s">
        <v>117</v>
      </c>
      <c r="M2747" t="s">
        <v>85</v>
      </c>
      <c r="N27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7" s="16">
        <f t="shared" si="86"/>
        <v>144933</v>
      </c>
      <c r="P27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47" s="16" t="str">
        <f t="shared" si="87"/>
        <v/>
      </c>
    </row>
    <row r="2748" spans="1:17" x14ac:dyDescent="0.25">
      <c r="A2748" t="s">
        <v>116</v>
      </c>
      <c r="B2748" t="s">
        <v>92</v>
      </c>
      <c r="C2748" t="s">
        <v>92</v>
      </c>
      <c r="D2748" t="s">
        <v>99</v>
      </c>
      <c r="E2748" t="s">
        <v>119</v>
      </c>
      <c r="F2748">
        <v>71896</v>
      </c>
      <c r="G2748" t="s">
        <v>83</v>
      </c>
      <c r="H2748">
        <v>2019</v>
      </c>
      <c r="I2748">
        <v>10</v>
      </c>
      <c r="J2748" s="85">
        <v>44152</v>
      </c>
      <c r="K2748" t="s">
        <v>122</v>
      </c>
      <c r="L2748" t="s">
        <v>117</v>
      </c>
      <c r="M2748" t="s">
        <v>85</v>
      </c>
      <c r="N27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8" s="16">
        <f t="shared" si="86"/>
        <v>71896</v>
      </c>
      <c r="P27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48" s="16" t="str">
        <f t="shared" si="87"/>
        <v/>
      </c>
    </row>
    <row r="2749" spans="1:17" x14ac:dyDescent="0.25">
      <c r="A2749" t="s">
        <v>116</v>
      </c>
      <c r="B2749" t="s">
        <v>92</v>
      </c>
      <c r="C2749" t="s">
        <v>92</v>
      </c>
      <c r="D2749" t="s">
        <v>99</v>
      </c>
      <c r="E2749" t="s">
        <v>119</v>
      </c>
      <c r="F2749">
        <v>911642</v>
      </c>
      <c r="G2749" t="s">
        <v>83</v>
      </c>
      <c r="H2749">
        <v>2019</v>
      </c>
      <c r="I2749">
        <v>10</v>
      </c>
      <c r="J2749" s="85">
        <v>44152</v>
      </c>
      <c r="K2749" t="s">
        <v>122</v>
      </c>
      <c r="L2749" t="s">
        <v>117</v>
      </c>
      <c r="M2749" t="s">
        <v>85</v>
      </c>
      <c r="N27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49" s="16">
        <f t="shared" si="86"/>
        <v>911642</v>
      </c>
      <c r="P27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49" s="16" t="str">
        <f t="shared" si="87"/>
        <v/>
      </c>
    </row>
    <row r="2750" spans="1:17" x14ac:dyDescent="0.25">
      <c r="A2750" t="s">
        <v>116</v>
      </c>
      <c r="B2750" t="s">
        <v>92</v>
      </c>
      <c r="C2750" t="s">
        <v>92</v>
      </c>
      <c r="D2750" t="s">
        <v>99</v>
      </c>
      <c r="E2750" t="s">
        <v>119</v>
      </c>
      <c r="F2750">
        <v>117598</v>
      </c>
      <c r="G2750" t="s">
        <v>83</v>
      </c>
      <c r="H2750">
        <v>2019</v>
      </c>
      <c r="I2750">
        <v>10</v>
      </c>
      <c r="J2750" s="85">
        <v>44152</v>
      </c>
      <c r="K2750" t="s">
        <v>122</v>
      </c>
      <c r="L2750" t="s">
        <v>117</v>
      </c>
      <c r="M2750" t="s">
        <v>85</v>
      </c>
      <c r="N27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0" s="16">
        <f t="shared" si="86"/>
        <v>117598</v>
      </c>
      <c r="P27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50" s="16" t="str">
        <f t="shared" si="87"/>
        <v/>
      </c>
    </row>
    <row r="2751" spans="1:17" x14ac:dyDescent="0.25">
      <c r="A2751" t="s">
        <v>116</v>
      </c>
      <c r="B2751" t="s">
        <v>92</v>
      </c>
      <c r="C2751" t="s">
        <v>92</v>
      </c>
      <c r="D2751" t="s">
        <v>99</v>
      </c>
      <c r="E2751" t="s">
        <v>119</v>
      </c>
      <c r="F2751">
        <v>144933</v>
      </c>
      <c r="G2751" t="s">
        <v>83</v>
      </c>
      <c r="H2751">
        <v>2019</v>
      </c>
      <c r="I2751">
        <v>10</v>
      </c>
      <c r="J2751" s="85">
        <v>44152</v>
      </c>
      <c r="K2751" t="s">
        <v>122</v>
      </c>
      <c r="L2751" t="s">
        <v>117</v>
      </c>
      <c r="M2751" t="s">
        <v>85</v>
      </c>
      <c r="N27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1" s="16">
        <f t="shared" si="86"/>
        <v>144933</v>
      </c>
      <c r="P27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51" s="16" t="str">
        <f t="shared" si="87"/>
        <v/>
      </c>
    </row>
    <row r="2752" spans="1:17" x14ac:dyDescent="0.25">
      <c r="A2752" t="s">
        <v>116</v>
      </c>
      <c r="B2752" t="s">
        <v>92</v>
      </c>
      <c r="C2752" t="s">
        <v>92</v>
      </c>
      <c r="D2752" t="s">
        <v>99</v>
      </c>
      <c r="E2752" t="s">
        <v>119</v>
      </c>
      <c r="F2752">
        <v>44875</v>
      </c>
      <c r="G2752" t="s">
        <v>83</v>
      </c>
      <c r="H2752">
        <v>2019</v>
      </c>
      <c r="I2752">
        <v>11</v>
      </c>
      <c r="J2752" s="85">
        <v>44144</v>
      </c>
      <c r="K2752" t="s">
        <v>123</v>
      </c>
      <c r="L2752" t="s">
        <v>117</v>
      </c>
      <c r="M2752" t="s">
        <v>85</v>
      </c>
      <c r="N27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2" s="16">
        <f t="shared" si="86"/>
        <v>20193.75</v>
      </c>
      <c r="P27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52" s="16" t="str">
        <f t="shared" si="87"/>
        <v/>
      </c>
    </row>
    <row r="2753" spans="1:17" x14ac:dyDescent="0.25">
      <c r="A2753" t="s">
        <v>116</v>
      </c>
      <c r="B2753" t="s">
        <v>92</v>
      </c>
      <c r="C2753" t="s">
        <v>92</v>
      </c>
      <c r="D2753" t="s">
        <v>99</v>
      </c>
      <c r="E2753" t="s">
        <v>119</v>
      </c>
      <c r="F2753">
        <v>874433</v>
      </c>
      <c r="G2753" t="s">
        <v>83</v>
      </c>
      <c r="H2753">
        <v>2019</v>
      </c>
      <c r="I2753">
        <v>11</v>
      </c>
      <c r="J2753" s="85">
        <v>44144</v>
      </c>
      <c r="K2753" t="s">
        <v>123</v>
      </c>
      <c r="L2753" t="s">
        <v>117</v>
      </c>
      <c r="M2753" t="s">
        <v>85</v>
      </c>
      <c r="N27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3" s="16">
        <f t="shared" si="86"/>
        <v>393494.85000000003</v>
      </c>
      <c r="P27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53" s="16" t="str">
        <f t="shared" si="87"/>
        <v/>
      </c>
    </row>
    <row r="2754" spans="1:17" x14ac:dyDescent="0.25">
      <c r="A2754" t="s">
        <v>116</v>
      </c>
      <c r="B2754" t="s">
        <v>92</v>
      </c>
      <c r="C2754" t="s">
        <v>92</v>
      </c>
      <c r="D2754" t="s">
        <v>99</v>
      </c>
      <c r="E2754" t="s">
        <v>119</v>
      </c>
      <c r="F2754">
        <v>148707</v>
      </c>
      <c r="G2754" t="s">
        <v>83</v>
      </c>
      <c r="H2754">
        <v>2019</v>
      </c>
      <c r="I2754">
        <v>11</v>
      </c>
      <c r="J2754" s="85">
        <v>44144</v>
      </c>
      <c r="K2754" t="s">
        <v>123</v>
      </c>
      <c r="L2754" t="s">
        <v>117</v>
      </c>
      <c r="M2754" t="s">
        <v>85</v>
      </c>
      <c r="N27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4" s="16">
        <f t="shared" si="86"/>
        <v>66918.150000000009</v>
      </c>
      <c r="P27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54" s="16" t="str">
        <f t="shared" si="87"/>
        <v/>
      </c>
    </row>
    <row r="2755" spans="1:17" x14ac:dyDescent="0.25">
      <c r="A2755" t="s">
        <v>116</v>
      </c>
      <c r="B2755" t="s">
        <v>92</v>
      </c>
      <c r="C2755" t="s">
        <v>92</v>
      </c>
      <c r="D2755" t="s">
        <v>99</v>
      </c>
      <c r="E2755" t="s">
        <v>119</v>
      </c>
      <c r="F2755">
        <v>116459</v>
      </c>
      <c r="G2755" t="s">
        <v>83</v>
      </c>
      <c r="H2755">
        <v>2019</v>
      </c>
      <c r="I2755">
        <v>11</v>
      </c>
      <c r="J2755" s="85">
        <v>44144</v>
      </c>
      <c r="K2755" t="s">
        <v>123</v>
      </c>
      <c r="L2755" t="s">
        <v>117</v>
      </c>
      <c r="M2755" t="s">
        <v>85</v>
      </c>
      <c r="N27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5" s="16">
        <f t="shared" si="86"/>
        <v>52406.549999999996</v>
      </c>
      <c r="P27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55" s="16" t="str">
        <f t="shared" si="87"/>
        <v/>
      </c>
    </row>
    <row r="2756" spans="1:17" x14ac:dyDescent="0.25">
      <c r="A2756" t="s">
        <v>116</v>
      </c>
      <c r="B2756" t="s">
        <v>92</v>
      </c>
      <c r="C2756" t="s">
        <v>92</v>
      </c>
      <c r="D2756" t="s">
        <v>99</v>
      </c>
      <c r="E2756" t="s">
        <v>119</v>
      </c>
      <c r="F2756">
        <v>44875</v>
      </c>
      <c r="G2756" t="s">
        <v>83</v>
      </c>
      <c r="H2756">
        <v>2019</v>
      </c>
      <c r="I2756">
        <v>11</v>
      </c>
      <c r="J2756" s="85">
        <v>44152</v>
      </c>
      <c r="K2756" t="s">
        <v>122</v>
      </c>
      <c r="L2756" t="s">
        <v>117</v>
      </c>
      <c r="M2756" t="s">
        <v>85</v>
      </c>
      <c r="N27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6" s="16">
        <f t="shared" si="86"/>
        <v>20193.75</v>
      </c>
      <c r="P27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56" s="16" t="str">
        <f t="shared" si="87"/>
        <v/>
      </c>
    </row>
    <row r="2757" spans="1:17" x14ac:dyDescent="0.25">
      <c r="A2757" t="s">
        <v>116</v>
      </c>
      <c r="B2757" t="s">
        <v>92</v>
      </c>
      <c r="C2757" t="s">
        <v>92</v>
      </c>
      <c r="D2757" t="s">
        <v>99</v>
      </c>
      <c r="E2757" t="s">
        <v>119</v>
      </c>
      <c r="F2757">
        <v>874433</v>
      </c>
      <c r="G2757" t="s">
        <v>83</v>
      </c>
      <c r="H2757">
        <v>2019</v>
      </c>
      <c r="I2757">
        <v>11</v>
      </c>
      <c r="J2757" s="85">
        <v>44152</v>
      </c>
      <c r="K2757" t="s">
        <v>122</v>
      </c>
      <c r="L2757" t="s">
        <v>117</v>
      </c>
      <c r="M2757" t="s">
        <v>85</v>
      </c>
      <c r="N27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7" s="16">
        <f t="shared" ref="O2757:O2820" si="88">IF(AND(H2757=2019,I2757=11,L2757="ММ               "),F2757/20*4,IF(AND(H2757=2019,I2757=11),F2757/20*9,F2757))</f>
        <v>393494.85000000003</v>
      </c>
      <c r="P27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57" s="16" t="str">
        <f t="shared" ref="Q2757:Q2820" si="89">IF(E2757="FSK            ","",A2757)</f>
        <v/>
      </c>
    </row>
    <row r="2758" spans="1:17" x14ac:dyDescent="0.25">
      <c r="A2758" t="s">
        <v>116</v>
      </c>
      <c r="B2758" t="s">
        <v>92</v>
      </c>
      <c r="C2758" t="s">
        <v>92</v>
      </c>
      <c r="D2758" t="s">
        <v>99</v>
      </c>
      <c r="E2758" t="s">
        <v>119</v>
      </c>
      <c r="F2758">
        <v>148707</v>
      </c>
      <c r="G2758" t="s">
        <v>83</v>
      </c>
      <c r="H2758">
        <v>2019</v>
      </c>
      <c r="I2758">
        <v>11</v>
      </c>
      <c r="J2758" s="85">
        <v>44152</v>
      </c>
      <c r="K2758" t="s">
        <v>122</v>
      </c>
      <c r="L2758" t="s">
        <v>117</v>
      </c>
      <c r="M2758" t="s">
        <v>85</v>
      </c>
      <c r="N27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8" s="16">
        <f t="shared" si="88"/>
        <v>66918.150000000009</v>
      </c>
      <c r="P27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58" s="16" t="str">
        <f t="shared" si="89"/>
        <v/>
      </c>
    </row>
    <row r="2759" spans="1:17" x14ac:dyDescent="0.25">
      <c r="A2759" t="s">
        <v>116</v>
      </c>
      <c r="B2759" t="s">
        <v>92</v>
      </c>
      <c r="C2759" t="s">
        <v>92</v>
      </c>
      <c r="D2759" t="s">
        <v>99</v>
      </c>
      <c r="E2759" t="s">
        <v>119</v>
      </c>
      <c r="F2759">
        <v>116459</v>
      </c>
      <c r="G2759" t="s">
        <v>83</v>
      </c>
      <c r="H2759">
        <v>2019</v>
      </c>
      <c r="I2759">
        <v>11</v>
      </c>
      <c r="J2759" s="85">
        <v>44152</v>
      </c>
      <c r="K2759" t="s">
        <v>122</v>
      </c>
      <c r="L2759" t="s">
        <v>117</v>
      </c>
      <c r="M2759" t="s">
        <v>85</v>
      </c>
      <c r="N27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59" s="16">
        <f t="shared" si="88"/>
        <v>52406.549999999996</v>
      </c>
      <c r="P27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59" s="16" t="str">
        <f t="shared" si="89"/>
        <v/>
      </c>
    </row>
    <row r="2760" spans="1:17" x14ac:dyDescent="0.25">
      <c r="A2760" t="s">
        <v>116</v>
      </c>
      <c r="B2760" t="s">
        <v>92</v>
      </c>
      <c r="C2760" t="s">
        <v>92</v>
      </c>
      <c r="D2760" t="s">
        <v>99</v>
      </c>
      <c r="E2760" t="s">
        <v>119</v>
      </c>
      <c r="F2760">
        <v>26422</v>
      </c>
      <c r="G2760" t="s">
        <v>83</v>
      </c>
      <c r="H2760">
        <v>2019</v>
      </c>
      <c r="I2760">
        <v>12</v>
      </c>
      <c r="J2760" s="85">
        <v>44144</v>
      </c>
      <c r="K2760" t="s">
        <v>123</v>
      </c>
      <c r="L2760" t="s">
        <v>117</v>
      </c>
      <c r="M2760" t="s">
        <v>85</v>
      </c>
      <c r="N27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0" s="16">
        <f t="shared" si="88"/>
        <v>26422</v>
      </c>
      <c r="P27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60" s="16" t="str">
        <f t="shared" si="89"/>
        <v/>
      </c>
    </row>
    <row r="2761" spans="1:17" x14ac:dyDescent="0.25">
      <c r="A2761" t="s">
        <v>116</v>
      </c>
      <c r="B2761" t="s">
        <v>92</v>
      </c>
      <c r="C2761" t="s">
        <v>92</v>
      </c>
      <c r="D2761" t="s">
        <v>99</v>
      </c>
      <c r="E2761" t="s">
        <v>119</v>
      </c>
      <c r="F2761">
        <v>882782</v>
      </c>
      <c r="G2761" t="s">
        <v>83</v>
      </c>
      <c r="H2761">
        <v>2019</v>
      </c>
      <c r="I2761">
        <v>12</v>
      </c>
      <c r="J2761" s="85">
        <v>44144</v>
      </c>
      <c r="K2761" t="s">
        <v>123</v>
      </c>
      <c r="L2761" t="s">
        <v>117</v>
      </c>
      <c r="M2761" t="s">
        <v>85</v>
      </c>
      <c r="N27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1" s="16">
        <f t="shared" si="88"/>
        <v>882782</v>
      </c>
      <c r="P27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61" s="16" t="str">
        <f t="shared" si="89"/>
        <v/>
      </c>
    </row>
    <row r="2762" spans="1:17" x14ac:dyDescent="0.25">
      <c r="A2762" t="s">
        <v>116</v>
      </c>
      <c r="B2762" t="s">
        <v>92</v>
      </c>
      <c r="C2762" t="s">
        <v>92</v>
      </c>
      <c r="D2762" t="s">
        <v>99</v>
      </c>
      <c r="E2762" t="s">
        <v>119</v>
      </c>
      <c r="F2762">
        <v>197152</v>
      </c>
      <c r="G2762" t="s">
        <v>83</v>
      </c>
      <c r="H2762">
        <v>2019</v>
      </c>
      <c r="I2762">
        <v>12</v>
      </c>
      <c r="J2762" s="85">
        <v>44144</v>
      </c>
      <c r="K2762" t="s">
        <v>123</v>
      </c>
      <c r="L2762" t="s">
        <v>117</v>
      </c>
      <c r="M2762" t="s">
        <v>85</v>
      </c>
      <c r="N27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2" s="16">
        <f t="shared" si="88"/>
        <v>197152</v>
      </c>
      <c r="P27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62" s="16" t="str">
        <f t="shared" si="89"/>
        <v/>
      </c>
    </row>
    <row r="2763" spans="1:17" x14ac:dyDescent="0.25">
      <c r="A2763" t="s">
        <v>116</v>
      </c>
      <c r="B2763" t="s">
        <v>92</v>
      </c>
      <c r="C2763" t="s">
        <v>92</v>
      </c>
      <c r="D2763" t="s">
        <v>99</v>
      </c>
      <c r="E2763" t="s">
        <v>119</v>
      </c>
      <c r="F2763">
        <v>115603</v>
      </c>
      <c r="G2763" t="s">
        <v>83</v>
      </c>
      <c r="H2763">
        <v>2019</v>
      </c>
      <c r="I2763">
        <v>12</v>
      </c>
      <c r="J2763" s="85">
        <v>44144</v>
      </c>
      <c r="K2763" t="s">
        <v>123</v>
      </c>
      <c r="L2763" t="s">
        <v>117</v>
      </c>
      <c r="M2763" t="s">
        <v>85</v>
      </c>
      <c r="N27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3" s="16">
        <f t="shared" si="88"/>
        <v>115603</v>
      </c>
      <c r="P27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63" s="16" t="str">
        <f t="shared" si="89"/>
        <v/>
      </c>
    </row>
    <row r="2764" spans="1:17" x14ac:dyDescent="0.25">
      <c r="A2764" t="s">
        <v>116</v>
      </c>
      <c r="B2764" t="s">
        <v>92</v>
      </c>
      <c r="C2764" t="s">
        <v>92</v>
      </c>
      <c r="D2764" t="s">
        <v>99</v>
      </c>
      <c r="E2764" t="s">
        <v>119</v>
      </c>
      <c r="F2764">
        <v>26422</v>
      </c>
      <c r="G2764" t="s">
        <v>83</v>
      </c>
      <c r="H2764">
        <v>2019</v>
      </c>
      <c r="I2764">
        <v>12</v>
      </c>
      <c r="J2764" s="85">
        <v>44152</v>
      </c>
      <c r="K2764" t="s">
        <v>122</v>
      </c>
      <c r="L2764" t="s">
        <v>117</v>
      </c>
      <c r="M2764" t="s">
        <v>85</v>
      </c>
      <c r="N27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4" s="16">
        <f t="shared" si="88"/>
        <v>26422</v>
      </c>
      <c r="P27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64" s="16" t="str">
        <f t="shared" si="89"/>
        <v/>
      </c>
    </row>
    <row r="2765" spans="1:17" x14ac:dyDescent="0.25">
      <c r="A2765" t="s">
        <v>116</v>
      </c>
      <c r="B2765" t="s">
        <v>92</v>
      </c>
      <c r="C2765" t="s">
        <v>92</v>
      </c>
      <c r="D2765" t="s">
        <v>99</v>
      </c>
      <c r="E2765" t="s">
        <v>119</v>
      </c>
      <c r="F2765">
        <v>882782</v>
      </c>
      <c r="G2765" t="s">
        <v>83</v>
      </c>
      <c r="H2765">
        <v>2019</v>
      </c>
      <c r="I2765">
        <v>12</v>
      </c>
      <c r="J2765" s="85">
        <v>44152</v>
      </c>
      <c r="K2765" t="s">
        <v>122</v>
      </c>
      <c r="L2765" t="s">
        <v>117</v>
      </c>
      <c r="M2765" t="s">
        <v>85</v>
      </c>
      <c r="N27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5" s="16">
        <f t="shared" si="88"/>
        <v>882782</v>
      </c>
      <c r="P27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65" s="16" t="str">
        <f t="shared" si="89"/>
        <v/>
      </c>
    </row>
    <row r="2766" spans="1:17" x14ac:dyDescent="0.25">
      <c r="A2766" t="s">
        <v>116</v>
      </c>
      <c r="B2766" t="s">
        <v>92</v>
      </c>
      <c r="C2766" t="s">
        <v>92</v>
      </c>
      <c r="D2766" t="s">
        <v>99</v>
      </c>
      <c r="E2766" t="s">
        <v>119</v>
      </c>
      <c r="F2766">
        <v>197152</v>
      </c>
      <c r="G2766" t="s">
        <v>83</v>
      </c>
      <c r="H2766">
        <v>2019</v>
      </c>
      <c r="I2766">
        <v>12</v>
      </c>
      <c r="J2766" s="85">
        <v>44152</v>
      </c>
      <c r="K2766" t="s">
        <v>122</v>
      </c>
      <c r="L2766" t="s">
        <v>117</v>
      </c>
      <c r="M2766" t="s">
        <v>85</v>
      </c>
      <c r="N27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6" s="16">
        <f t="shared" si="88"/>
        <v>197152</v>
      </c>
      <c r="P27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66" s="16" t="str">
        <f t="shared" si="89"/>
        <v/>
      </c>
    </row>
    <row r="2767" spans="1:17" x14ac:dyDescent="0.25">
      <c r="A2767" t="s">
        <v>116</v>
      </c>
      <c r="B2767" t="s">
        <v>92</v>
      </c>
      <c r="C2767" t="s">
        <v>92</v>
      </c>
      <c r="D2767" t="s">
        <v>99</v>
      </c>
      <c r="E2767" t="s">
        <v>119</v>
      </c>
      <c r="F2767">
        <v>115603</v>
      </c>
      <c r="G2767" t="s">
        <v>83</v>
      </c>
      <c r="H2767">
        <v>2019</v>
      </c>
      <c r="I2767">
        <v>12</v>
      </c>
      <c r="J2767" s="85">
        <v>44152</v>
      </c>
      <c r="K2767" t="s">
        <v>122</v>
      </c>
      <c r="L2767" t="s">
        <v>117</v>
      </c>
      <c r="M2767" t="s">
        <v>85</v>
      </c>
      <c r="N27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7" s="16">
        <f t="shared" si="88"/>
        <v>115603</v>
      </c>
      <c r="P27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67" s="16" t="str">
        <f t="shared" si="89"/>
        <v/>
      </c>
    </row>
    <row r="2768" spans="1:17" x14ac:dyDescent="0.25">
      <c r="A2768" t="s">
        <v>116</v>
      </c>
      <c r="B2768" t="s">
        <v>92</v>
      </c>
      <c r="C2768" t="s">
        <v>92</v>
      </c>
      <c r="D2768" t="s">
        <v>99</v>
      </c>
      <c r="E2768" t="s">
        <v>119</v>
      </c>
      <c r="F2768">
        <v>27926</v>
      </c>
      <c r="G2768" t="s">
        <v>83</v>
      </c>
      <c r="H2768">
        <v>2020</v>
      </c>
      <c r="I2768">
        <v>1</v>
      </c>
      <c r="J2768" s="85">
        <v>44144</v>
      </c>
      <c r="K2768" t="s">
        <v>123</v>
      </c>
      <c r="L2768" t="s">
        <v>117</v>
      </c>
      <c r="M2768" t="s">
        <v>85</v>
      </c>
      <c r="N27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8" s="16">
        <f t="shared" si="88"/>
        <v>27926</v>
      </c>
      <c r="P27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68" s="16" t="str">
        <f t="shared" si="89"/>
        <v/>
      </c>
    </row>
    <row r="2769" spans="1:17" x14ac:dyDescent="0.25">
      <c r="A2769" t="s">
        <v>116</v>
      </c>
      <c r="B2769" t="s">
        <v>92</v>
      </c>
      <c r="C2769" t="s">
        <v>92</v>
      </c>
      <c r="D2769" t="s">
        <v>99</v>
      </c>
      <c r="E2769" t="s">
        <v>119</v>
      </c>
      <c r="F2769">
        <v>554994</v>
      </c>
      <c r="G2769" t="s">
        <v>83</v>
      </c>
      <c r="H2769">
        <v>2020</v>
      </c>
      <c r="I2769">
        <v>1</v>
      </c>
      <c r="J2769" s="85">
        <v>44144</v>
      </c>
      <c r="K2769" t="s">
        <v>123</v>
      </c>
      <c r="L2769" t="s">
        <v>117</v>
      </c>
      <c r="M2769" t="s">
        <v>85</v>
      </c>
      <c r="N27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69" s="16">
        <f t="shared" si="88"/>
        <v>554994</v>
      </c>
      <c r="P27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69" s="16" t="str">
        <f t="shared" si="89"/>
        <v/>
      </c>
    </row>
    <row r="2770" spans="1:17" x14ac:dyDescent="0.25">
      <c r="A2770" t="s">
        <v>116</v>
      </c>
      <c r="B2770" t="s">
        <v>92</v>
      </c>
      <c r="C2770" t="s">
        <v>92</v>
      </c>
      <c r="D2770" t="s">
        <v>99</v>
      </c>
      <c r="E2770" t="s">
        <v>119</v>
      </c>
      <c r="F2770">
        <v>86668</v>
      </c>
      <c r="G2770" t="s">
        <v>83</v>
      </c>
      <c r="H2770">
        <v>2020</v>
      </c>
      <c r="I2770">
        <v>1</v>
      </c>
      <c r="J2770" s="85">
        <v>44144</v>
      </c>
      <c r="K2770" t="s">
        <v>123</v>
      </c>
      <c r="L2770" t="s">
        <v>117</v>
      </c>
      <c r="M2770" t="s">
        <v>85</v>
      </c>
      <c r="N27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0" s="16">
        <f t="shared" si="88"/>
        <v>86668</v>
      </c>
      <c r="P27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70" s="16" t="str">
        <f t="shared" si="89"/>
        <v/>
      </c>
    </row>
    <row r="2771" spans="1:17" x14ac:dyDescent="0.25">
      <c r="A2771" t="s">
        <v>116</v>
      </c>
      <c r="B2771" t="s">
        <v>92</v>
      </c>
      <c r="C2771" t="s">
        <v>92</v>
      </c>
      <c r="D2771" t="s">
        <v>99</v>
      </c>
      <c r="E2771" t="s">
        <v>119</v>
      </c>
      <c r="F2771">
        <v>54705</v>
      </c>
      <c r="G2771" t="s">
        <v>83</v>
      </c>
      <c r="H2771">
        <v>2020</v>
      </c>
      <c r="I2771">
        <v>1</v>
      </c>
      <c r="J2771" s="85">
        <v>44144</v>
      </c>
      <c r="K2771" t="s">
        <v>123</v>
      </c>
      <c r="L2771" t="s">
        <v>117</v>
      </c>
      <c r="M2771" t="s">
        <v>85</v>
      </c>
      <c r="N27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1" s="16">
        <f t="shared" si="88"/>
        <v>54705</v>
      </c>
      <c r="P27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71" s="16" t="str">
        <f t="shared" si="89"/>
        <v/>
      </c>
    </row>
    <row r="2772" spans="1:17" x14ac:dyDescent="0.25">
      <c r="A2772" t="s">
        <v>116</v>
      </c>
      <c r="B2772" t="s">
        <v>92</v>
      </c>
      <c r="C2772" t="s">
        <v>92</v>
      </c>
      <c r="D2772" t="s">
        <v>99</v>
      </c>
      <c r="E2772" t="s">
        <v>119</v>
      </c>
      <c r="F2772">
        <v>27926</v>
      </c>
      <c r="G2772" t="s">
        <v>83</v>
      </c>
      <c r="H2772">
        <v>2020</v>
      </c>
      <c r="I2772">
        <v>1</v>
      </c>
      <c r="J2772" s="85">
        <v>44152</v>
      </c>
      <c r="K2772" t="s">
        <v>122</v>
      </c>
      <c r="L2772" t="s">
        <v>117</v>
      </c>
      <c r="M2772" t="s">
        <v>85</v>
      </c>
      <c r="N27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2" s="16">
        <f t="shared" si="88"/>
        <v>27926</v>
      </c>
      <c r="P27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72" s="16" t="str">
        <f t="shared" si="89"/>
        <v/>
      </c>
    </row>
    <row r="2773" spans="1:17" x14ac:dyDescent="0.25">
      <c r="A2773" t="s">
        <v>116</v>
      </c>
      <c r="B2773" t="s">
        <v>92</v>
      </c>
      <c r="C2773" t="s">
        <v>92</v>
      </c>
      <c r="D2773" t="s">
        <v>99</v>
      </c>
      <c r="E2773" t="s">
        <v>119</v>
      </c>
      <c r="F2773">
        <v>554994</v>
      </c>
      <c r="G2773" t="s">
        <v>83</v>
      </c>
      <c r="H2773">
        <v>2020</v>
      </c>
      <c r="I2773">
        <v>1</v>
      </c>
      <c r="J2773" s="85">
        <v>44152</v>
      </c>
      <c r="K2773" t="s">
        <v>122</v>
      </c>
      <c r="L2773" t="s">
        <v>117</v>
      </c>
      <c r="M2773" t="s">
        <v>85</v>
      </c>
      <c r="N27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3" s="16">
        <f t="shared" si="88"/>
        <v>554994</v>
      </c>
      <c r="P27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73" s="16" t="str">
        <f t="shared" si="89"/>
        <v/>
      </c>
    </row>
    <row r="2774" spans="1:17" x14ac:dyDescent="0.25">
      <c r="A2774" t="s">
        <v>116</v>
      </c>
      <c r="B2774" t="s">
        <v>92</v>
      </c>
      <c r="C2774" t="s">
        <v>92</v>
      </c>
      <c r="D2774" t="s">
        <v>99</v>
      </c>
      <c r="E2774" t="s">
        <v>119</v>
      </c>
      <c r="F2774">
        <v>86668</v>
      </c>
      <c r="G2774" t="s">
        <v>83</v>
      </c>
      <c r="H2774">
        <v>2020</v>
      </c>
      <c r="I2774">
        <v>1</v>
      </c>
      <c r="J2774" s="85">
        <v>44152</v>
      </c>
      <c r="K2774" t="s">
        <v>122</v>
      </c>
      <c r="L2774" t="s">
        <v>117</v>
      </c>
      <c r="M2774" t="s">
        <v>85</v>
      </c>
      <c r="N27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4" s="16">
        <f t="shared" si="88"/>
        <v>86668</v>
      </c>
      <c r="P27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74" s="16" t="str">
        <f t="shared" si="89"/>
        <v/>
      </c>
    </row>
    <row r="2775" spans="1:17" x14ac:dyDescent="0.25">
      <c r="A2775" t="s">
        <v>116</v>
      </c>
      <c r="B2775" t="s">
        <v>92</v>
      </c>
      <c r="C2775" t="s">
        <v>92</v>
      </c>
      <c r="D2775" t="s">
        <v>99</v>
      </c>
      <c r="E2775" t="s">
        <v>119</v>
      </c>
      <c r="F2775">
        <v>54705</v>
      </c>
      <c r="G2775" t="s">
        <v>83</v>
      </c>
      <c r="H2775">
        <v>2020</v>
      </c>
      <c r="I2775">
        <v>1</v>
      </c>
      <c r="J2775" s="85">
        <v>44152</v>
      </c>
      <c r="K2775" t="s">
        <v>122</v>
      </c>
      <c r="L2775" t="s">
        <v>117</v>
      </c>
      <c r="M2775" t="s">
        <v>85</v>
      </c>
      <c r="N27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5" s="16">
        <f t="shared" si="88"/>
        <v>54705</v>
      </c>
      <c r="P27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75" s="16" t="str">
        <f t="shared" si="89"/>
        <v/>
      </c>
    </row>
    <row r="2776" spans="1:17" x14ac:dyDescent="0.25">
      <c r="A2776" t="s">
        <v>116</v>
      </c>
      <c r="B2776" t="s">
        <v>92</v>
      </c>
      <c r="C2776" t="s">
        <v>92</v>
      </c>
      <c r="D2776" t="s">
        <v>99</v>
      </c>
      <c r="E2776" t="s">
        <v>119</v>
      </c>
      <c r="F2776">
        <v>25305</v>
      </c>
      <c r="G2776" t="s">
        <v>83</v>
      </c>
      <c r="H2776">
        <v>2020</v>
      </c>
      <c r="I2776">
        <v>2</v>
      </c>
      <c r="J2776" s="85">
        <v>44144</v>
      </c>
      <c r="K2776" t="s">
        <v>123</v>
      </c>
      <c r="L2776" t="s">
        <v>117</v>
      </c>
      <c r="M2776" t="s">
        <v>85</v>
      </c>
      <c r="N27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6" s="16">
        <f t="shared" si="88"/>
        <v>25305</v>
      </c>
      <c r="P27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76" s="16" t="str">
        <f t="shared" si="89"/>
        <v/>
      </c>
    </row>
    <row r="2777" spans="1:17" x14ac:dyDescent="0.25">
      <c r="A2777" t="s">
        <v>116</v>
      </c>
      <c r="B2777" t="s">
        <v>92</v>
      </c>
      <c r="C2777" t="s">
        <v>92</v>
      </c>
      <c r="D2777" t="s">
        <v>99</v>
      </c>
      <c r="E2777" t="s">
        <v>119</v>
      </c>
      <c r="F2777">
        <v>719437</v>
      </c>
      <c r="G2777" t="s">
        <v>83</v>
      </c>
      <c r="H2777">
        <v>2020</v>
      </c>
      <c r="I2777">
        <v>2</v>
      </c>
      <c r="J2777" s="85">
        <v>44144</v>
      </c>
      <c r="K2777" t="s">
        <v>123</v>
      </c>
      <c r="L2777" t="s">
        <v>117</v>
      </c>
      <c r="M2777" t="s">
        <v>85</v>
      </c>
      <c r="N27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7" s="16">
        <f t="shared" si="88"/>
        <v>719437</v>
      </c>
      <c r="P27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77" s="16" t="str">
        <f t="shared" si="89"/>
        <v/>
      </c>
    </row>
    <row r="2778" spans="1:17" x14ac:dyDescent="0.25">
      <c r="A2778" t="s">
        <v>116</v>
      </c>
      <c r="B2778" t="s">
        <v>92</v>
      </c>
      <c r="C2778" t="s">
        <v>92</v>
      </c>
      <c r="D2778" t="s">
        <v>99</v>
      </c>
      <c r="E2778" t="s">
        <v>119</v>
      </c>
      <c r="F2778">
        <v>113356</v>
      </c>
      <c r="G2778" t="s">
        <v>83</v>
      </c>
      <c r="H2778">
        <v>2020</v>
      </c>
      <c r="I2778">
        <v>2</v>
      </c>
      <c r="J2778" s="85">
        <v>44144</v>
      </c>
      <c r="K2778" t="s">
        <v>123</v>
      </c>
      <c r="L2778" t="s">
        <v>117</v>
      </c>
      <c r="M2778" t="s">
        <v>85</v>
      </c>
      <c r="N27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8" s="16">
        <f t="shared" si="88"/>
        <v>113356</v>
      </c>
      <c r="P27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78" s="16" t="str">
        <f t="shared" si="89"/>
        <v/>
      </c>
    </row>
    <row r="2779" spans="1:17" x14ac:dyDescent="0.25">
      <c r="A2779" t="s">
        <v>116</v>
      </c>
      <c r="B2779" t="s">
        <v>92</v>
      </c>
      <c r="C2779" t="s">
        <v>92</v>
      </c>
      <c r="D2779" t="s">
        <v>99</v>
      </c>
      <c r="E2779" t="s">
        <v>119</v>
      </c>
      <c r="F2779">
        <v>143844</v>
      </c>
      <c r="G2779" t="s">
        <v>83</v>
      </c>
      <c r="H2779">
        <v>2020</v>
      </c>
      <c r="I2779">
        <v>2</v>
      </c>
      <c r="J2779" s="85">
        <v>44144</v>
      </c>
      <c r="K2779" t="s">
        <v>123</v>
      </c>
      <c r="L2779" t="s">
        <v>117</v>
      </c>
      <c r="M2779" t="s">
        <v>85</v>
      </c>
      <c r="N27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79" s="16">
        <f t="shared" si="88"/>
        <v>143844</v>
      </c>
      <c r="P27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79" s="16" t="str">
        <f t="shared" si="89"/>
        <v/>
      </c>
    </row>
    <row r="2780" spans="1:17" x14ac:dyDescent="0.25">
      <c r="A2780" t="s">
        <v>116</v>
      </c>
      <c r="B2780" t="s">
        <v>92</v>
      </c>
      <c r="C2780" t="s">
        <v>92</v>
      </c>
      <c r="D2780" t="s">
        <v>99</v>
      </c>
      <c r="E2780" t="s">
        <v>119</v>
      </c>
      <c r="F2780">
        <v>25305</v>
      </c>
      <c r="G2780" t="s">
        <v>83</v>
      </c>
      <c r="H2780">
        <v>2020</v>
      </c>
      <c r="I2780">
        <v>2</v>
      </c>
      <c r="J2780" s="85">
        <v>44152</v>
      </c>
      <c r="K2780" t="s">
        <v>122</v>
      </c>
      <c r="L2780" t="s">
        <v>117</v>
      </c>
      <c r="M2780" t="s">
        <v>85</v>
      </c>
      <c r="N27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0" s="16">
        <f t="shared" si="88"/>
        <v>25305</v>
      </c>
      <c r="P27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80" s="16" t="str">
        <f t="shared" si="89"/>
        <v/>
      </c>
    </row>
    <row r="2781" spans="1:17" x14ac:dyDescent="0.25">
      <c r="A2781" t="s">
        <v>116</v>
      </c>
      <c r="B2781" t="s">
        <v>92</v>
      </c>
      <c r="C2781" t="s">
        <v>92</v>
      </c>
      <c r="D2781" t="s">
        <v>99</v>
      </c>
      <c r="E2781" t="s">
        <v>119</v>
      </c>
      <c r="F2781">
        <v>719437</v>
      </c>
      <c r="G2781" t="s">
        <v>83</v>
      </c>
      <c r="H2781">
        <v>2020</v>
      </c>
      <c r="I2781">
        <v>2</v>
      </c>
      <c r="J2781" s="85">
        <v>44152</v>
      </c>
      <c r="K2781" t="s">
        <v>122</v>
      </c>
      <c r="L2781" t="s">
        <v>117</v>
      </c>
      <c r="M2781" t="s">
        <v>85</v>
      </c>
      <c r="N27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1" s="16">
        <f t="shared" si="88"/>
        <v>719437</v>
      </c>
      <c r="P27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81" s="16" t="str">
        <f t="shared" si="89"/>
        <v/>
      </c>
    </row>
    <row r="2782" spans="1:17" x14ac:dyDescent="0.25">
      <c r="A2782" t="s">
        <v>116</v>
      </c>
      <c r="B2782" t="s">
        <v>92</v>
      </c>
      <c r="C2782" t="s">
        <v>92</v>
      </c>
      <c r="D2782" t="s">
        <v>99</v>
      </c>
      <c r="E2782" t="s">
        <v>119</v>
      </c>
      <c r="F2782">
        <v>113356</v>
      </c>
      <c r="G2782" t="s">
        <v>83</v>
      </c>
      <c r="H2782">
        <v>2020</v>
      </c>
      <c r="I2782">
        <v>2</v>
      </c>
      <c r="J2782" s="85">
        <v>44152</v>
      </c>
      <c r="K2782" t="s">
        <v>122</v>
      </c>
      <c r="L2782" t="s">
        <v>117</v>
      </c>
      <c r="M2782" t="s">
        <v>85</v>
      </c>
      <c r="N27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2" s="16">
        <f t="shared" si="88"/>
        <v>113356</v>
      </c>
      <c r="P27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82" s="16" t="str">
        <f t="shared" si="89"/>
        <v/>
      </c>
    </row>
    <row r="2783" spans="1:17" x14ac:dyDescent="0.25">
      <c r="A2783" t="s">
        <v>116</v>
      </c>
      <c r="B2783" t="s">
        <v>92</v>
      </c>
      <c r="C2783" t="s">
        <v>92</v>
      </c>
      <c r="D2783" t="s">
        <v>99</v>
      </c>
      <c r="E2783" t="s">
        <v>119</v>
      </c>
      <c r="F2783">
        <v>143844</v>
      </c>
      <c r="G2783" t="s">
        <v>83</v>
      </c>
      <c r="H2783">
        <v>2020</v>
      </c>
      <c r="I2783">
        <v>2</v>
      </c>
      <c r="J2783" s="85">
        <v>44152</v>
      </c>
      <c r="K2783" t="s">
        <v>122</v>
      </c>
      <c r="L2783" t="s">
        <v>117</v>
      </c>
      <c r="M2783" t="s">
        <v>85</v>
      </c>
      <c r="N27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3" s="16">
        <f t="shared" si="88"/>
        <v>143844</v>
      </c>
      <c r="P27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83" s="16" t="str">
        <f t="shared" si="89"/>
        <v/>
      </c>
    </row>
    <row r="2784" spans="1:17" x14ac:dyDescent="0.25">
      <c r="A2784" t="s">
        <v>116</v>
      </c>
      <c r="B2784" t="s">
        <v>92</v>
      </c>
      <c r="C2784" t="s">
        <v>92</v>
      </c>
      <c r="D2784" t="s">
        <v>99</v>
      </c>
      <c r="E2784" t="s">
        <v>119</v>
      </c>
      <c r="F2784">
        <v>36844</v>
      </c>
      <c r="G2784" t="s">
        <v>83</v>
      </c>
      <c r="H2784">
        <v>2020</v>
      </c>
      <c r="I2784">
        <v>3</v>
      </c>
      <c r="J2784" s="85">
        <v>44144</v>
      </c>
      <c r="K2784" t="s">
        <v>123</v>
      </c>
      <c r="L2784" t="s">
        <v>117</v>
      </c>
      <c r="M2784" t="s">
        <v>85</v>
      </c>
      <c r="N27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4" s="16">
        <f t="shared" si="88"/>
        <v>36844</v>
      </c>
      <c r="P27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84" s="16" t="str">
        <f t="shared" si="89"/>
        <v/>
      </c>
    </row>
    <row r="2785" spans="1:17" x14ac:dyDescent="0.25">
      <c r="A2785" t="s">
        <v>116</v>
      </c>
      <c r="B2785" t="s">
        <v>92</v>
      </c>
      <c r="C2785" t="s">
        <v>92</v>
      </c>
      <c r="D2785" t="s">
        <v>99</v>
      </c>
      <c r="E2785" t="s">
        <v>119</v>
      </c>
      <c r="F2785">
        <v>862863</v>
      </c>
      <c r="G2785" t="s">
        <v>83</v>
      </c>
      <c r="H2785">
        <v>2020</v>
      </c>
      <c r="I2785">
        <v>3</v>
      </c>
      <c r="J2785" s="85">
        <v>44144</v>
      </c>
      <c r="K2785" t="s">
        <v>123</v>
      </c>
      <c r="L2785" t="s">
        <v>117</v>
      </c>
      <c r="M2785" t="s">
        <v>85</v>
      </c>
      <c r="N27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5" s="16">
        <f t="shared" si="88"/>
        <v>862863</v>
      </c>
      <c r="P27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85" s="16" t="str">
        <f t="shared" si="89"/>
        <v/>
      </c>
    </row>
    <row r="2786" spans="1:17" x14ac:dyDescent="0.25">
      <c r="A2786" t="s">
        <v>116</v>
      </c>
      <c r="B2786" t="s">
        <v>92</v>
      </c>
      <c r="C2786" t="s">
        <v>92</v>
      </c>
      <c r="D2786" t="s">
        <v>99</v>
      </c>
      <c r="E2786" t="s">
        <v>119</v>
      </c>
      <c r="F2786">
        <v>124745</v>
      </c>
      <c r="G2786" t="s">
        <v>83</v>
      </c>
      <c r="H2786">
        <v>2020</v>
      </c>
      <c r="I2786">
        <v>3</v>
      </c>
      <c r="J2786" s="85">
        <v>44144</v>
      </c>
      <c r="K2786" t="s">
        <v>123</v>
      </c>
      <c r="L2786" t="s">
        <v>117</v>
      </c>
      <c r="M2786" t="s">
        <v>85</v>
      </c>
      <c r="N27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6" s="16">
        <f t="shared" si="88"/>
        <v>124745</v>
      </c>
      <c r="P27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86" s="16" t="str">
        <f t="shared" si="89"/>
        <v/>
      </c>
    </row>
    <row r="2787" spans="1:17" x14ac:dyDescent="0.25">
      <c r="A2787" t="s">
        <v>116</v>
      </c>
      <c r="B2787" t="s">
        <v>92</v>
      </c>
      <c r="C2787" t="s">
        <v>92</v>
      </c>
      <c r="D2787" t="s">
        <v>99</v>
      </c>
      <c r="E2787" t="s">
        <v>119</v>
      </c>
      <c r="F2787">
        <v>101512</v>
      </c>
      <c r="G2787" t="s">
        <v>83</v>
      </c>
      <c r="H2787">
        <v>2020</v>
      </c>
      <c r="I2787">
        <v>3</v>
      </c>
      <c r="J2787" s="85">
        <v>44144</v>
      </c>
      <c r="K2787" t="s">
        <v>123</v>
      </c>
      <c r="L2787" t="s">
        <v>117</v>
      </c>
      <c r="M2787" t="s">
        <v>85</v>
      </c>
      <c r="N27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7" s="16">
        <f t="shared" si="88"/>
        <v>101512</v>
      </c>
      <c r="P27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87" s="16" t="str">
        <f t="shared" si="89"/>
        <v/>
      </c>
    </row>
    <row r="2788" spans="1:17" x14ac:dyDescent="0.25">
      <c r="A2788" t="s">
        <v>116</v>
      </c>
      <c r="B2788" t="s">
        <v>92</v>
      </c>
      <c r="C2788" t="s">
        <v>92</v>
      </c>
      <c r="D2788" t="s">
        <v>99</v>
      </c>
      <c r="E2788" t="s">
        <v>119</v>
      </c>
      <c r="F2788">
        <v>36844</v>
      </c>
      <c r="G2788" t="s">
        <v>83</v>
      </c>
      <c r="H2788">
        <v>2020</v>
      </c>
      <c r="I2788">
        <v>3</v>
      </c>
      <c r="J2788" s="85">
        <v>44152</v>
      </c>
      <c r="K2788" t="s">
        <v>122</v>
      </c>
      <c r="L2788" t="s">
        <v>117</v>
      </c>
      <c r="M2788" t="s">
        <v>85</v>
      </c>
      <c r="N27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8" s="16">
        <f t="shared" si="88"/>
        <v>36844</v>
      </c>
      <c r="P27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88" s="16" t="str">
        <f t="shared" si="89"/>
        <v/>
      </c>
    </row>
    <row r="2789" spans="1:17" x14ac:dyDescent="0.25">
      <c r="A2789" t="s">
        <v>116</v>
      </c>
      <c r="B2789" t="s">
        <v>92</v>
      </c>
      <c r="C2789" t="s">
        <v>92</v>
      </c>
      <c r="D2789" t="s">
        <v>99</v>
      </c>
      <c r="E2789" t="s">
        <v>119</v>
      </c>
      <c r="F2789">
        <v>862863</v>
      </c>
      <c r="G2789" t="s">
        <v>83</v>
      </c>
      <c r="H2789">
        <v>2020</v>
      </c>
      <c r="I2789">
        <v>3</v>
      </c>
      <c r="J2789" s="85">
        <v>44152</v>
      </c>
      <c r="K2789" t="s">
        <v>122</v>
      </c>
      <c r="L2789" t="s">
        <v>117</v>
      </c>
      <c r="M2789" t="s">
        <v>85</v>
      </c>
      <c r="N27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89" s="16">
        <f t="shared" si="88"/>
        <v>862863</v>
      </c>
      <c r="P27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89" s="16" t="str">
        <f t="shared" si="89"/>
        <v/>
      </c>
    </row>
    <row r="2790" spans="1:17" x14ac:dyDescent="0.25">
      <c r="A2790" t="s">
        <v>116</v>
      </c>
      <c r="B2790" t="s">
        <v>92</v>
      </c>
      <c r="C2790" t="s">
        <v>92</v>
      </c>
      <c r="D2790" t="s">
        <v>99</v>
      </c>
      <c r="E2790" t="s">
        <v>119</v>
      </c>
      <c r="F2790">
        <v>124745</v>
      </c>
      <c r="G2790" t="s">
        <v>83</v>
      </c>
      <c r="H2790">
        <v>2020</v>
      </c>
      <c r="I2790">
        <v>3</v>
      </c>
      <c r="J2790" s="85">
        <v>44152</v>
      </c>
      <c r="K2790" t="s">
        <v>122</v>
      </c>
      <c r="L2790" t="s">
        <v>117</v>
      </c>
      <c r="M2790" t="s">
        <v>85</v>
      </c>
      <c r="N279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0" s="16">
        <f t="shared" si="88"/>
        <v>124745</v>
      </c>
      <c r="P279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90" s="16" t="str">
        <f t="shared" si="89"/>
        <v/>
      </c>
    </row>
    <row r="2791" spans="1:17" x14ac:dyDescent="0.25">
      <c r="A2791" t="s">
        <v>116</v>
      </c>
      <c r="B2791" t="s">
        <v>92</v>
      </c>
      <c r="C2791" t="s">
        <v>92</v>
      </c>
      <c r="D2791" t="s">
        <v>99</v>
      </c>
      <c r="E2791" t="s">
        <v>119</v>
      </c>
      <c r="F2791">
        <v>101512</v>
      </c>
      <c r="G2791" t="s">
        <v>83</v>
      </c>
      <c r="H2791">
        <v>2020</v>
      </c>
      <c r="I2791">
        <v>3</v>
      </c>
      <c r="J2791" s="85">
        <v>44152</v>
      </c>
      <c r="K2791" t="s">
        <v>122</v>
      </c>
      <c r="L2791" t="s">
        <v>117</v>
      </c>
      <c r="M2791" t="s">
        <v>85</v>
      </c>
      <c r="N279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1" s="16">
        <f t="shared" si="88"/>
        <v>101512</v>
      </c>
      <c r="P279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91" s="16" t="str">
        <f t="shared" si="89"/>
        <v/>
      </c>
    </row>
    <row r="2792" spans="1:17" x14ac:dyDescent="0.25">
      <c r="A2792" t="s">
        <v>116</v>
      </c>
      <c r="B2792" t="s">
        <v>92</v>
      </c>
      <c r="C2792" t="s">
        <v>92</v>
      </c>
      <c r="D2792" t="s">
        <v>99</v>
      </c>
      <c r="E2792" t="s">
        <v>119</v>
      </c>
      <c r="F2792">
        <v>29696</v>
      </c>
      <c r="G2792" t="s">
        <v>83</v>
      </c>
      <c r="H2792">
        <v>2020</v>
      </c>
      <c r="I2792">
        <v>4</v>
      </c>
      <c r="J2792" s="85">
        <v>44144</v>
      </c>
      <c r="K2792" t="s">
        <v>123</v>
      </c>
      <c r="L2792" t="s">
        <v>117</v>
      </c>
      <c r="M2792" t="s">
        <v>85</v>
      </c>
      <c r="N279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2" s="16">
        <f t="shared" si="88"/>
        <v>29696</v>
      </c>
      <c r="P279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92" s="16" t="str">
        <f t="shared" si="89"/>
        <v/>
      </c>
    </row>
    <row r="2793" spans="1:17" x14ac:dyDescent="0.25">
      <c r="A2793" t="s">
        <v>116</v>
      </c>
      <c r="B2793" t="s">
        <v>92</v>
      </c>
      <c r="C2793" t="s">
        <v>92</v>
      </c>
      <c r="D2793" t="s">
        <v>99</v>
      </c>
      <c r="E2793" t="s">
        <v>119</v>
      </c>
      <c r="F2793">
        <v>1042545</v>
      </c>
      <c r="G2793" t="s">
        <v>83</v>
      </c>
      <c r="H2793">
        <v>2020</v>
      </c>
      <c r="I2793">
        <v>4</v>
      </c>
      <c r="J2793" s="85">
        <v>44144</v>
      </c>
      <c r="K2793" t="s">
        <v>123</v>
      </c>
      <c r="L2793" t="s">
        <v>117</v>
      </c>
      <c r="M2793" t="s">
        <v>85</v>
      </c>
      <c r="N279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3" s="16">
        <f t="shared" si="88"/>
        <v>1042545</v>
      </c>
      <c r="P279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93" s="16" t="str">
        <f t="shared" si="89"/>
        <v/>
      </c>
    </row>
    <row r="2794" spans="1:17" x14ac:dyDescent="0.25">
      <c r="A2794" t="s">
        <v>116</v>
      </c>
      <c r="B2794" t="s">
        <v>92</v>
      </c>
      <c r="C2794" t="s">
        <v>92</v>
      </c>
      <c r="D2794" t="s">
        <v>99</v>
      </c>
      <c r="E2794" t="s">
        <v>119</v>
      </c>
      <c r="F2794">
        <v>88457</v>
      </c>
      <c r="G2794" t="s">
        <v>83</v>
      </c>
      <c r="H2794">
        <v>2020</v>
      </c>
      <c r="I2794">
        <v>4</v>
      </c>
      <c r="J2794" s="85">
        <v>44144</v>
      </c>
      <c r="K2794" t="s">
        <v>123</v>
      </c>
      <c r="L2794" t="s">
        <v>117</v>
      </c>
      <c r="M2794" t="s">
        <v>85</v>
      </c>
      <c r="N279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4" s="16">
        <f t="shared" si="88"/>
        <v>88457</v>
      </c>
      <c r="P279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94" s="16" t="str">
        <f t="shared" si="89"/>
        <v/>
      </c>
    </row>
    <row r="2795" spans="1:17" x14ac:dyDescent="0.25">
      <c r="A2795" t="s">
        <v>116</v>
      </c>
      <c r="B2795" t="s">
        <v>92</v>
      </c>
      <c r="C2795" t="s">
        <v>92</v>
      </c>
      <c r="D2795" t="s">
        <v>99</v>
      </c>
      <c r="E2795" t="s">
        <v>119</v>
      </c>
      <c r="F2795">
        <v>106538</v>
      </c>
      <c r="G2795" t="s">
        <v>83</v>
      </c>
      <c r="H2795">
        <v>2020</v>
      </c>
      <c r="I2795">
        <v>4</v>
      </c>
      <c r="J2795" s="85">
        <v>44144</v>
      </c>
      <c r="K2795" t="s">
        <v>123</v>
      </c>
      <c r="L2795" t="s">
        <v>117</v>
      </c>
      <c r="M2795" t="s">
        <v>85</v>
      </c>
      <c r="N279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5" s="16">
        <f t="shared" si="88"/>
        <v>106538</v>
      </c>
      <c r="P279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95" s="16" t="str">
        <f t="shared" si="89"/>
        <v/>
      </c>
    </row>
    <row r="2796" spans="1:17" x14ac:dyDescent="0.25">
      <c r="A2796" t="s">
        <v>116</v>
      </c>
      <c r="B2796" t="s">
        <v>92</v>
      </c>
      <c r="C2796" t="s">
        <v>92</v>
      </c>
      <c r="D2796" t="s">
        <v>99</v>
      </c>
      <c r="E2796" t="s">
        <v>119</v>
      </c>
      <c r="F2796">
        <v>29696</v>
      </c>
      <c r="G2796" t="s">
        <v>83</v>
      </c>
      <c r="H2796">
        <v>2020</v>
      </c>
      <c r="I2796">
        <v>4</v>
      </c>
      <c r="J2796" s="85">
        <v>44152</v>
      </c>
      <c r="K2796" t="s">
        <v>122</v>
      </c>
      <c r="L2796" t="s">
        <v>117</v>
      </c>
      <c r="M2796" t="s">
        <v>85</v>
      </c>
      <c r="N279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6" s="16">
        <f t="shared" si="88"/>
        <v>29696</v>
      </c>
      <c r="P279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96" s="16" t="str">
        <f t="shared" si="89"/>
        <v/>
      </c>
    </row>
    <row r="2797" spans="1:17" x14ac:dyDescent="0.25">
      <c r="A2797" t="s">
        <v>116</v>
      </c>
      <c r="B2797" t="s">
        <v>92</v>
      </c>
      <c r="C2797" t="s">
        <v>92</v>
      </c>
      <c r="D2797" t="s">
        <v>99</v>
      </c>
      <c r="E2797" t="s">
        <v>119</v>
      </c>
      <c r="F2797">
        <v>1042545</v>
      </c>
      <c r="G2797" t="s">
        <v>83</v>
      </c>
      <c r="H2797">
        <v>2020</v>
      </c>
      <c r="I2797">
        <v>4</v>
      </c>
      <c r="J2797" s="85">
        <v>44152</v>
      </c>
      <c r="K2797" t="s">
        <v>122</v>
      </c>
      <c r="L2797" t="s">
        <v>117</v>
      </c>
      <c r="M2797" t="s">
        <v>85</v>
      </c>
      <c r="N279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7" s="16">
        <f t="shared" si="88"/>
        <v>1042545</v>
      </c>
      <c r="P279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97" s="16" t="str">
        <f t="shared" si="89"/>
        <v/>
      </c>
    </row>
    <row r="2798" spans="1:17" x14ac:dyDescent="0.25">
      <c r="A2798" t="s">
        <v>116</v>
      </c>
      <c r="B2798" t="s">
        <v>92</v>
      </c>
      <c r="C2798" t="s">
        <v>92</v>
      </c>
      <c r="D2798" t="s">
        <v>99</v>
      </c>
      <c r="E2798" t="s">
        <v>119</v>
      </c>
      <c r="F2798">
        <v>88457</v>
      </c>
      <c r="G2798" t="s">
        <v>83</v>
      </c>
      <c r="H2798">
        <v>2020</v>
      </c>
      <c r="I2798">
        <v>4</v>
      </c>
      <c r="J2798" s="85">
        <v>44152</v>
      </c>
      <c r="K2798" t="s">
        <v>122</v>
      </c>
      <c r="L2798" t="s">
        <v>117</v>
      </c>
      <c r="M2798" t="s">
        <v>85</v>
      </c>
      <c r="N279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8" s="16">
        <f t="shared" si="88"/>
        <v>88457</v>
      </c>
      <c r="P279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98" s="16" t="str">
        <f t="shared" si="89"/>
        <v/>
      </c>
    </row>
    <row r="2799" spans="1:17" x14ac:dyDescent="0.25">
      <c r="A2799" t="s">
        <v>116</v>
      </c>
      <c r="B2799" t="s">
        <v>92</v>
      </c>
      <c r="C2799" t="s">
        <v>92</v>
      </c>
      <c r="D2799" t="s">
        <v>99</v>
      </c>
      <c r="E2799" t="s">
        <v>119</v>
      </c>
      <c r="F2799">
        <v>106538</v>
      </c>
      <c r="G2799" t="s">
        <v>83</v>
      </c>
      <c r="H2799">
        <v>2020</v>
      </c>
      <c r="I2799">
        <v>4</v>
      </c>
      <c r="J2799" s="85">
        <v>44152</v>
      </c>
      <c r="K2799" t="s">
        <v>122</v>
      </c>
      <c r="L2799" t="s">
        <v>117</v>
      </c>
      <c r="M2799" t="s">
        <v>85</v>
      </c>
      <c r="N279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799" s="16">
        <f t="shared" si="88"/>
        <v>106538</v>
      </c>
      <c r="P279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799" s="16" t="str">
        <f t="shared" si="89"/>
        <v/>
      </c>
    </row>
    <row r="2800" spans="1:17" x14ac:dyDescent="0.25">
      <c r="A2800" t="s">
        <v>116</v>
      </c>
      <c r="B2800" t="s">
        <v>92</v>
      </c>
      <c r="C2800" t="s">
        <v>92</v>
      </c>
      <c r="D2800" t="s">
        <v>99</v>
      </c>
      <c r="E2800" t="s">
        <v>119</v>
      </c>
      <c r="F2800">
        <v>28633</v>
      </c>
      <c r="G2800" t="s">
        <v>83</v>
      </c>
      <c r="H2800">
        <v>2020</v>
      </c>
      <c r="I2800">
        <v>5</v>
      </c>
      <c r="J2800" s="85">
        <v>44144</v>
      </c>
      <c r="K2800" t="s">
        <v>123</v>
      </c>
      <c r="L2800" t="s">
        <v>117</v>
      </c>
      <c r="M2800" t="s">
        <v>85</v>
      </c>
      <c r="N280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0" s="16">
        <f t="shared" si="88"/>
        <v>28633</v>
      </c>
      <c r="P280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00" s="16" t="str">
        <f t="shared" si="89"/>
        <v/>
      </c>
    </row>
    <row r="2801" spans="1:17" x14ac:dyDescent="0.25">
      <c r="A2801" t="s">
        <v>116</v>
      </c>
      <c r="B2801" t="s">
        <v>92</v>
      </c>
      <c r="C2801" t="s">
        <v>92</v>
      </c>
      <c r="D2801" t="s">
        <v>99</v>
      </c>
      <c r="E2801" t="s">
        <v>119</v>
      </c>
      <c r="F2801">
        <v>870988</v>
      </c>
      <c r="G2801" t="s">
        <v>83</v>
      </c>
      <c r="H2801">
        <v>2020</v>
      </c>
      <c r="I2801">
        <v>5</v>
      </c>
      <c r="J2801" s="85">
        <v>44144</v>
      </c>
      <c r="K2801" t="s">
        <v>123</v>
      </c>
      <c r="L2801" t="s">
        <v>117</v>
      </c>
      <c r="M2801" t="s">
        <v>85</v>
      </c>
      <c r="N280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1" s="16">
        <f t="shared" si="88"/>
        <v>870988</v>
      </c>
      <c r="P280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01" s="16" t="str">
        <f t="shared" si="89"/>
        <v/>
      </c>
    </row>
    <row r="2802" spans="1:17" x14ac:dyDescent="0.25">
      <c r="A2802" t="s">
        <v>116</v>
      </c>
      <c r="B2802" t="s">
        <v>92</v>
      </c>
      <c r="C2802" t="s">
        <v>92</v>
      </c>
      <c r="D2802" t="s">
        <v>99</v>
      </c>
      <c r="E2802" t="s">
        <v>119</v>
      </c>
      <c r="F2802">
        <v>-891</v>
      </c>
      <c r="G2802" t="s">
        <v>83</v>
      </c>
      <c r="H2802">
        <v>2020</v>
      </c>
      <c r="I2802">
        <v>5</v>
      </c>
      <c r="J2802" s="85">
        <v>44144</v>
      </c>
      <c r="K2802" t="s">
        <v>123</v>
      </c>
      <c r="L2802" t="s">
        <v>117</v>
      </c>
      <c r="M2802" t="s">
        <v>85</v>
      </c>
      <c r="N280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2" s="16">
        <f t="shared" si="88"/>
        <v>-891</v>
      </c>
      <c r="P280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02" s="16" t="str">
        <f t="shared" si="89"/>
        <v/>
      </c>
    </row>
    <row r="2803" spans="1:17" x14ac:dyDescent="0.25">
      <c r="A2803" t="s">
        <v>116</v>
      </c>
      <c r="B2803" t="s">
        <v>92</v>
      </c>
      <c r="C2803" t="s">
        <v>92</v>
      </c>
      <c r="D2803" t="s">
        <v>99</v>
      </c>
      <c r="E2803" t="s">
        <v>119</v>
      </c>
      <c r="F2803">
        <v>65157</v>
      </c>
      <c r="G2803" t="s">
        <v>83</v>
      </c>
      <c r="H2803">
        <v>2020</v>
      </c>
      <c r="I2803">
        <v>5</v>
      </c>
      <c r="J2803" s="85">
        <v>44144</v>
      </c>
      <c r="K2803" t="s">
        <v>123</v>
      </c>
      <c r="L2803" t="s">
        <v>117</v>
      </c>
      <c r="M2803" t="s">
        <v>85</v>
      </c>
      <c r="N280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3" s="16">
        <f t="shared" si="88"/>
        <v>65157</v>
      </c>
      <c r="P280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03" s="16" t="str">
        <f t="shared" si="89"/>
        <v/>
      </c>
    </row>
    <row r="2804" spans="1:17" x14ac:dyDescent="0.25">
      <c r="A2804" t="s">
        <v>116</v>
      </c>
      <c r="B2804" t="s">
        <v>92</v>
      </c>
      <c r="C2804" t="s">
        <v>92</v>
      </c>
      <c r="D2804" t="s">
        <v>99</v>
      </c>
      <c r="E2804" t="s">
        <v>119</v>
      </c>
      <c r="F2804">
        <v>28633</v>
      </c>
      <c r="G2804" t="s">
        <v>83</v>
      </c>
      <c r="H2804">
        <v>2020</v>
      </c>
      <c r="I2804">
        <v>5</v>
      </c>
      <c r="J2804" s="85">
        <v>44152</v>
      </c>
      <c r="K2804" t="s">
        <v>122</v>
      </c>
      <c r="L2804" t="s">
        <v>117</v>
      </c>
      <c r="M2804" t="s">
        <v>85</v>
      </c>
      <c r="N280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4" s="16">
        <f t="shared" si="88"/>
        <v>28633</v>
      </c>
      <c r="P280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04" s="16" t="str">
        <f t="shared" si="89"/>
        <v/>
      </c>
    </row>
    <row r="2805" spans="1:17" x14ac:dyDescent="0.25">
      <c r="A2805" t="s">
        <v>116</v>
      </c>
      <c r="B2805" t="s">
        <v>92</v>
      </c>
      <c r="C2805" t="s">
        <v>92</v>
      </c>
      <c r="D2805" t="s">
        <v>99</v>
      </c>
      <c r="E2805" t="s">
        <v>119</v>
      </c>
      <c r="F2805">
        <v>870988</v>
      </c>
      <c r="G2805" t="s">
        <v>83</v>
      </c>
      <c r="H2805">
        <v>2020</v>
      </c>
      <c r="I2805">
        <v>5</v>
      </c>
      <c r="J2805" s="85">
        <v>44152</v>
      </c>
      <c r="K2805" t="s">
        <v>122</v>
      </c>
      <c r="L2805" t="s">
        <v>117</v>
      </c>
      <c r="M2805" t="s">
        <v>85</v>
      </c>
      <c r="N280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5" s="16">
        <f t="shared" si="88"/>
        <v>870988</v>
      </c>
      <c r="P280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05" s="16" t="str">
        <f t="shared" si="89"/>
        <v/>
      </c>
    </row>
    <row r="2806" spans="1:17" x14ac:dyDescent="0.25">
      <c r="A2806" t="s">
        <v>116</v>
      </c>
      <c r="B2806" t="s">
        <v>92</v>
      </c>
      <c r="C2806" t="s">
        <v>92</v>
      </c>
      <c r="D2806" t="s">
        <v>99</v>
      </c>
      <c r="E2806" t="s">
        <v>119</v>
      </c>
      <c r="F2806">
        <v>-891</v>
      </c>
      <c r="G2806" t="s">
        <v>83</v>
      </c>
      <c r="H2806">
        <v>2020</v>
      </c>
      <c r="I2806">
        <v>5</v>
      </c>
      <c r="J2806" s="85">
        <v>44152</v>
      </c>
      <c r="K2806" t="s">
        <v>122</v>
      </c>
      <c r="L2806" t="s">
        <v>117</v>
      </c>
      <c r="M2806" t="s">
        <v>85</v>
      </c>
      <c r="N280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6" s="16">
        <f t="shared" si="88"/>
        <v>-891</v>
      </c>
      <c r="P280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06" s="16" t="str">
        <f t="shared" si="89"/>
        <v/>
      </c>
    </row>
    <row r="2807" spans="1:17" x14ac:dyDescent="0.25">
      <c r="A2807" t="s">
        <v>116</v>
      </c>
      <c r="B2807" t="s">
        <v>92</v>
      </c>
      <c r="C2807" t="s">
        <v>92</v>
      </c>
      <c r="D2807" t="s">
        <v>99</v>
      </c>
      <c r="E2807" t="s">
        <v>119</v>
      </c>
      <c r="F2807">
        <v>65157</v>
      </c>
      <c r="G2807" t="s">
        <v>83</v>
      </c>
      <c r="H2807">
        <v>2020</v>
      </c>
      <c r="I2807">
        <v>5</v>
      </c>
      <c r="J2807" s="85">
        <v>44152</v>
      </c>
      <c r="K2807" t="s">
        <v>122</v>
      </c>
      <c r="L2807" t="s">
        <v>117</v>
      </c>
      <c r="M2807" t="s">
        <v>85</v>
      </c>
      <c r="N280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7" s="16">
        <f t="shared" si="88"/>
        <v>65157</v>
      </c>
      <c r="P280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07" s="16" t="str">
        <f t="shared" si="89"/>
        <v/>
      </c>
    </row>
    <row r="2808" spans="1:17" x14ac:dyDescent="0.25">
      <c r="A2808" t="s">
        <v>116</v>
      </c>
      <c r="B2808" t="s">
        <v>92</v>
      </c>
      <c r="C2808" t="s">
        <v>92</v>
      </c>
      <c r="D2808" t="s">
        <v>99</v>
      </c>
      <c r="E2808" t="s">
        <v>119</v>
      </c>
      <c r="F2808">
        <v>44572</v>
      </c>
      <c r="G2808" t="s">
        <v>83</v>
      </c>
      <c r="H2808">
        <v>2020</v>
      </c>
      <c r="I2808">
        <v>6</v>
      </c>
      <c r="J2808" s="85">
        <v>44144</v>
      </c>
      <c r="K2808" t="s">
        <v>123</v>
      </c>
      <c r="L2808" t="s">
        <v>117</v>
      </c>
      <c r="M2808" t="s">
        <v>85</v>
      </c>
      <c r="N280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8" s="16">
        <f t="shared" si="88"/>
        <v>44572</v>
      </c>
      <c r="P280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08" s="16" t="str">
        <f t="shared" si="89"/>
        <v/>
      </c>
    </row>
    <row r="2809" spans="1:17" x14ac:dyDescent="0.25">
      <c r="A2809" t="s">
        <v>116</v>
      </c>
      <c r="B2809" t="s">
        <v>92</v>
      </c>
      <c r="C2809" t="s">
        <v>92</v>
      </c>
      <c r="D2809" t="s">
        <v>99</v>
      </c>
      <c r="E2809" t="s">
        <v>119</v>
      </c>
      <c r="F2809">
        <v>1042660</v>
      </c>
      <c r="G2809" t="s">
        <v>83</v>
      </c>
      <c r="H2809">
        <v>2020</v>
      </c>
      <c r="I2809">
        <v>6</v>
      </c>
      <c r="J2809" s="85">
        <v>44144</v>
      </c>
      <c r="K2809" t="s">
        <v>123</v>
      </c>
      <c r="L2809" t="s">
        <v>117</v>
      </c>
      <c r="M2809" t="s">
        <v>85</v>
      </c>
      <c r="N280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09" s="16">
        <f t="shared" si="88"/>
        <v>1042660</v>
      </c>
      <c r="P280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09" s="16" t="str">
        <f t="shared" si="89"/>
        <v/>
      </c>
    </row>
    <row r="2810" spans="1:17" x14ac:dyDescent="0.25">
      <c r="A2810" t="s">
        <v>116</v>
      </c>
      <c r="B2810" t="s">
        <v>92</v>
      </c>
      <c r="C2810" t="s">
        <v>92</v>
      </c>
      <c r="D2810" t="s">
        <v>99</v>
      </c>
      <c r="E2810" t="s">
        <v>119</v>
      </c>
      <c r="F2810">
        <v>63079</v>
      </c>
      <c r="G2810" t="s">
        <v>83</v>
      </c>
      <c r="H2810">
        <v>2020</v>
      </c>
      <c r="I2810">
        <v>6</v>
      </c>
      <c r="J2810" s="85">
        <v>44144</v>
      </c>
      <c r="K2810" t="s">
        <v>123</v>
      </c>
      <c r="L2810" t="s">
        <v>117</v>
      </c>
      <c r="M2810" t="s">
        <v>85</v>
      </c>
      <c r="N281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0" s="16">
        <f t="shared" si="88"/>
        <v>63079</v>
      </c>
      <c r="P281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10" s="16" t="str">
        <f t="shared" si="89"/>
        <v/>
      </c>
    </row>
    <row r="2811" spans="1:17" x14ac:dyDescent="0.25">
      <c r="A2811" t="s">
        <v>116</v>
      </c>
      <c r="B2811" t="s">
        <v>92</v>
      </c>
      <c r="C2811" t="s">
        <v>92</v>
      </c>
      <c r="D2811" t="s">
        <v>99</v>
      </c>
      <c r="E2811" t="s">
        <v>119</v>
      </c>
      <c r="F2811">
        <v>44572</v>
      </c>
      <c r="G2811" t="s">
        <v>83</v>
      </c>
      <c r="H2811">
        <v>2020</v>
      </c>
      <c r="I2811">
        <v>6</v>
      </c>
      <c r="J2811" s="85">
        <v>44152</v>
      </c>
      <c r="K2811" t="s">
        <v>122</v>
      </c>
      <c r="L2811" t="s">
        <v>117</v>
      </c>
      <c r="M2811" t="s">
        <v>85</v>
      </c>
      <c r="N281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1" s="16">
        <f t="shared" si="88"/>
        <v>44572</v>
      </c>
      <c r="P281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11" s="16" t="str">
        <f t="shared" si="89"/>
        <v/>
      </c>
    </row>
    <row r="2812" spans="1:17" x14ac:dyDescent="0.25">
      <c r="A2812" t="s">
        <v>116</v>
      </c>
      <c r="B2812" t="s">
        <v>92</v>
      </c>
      <c r="C2812" t="s">
        <v>92</v>
      </c>
      <c r="D2812" t="s">
        <v>99</v>
      </c>
      <c r="E2812" t="s">
        <v>119</v>
      </c>
      <c r="F2812">
        <v>1042660</v>
      </c>
      <c r="G2812" t="s">
        <v>83</v>
      </c>
      <c r="H2812">
        <v>2020</v>
      </c>
      <c r="I2812">
        <v>6</v>
      </c>
      <c r="J2812" s="85">
        <v>44152</v>
      </c>
      <c r="K2812" t="s">
        <v>122</v>
      </c>
      <c r="L2812" t="s">
        <v>117</v>
      </c>
      <c r="M2812" t="s">
        <v>85</v>
      </c>
      <c r="N281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2" s="16">
        <f t="shared" si="88"/>
        <v>1042660</v>
      </c>
      <c r="P281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12" s="16" t="str">
        <f t="shared" si="89"/>
        <v/>
      </c>
    </row>
    <row r="2813" spans="1:17" x14ac:dyDescent="0.25">
      <c r="A2813" t="s">
        <v>116</v>
      </c>
      <c r="B2813" t="s">
        <v>92</v>
      </c>
      <c r="C2813" t="s">
        <v>92</v>
      </c>
      <c r="D2813" t="s">
        <v>99</v>
      </c>
      <c r="E2813" t="s">
        <v>119</v>
      </c>
      <c r="F2813">
        <v>63079</v>
      </c>
      <c r="G2813" t="s">
        <v>83</v>
      </c>
      <c r="H2813">
        <v>2020</v>
      </c>
      <c r="I2813">
        <v>6</v>
      </c>
      <c r="J2813" s="85">
        <v>44152</v>
      </c>
      <c r="K2813" t="s">
        <v>122</v>
      </c>
      <c r="L2813" t="s">
        <v>117</v>
      </c>
      <c r="M2813" t="s">
        <v>85</v>
      </c>
      <c r="N281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3" s="16">
        <f t="shared" si="88"/>
        <v>63079</v>
      </c>
      <c r="P281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13" s="16" t="str">
        <f t="shared" si="89"/>
        <v/>
      </c>
    </row>
    <row r="2814" spans="1:17" x14ac:dyDescent="0.25">
      <c r="A2814" t="s">
        <v>116</v>
      </c>
      <c r="B2814" t="s">
        <v>92</v>
      </c>
      <c r="C2814" t="s">
        <v>92</v>
      </c>
      <c r="D2814" t="s">
        <v>99</v>
      </c>
      <c r="E2814" t="s">
        <v>119</v>
      </c>
      <c r="F2814">
        <v>40040</v>
      </c>
      <c r="G2814" t="s">
        <v>83</v>
      </c>
      <c r="H2814">
        <v>2020</v>
      </c>
      <c r="I2814">
        <v>7</v>
      </c>
      <c r="J2814" s="85">
        <v>44144</v>
      </c>
      <c r="K2814" t="s">
        <v>123</v>
      </c>
      <c r="L2814" t="s">
        <v>117</v>
      </c>
      <c r="M2814" t="s">
        <v>85</v>
      </c>
      <c r="N281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4" s="16">
        <f t="shared" si="88"/>
        <v>40040</v>
      </c>
      <c r="P281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14" s="16" t="str">
        <f t="shared" si="89"/>
        <v/>
      </c>
    </row>
    <row r="2815" spans="1:17" x14ac:dyDescent="0.25">
      <c r="A2815" t="s">
        <v>116</v>
      </c>
      <c r="B2815" t="s">
        <v>92</v>
      </c>
      <c r="C2815" t="s">
        <v>92</v>
      </c>
      <c r="D2815" t="s">
        <v>99</v>
      </c>
      <c r="E2815" t="s">
        <v>119</v>
      </c>
      <c r="F2815">
        <v>1086137</v>
      </c>
      <c r="G2815" t="s">
        <v>83</v>
      </c>
      <c r="H2815">
        <v>2020</v>
      </c>
      <c r="I2815">
        <v>7</v>
      </c>
      <c r="J2815" s="85">
        <v>44144</v>
      </c>
      <c r="K2815" t="s">
        <v>123</v>
      </c>
      <c r="L2815" t="s">
        <v>117</v>
      </c>
      <c r="M2815" t="s">
        <v>85</v>
      </c>
      <c r="N281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5" s="16">
        <f t="shared" si="88"/>
        <v>1086137</v>
      </c>
      <c r="P281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15" s="16" t="str">
        <f t="shared" si="89"/>
        <v/>
      </c>
    </row>
    <row r="2816" spans="1:17" x14ac:dyDescent="0.25">
      <c r="A2816" t="s">
        <v>116</v>
      </c>
      <c r="B2816" t="s">
        <v>92</v>
      </c>
      <c r="C2816" t="s">
        <v>92</v>
      </c>
      <c r="D2816" t="s">
        <v>99</v>
      </c>
      <c r="E2816" t="s">
        <v>119</v>
      </c>
      <c r="F2816">
        <v>131703</v>
      </c>
      <c r="G2816" t="s">
        <v>83</v>
      </c>
      <c r="H2816">
        <v>2020</v>
      </c>
      <c r="I2816">
        <v>7</v>
      </c>
      <c r="J2816" s="85">
        <v>44144</v>
      </c>
      <c r="K2816" t="s">
        <v>123</v>
      </c>
      <c r="L2816" t="s">
        <v>117</v>
      </c>
      <c r="M2816" t="s">
        <v>85</v>
      </c>
      <c r="N281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6" s="16">
        <f t="shared" si="88"/>
        <v>131703</v>
      </c>
      <c r="P281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16" s="16" t="str">
        <f t="shared" si="89"/>
        <v/>
      </c>
    </row>
    <row r="2817" spans="1:17" x14ac:dyDescent="0.25">
      <c r="A2817" t="s">
        <v>116</v>
      </c>
      <c r="B2817" t="s">
        <v>92</v>
      </c>
      <c r="C2817" t="s">
        <v>92</v>
      </c>
      <c r="D2817" t="s">
        <v>99</v>
      </c>
      <c r="E2817" t="s">
        <v>119</v>
      </c>
      <c r="F2817">
        <v>40040</v>
      </c>
      <c r="G2817" t="s">
        <v>83</v>
      </c>
      <c r="H2817">
        <v>2020</v>
      </c>
      <c r="I2817">
        <v>7</v>
      </c>
      <c r="J2817" s="85">
        <v>44152</v>
      </c>
      <c r="K2817" t="s">
        <v>122</v>
      </c>
      <c r="L2817" t="s">
        <v>117</v>
      </c>
      <c r="M2817" t="s">
        <v>85</v>
      </c>
      <c r="N281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7" s="16">
        <f t="shared" si="88"/>
        <v>40040</v>
      </c>
      <c r="P281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17" s="16" t="str">
        <f t="shared" si="89"/>
        <v/>
      </c>
    </row>
    <row r="2818" spans="1:17" x14ac:dyDescent="0.25">
      <c r="A2818" t="s">
        <v>116</v>
      </c>
      <c r="B2818" t="s">
        <v>92</v>
      </c>
      <c r="C2818" t="s">
        <v>92</v>
      </c>
      <c r="D2818" t="s">
        <v>99</v>
      </c>
      <c r="E2818" t="s">
        <v>119</v>
      </c>
      <c r="F2818">
        <v>1086137</v>
      </c>
      <c r="G2818" t="s">
        <v>83</v>
      </c>
      <c r="H2818">
        <v>2020</v>
      </c>
      <c r="I2818">
        <v>7</v>
      </c>
      <c r="J2818" s="85">
        <v>44152</v>
      </c>
      <c r="K2818" t="s">
        <v>122</v>
      </c>
      <c r="L2818" t="s">
        <v>117</v>
      </c>
      <c r="M2818" t="s">
        <v>85</v>
      </c>
      <c r="N281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8" s="16">
        <f t="shared" si="88"/>
        <v>1086137</v>
      </c>
      <c r="P281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18" s="16" t="str">
        <f t="shared" si="89"/>
        <v/>
      </c>
    </row>
    <row r="2819" spans="1:17" x14ac:dyDescent="0.25">
      <c r="A2819" t="s">
        <v>116</v>
      </c>
      <c r="B2819" t="s">
        <v>92</v>
      </c>
      <c r="C2819" t="s">
        <v>92</v>
      </c>
      <c r="D2819" t="s">
        <v>99</v>
      </c>
      <c r="E2819" t="s">
        <v>119</v>
      </c>
      <c r="F2819">
        <v>131703</v>
      </c>
      <c r="G2819" t="s">
        <v>83</v>
      </c>
      <c r="H2819">
        <v>2020</v>
      </c>
      <c r="I2819">
        <v>7</v>
      </c>
      <c r="J2819" s="85">
        <v>44152</v>
      </c>
      <c r="K2819" t="s">
        <v>122</v>
      </c>
      <c r="L2819" t="s">
        <v>117</v>
      </c>
      <c r="M2819" t="s">
        <v>85</v>
      </c>
      <c r="N281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19" s="16">
        <f t="shared" si="88"/>
        <v>131703</v>
      </c>
      <c r="P281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19" s="16" t="str">
        <f t="shared" si="89"/>
        <v/>
      </c>
    </row>
    <row r="2820" spans="1:17" x14ac:dyDescent="0.25">
      <c r="A2820" t="s">
        <v>116</v>
      </c>
      <c r="B2820" t="s">
        <v>92</v>
      </c>
      <c r="C2820" t="s">
        <v>92</v>
      </c>
      <c r="D2820" t="s">
        <v>99</v>
      </c>
      <c r="E2820" t="s">
        <v>119</v>
      </c>
      <c r="F2820">
        <v>63295</v>
      </c>
      <c r="G2820" t="s">
        <v>83</v>
      </c>
      <c r="H2820">
        <v>2020</v>
      </c>
      <c r="I2820">
        <v>8</v>
      </c>
      <c r="J2820" s="85">
        <v>44144</v>
      </c>
      <c r="K2820" t="s">
        <v>123</v>
      </c>
      <c r="L2820" t="s">
        <v>117</v>
      </c>
      <c r="M2820" t="s">
        <v>85</v>
      </c>
      <c r="N282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0" s="16">
        <f t="shared" si="88"/>
        <v>63295</v>
      </c>
      <c r="P282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20" s="16" t="str">
        <f t="shared" si="89"/>
        <v/>
      </c>
    </row>
    <row r="2821" spans="1:17" x14ac:dyDescent="0.25">
      <c r="A2821" t="s">
        <v>116</v>
      </c>
      <c r="B2821" t="s">
        <v>92</v>
      </c>
      <c r="C2821" t="s">
        <v>92</v>
      </c>
      <c r="D2821" t="s">
        <v>99</v>
      </c>
      <c r="E2821" t="s">
        <v>119</v>
      </c>
      <c r="F2821">
        <v>1127140</v>
      </c>
      <c r="G2821" t="s">
        <v>83</v>
      </c>
      <c r="H2821">
        <v>2020</v>
      </c>
      <c r="I2821">
        <v>8</v>
      </c>
      <c r="J2821" s="85">
        <v>44144</v>
      </c>
      <c r="K2821" t="s">
        <v>123</v>
      </c>
      <c r="L2821" t="s">
        <v>117</v>
      </c>
      <c r="M2821" t="s">
        <v>85</v>
      </c>
      <c r="N282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1" s="16">
        <f t="shared" ref="O2821:O2889" si="90">IF(AND(H2821=2019,I2821=11,L2821="ММ               "),F2821/20*4,IF(AND(H2821=2019,I2821=11),F2821/20*9,F2821))</f>
        <v>1127140</v>
      </c>
      <c r="P282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21" s="16" t="str">
        <f t="shared" ref="Q2821:Q2889" si="91">IF(E2821="FSK            ","",A2821)</f>
        <v/>
      </c>
    </row>
    <row r="2822" spans="1:17" x14ac:dyDescent="0.25">
      <c r="A2822" t="s">
        <v>116</v>
      </c>
      <c r="B2822" t="s">
        <v>92</v>
      </c>
      <c r="C2822" t="s">
        <v>92</v>
      </c>
      <c r="D2822" t="s">
        <v>99</v>
      </c>
      <c r="E2822" t="s">
        <v>119</v>
      </c>
      <c r="F2822">
        <v>95612</v>
      </c>
      <c r="G2822" t="s">
        <v>83</v>
      </c>
      <c r="H2822">
        <v>2020</v>
      </c>
      <c r="I2822">
        <v>8</v>
      </c>
      <c r="J2822" s="85">
        <v>44144</v>
      </c>
      <c r="K2822" t="s">
        <v>123</v>
      </c>
      <c r="L2822" t="s">
        <v>117</v>
      </c>
      <c r="M2822" t="s">
        <v>85</v>
      </c>
      <c r="N282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2" s="16">
        <f t="shared" si="90"/>
        <v>95612</v>
      </c>
      <c r="P282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22" s="16" t="str">
        <f t="shared" si="91"/>
        <v/>
      </c>
    </row>
    <row r="2823" spans="1:17" x14ac:dyDescent="0.25">
      <c r="A2823" t="s">
        <v>116</v>
      </c>
      <c r="B2823" t="s">
        <v>92</v>
      </c>
      <c r="C2823" t="s">
        <v>92</v>
      </c>
      <c r="D2823" t="s">
        <v>99</v>
      </c>
      <c r="E2823" t="s">
        <v>119</v>
      </c>
      <c r="F2823">
        <v>63295</v>
      </c>
      <c r="G2823" t="s">
        <v>83</v>
      </c>
      <c r="H2823">
        <v>2020</v>
      </c>
      <c r="I2823">
        <v>8</v>
      </c>
      <c r="J2823" s="85">
        <v>44152</v>
      </c>
      <c r="K2823" t="s">
        <v>122</v>
      </c>
      <c r="L2823" t="s">
        <v>117</v>
      </c>
      <c r="M2823" t="s">
        <v>85</v>
      </c>
      <c r="N282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3" s="16">
        <f t="shared" si="90"/>
        <v>63295</v>
      </c>
      <c r="P282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23" s="16" t="str">
        <f t="shared" si="91"/>
        <v/>
      </c>
    </row>
    <row r="2824" spans="1:17" x14ac:dyDescent="0.25">
      <c r="A2824" t="s">
        <v>116</v>
      </c>
      <c r="B2824" t="s">
        <v>92</v>
      </c>
      <c r="C2824" t="s">
        <v>92</v>
      </c>
      <c r="D2824" t="s">
        <v>99</v>
      </c>
      <c r="E2824" t="s">
        <v>119</v>
      </c>
      <c r="F2824">
        <v>1127140</v>
      </c>
      <c r="G2824" t="s">
        <v>83</v>
      </c>
      <c r="H2824">
        <v>2020</v>
      </c>
      <c r="I2824">
        <v>8</v>
      </c>
      <c r="J2824" s="85">
        <v>44152</v>
      </c>
      <c r="K2824" t="s">
        <v>122</v>
      </c>
      <c r="L2824" t="s">
        <v>117</v>
      </c>
      <c r="M2824" t="s">
        <v>85</v>
      </c>
      <c r="N282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4" s="16">
        <f t="shared" si="90"/>
        <v>1127140</v>
      </c>
      <c r="P282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24" s="16" t="str">
        <f t="shared" si="91"/>
        <v/>
      </c>
    </row>
    <row r="2825" spans="1:17" x14ac:dyDescent="0.25">
      <c r="A2825" t="s">
        <v>116</v>
      </c>
      <c r="B2825" t="s">
        <v>92</v>
      </c>
      <c r="C2825" t="s">
        <v>92</v>
      </c>
      <c r="D2825" t="s">
        <v>99</v>
      </c>
      <c r="E2825" t="s">
        <v>119</v>
      </c>
      <c r="F2825">
        <v>95612</v>
      </c>
      <c r="G2825" t="s">
        <v>83</v>
      </c>
      <c r="H2825">
        <v>2020</v>
      </c>
      <c r="I2825">
        <v>8</v>
      </c>
      <c r="J2825" s="85">
        <v>44152</v>
      </c>
      <c r="K2825" t="s">
        <v>122</v>
      </c>
      <c r="L2825" t="s">
        <v>117</v>
      </c>
      <c r="M2825" t="s">
        <v>85</v>
      </c>
      <c r="N282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5" s="16">
        <f t="shared" si="90"/>
        <v>95612</v>
      </c>
      <c r="P282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25" s="16" t="str">
        <f t="shared" si="91"/>
        <v/>
      </c>
    </row>
    <row r="2826" spans="1:17" x14ac:dyDescent="0.25">
      <c r="A2826" t="s">
        <v>116</v>
      </c>
      <c r="B2826" t="s">
        <v>92</v>
      </c>
      <c r="C2826" t="s">
        <v>92</v>
      </c>
      <c r="D2826" t="s">
        <v>99</v>
      </c>
      <c r="E2826" t="s">
        <v>119</v>
      </c>
      <c r="F2826">
        <v>54819</v>
      </c>
      <c r="G2826" t="s">
        <v>83</v>
      </c>
      <c r="H2826">
        <v>2020</v>
      </c>
      <c r="I2826">
        <v>9</v>
      </c>
      <c r="J2826" s="85">
        <v>44144</v>
      </c>
      <c r="K2826" t="s">
        <v>123</v>
      </c>
      <c r="L2826" t="s">
        <v>117</v>
      </c>
      <c r="M2826" t="s">
        <v>85</v>
      </c>
      <c r="N282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6" s="16">
        <f t="shared" si="90"/>
        <v>54819</v>
      </c>
      <c r="P282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26" s="16" t="str">
        <f t="shared" si="91"/>
        <v/>
      </c>
    </row>
    <row r="2827" spans="1:17" x14ac:dyDescent="0.25">
      <c r="A2827" t="s">
        <v>116</v>
      </c>
      <c r="B2827" t="s">
        <v>92</v>
      </c>
      <c r="C2827" t="s">
        <v>92</v>
      </c>
      <c r="D2827" t="s">
        <v>99</v>
      </c>
      <c r="E2827" t="s">
        <v>119</v>
      </c>
      <c r="F2827">
        <v>1319583</v>
      </c>
      <c r="G2827" t="s">
        <v>83</v>
      </c>
      <c r="H2827">
        <v>2020</v>
      </c>
      <c r="I2827">
        <v>9</v>
      </c>
      <c r="J2827" s="85">
        <v>44144</v>
      </c>
      <c r="K2827" t="s">
        <v>123</v>
      </c>
      <c r="L2827" t="s">
        <v>117</v>
      </c>
      <c r="M2827" t="s">
        <v>85</v>
      </c>
      <c r="N282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7" s="16">
        <f t="shared" si="90"/>
        <v>1319583</v>
      </c>
      <c r="P282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27" s="16" t="str">
        <f t="shared" si="91"/>
        <v/>
      </c>
    </row>
    <row r="2828" spans="1:17" x14ac:dyDescent="0.25">
      <c r="A2828" t="s">
        <v>116</v>
      </c>
      <c r="B2828" t="s">
        <v>92</v>
      </c>
      <c r="C2828" t="s">
        <v>92</v>
      </c>
      <c r="D2828" t="s">
        <v>99</v>
      </c>
      <c r="E2828" t="s">
        <v>119</v>
      </c>
      <c r="F2828">
        <v>110528</v>
      </c>
      <c r="G2828" t="s">
        <v>83</v>
      </c>
      <c r="H2828">
        <v>2020</v>
      </c>
      <c r="I2828">
        <v>9</v>
      </c>
      <c r="J2828" s="85">
        <v>44144</v>
      </c>
      <c r="K2828" t="s">
        <v>123</v>
      </c>
      <c r="L2828" t="s">
        <v>117</v>
      </c>
      <c r="M2828" t="s">
        <v>85</v>
      </c>
      <c r="N282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8" s="16">
        <f t="shared" si="90"/>
        <v>110528</v>
      </c>
      <c r="P282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28" s="16" t="str">
        <f t="shared" si="91"/>
        <v/>
      </c>
    </row>
    <row r="2829" spans="1:17" x14ac:dyDescent="0.25">
      <c r="A2829" t="s">
        <v>116</v>
      </c>
      <c r="B2829" t="s">
        <v>92</v>
      </c>
      <c r="C2829" t="s">
        <v>92</v>
      </c>
      <c r="D2829" t="s">
        <v>99</v>
      </c>
      <c r="E2829" t="s">
        <v>119</v>
      </c>
      <c r="F2829">
        <v>54819</v>
      </c>
      <c r="G2829" t="s">
        <v>83</v>
      </c>
      <c r="H2829">
        <v>2020</v>
      </c>
      <c r="I2829">
        <v>9</v>
      </c>
      <c r="J2829" s="85">
        <v>44152</v>
      </c>
      <c r="K2829" t="s">
        <v>122</v>
      </c>
      <c r="L2829" t="s">
        <v>117</v>
      </c>
      <c r="M2829" t="s">
        <v>85</v>
      </c>
      <c r="N282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29" s="16">
        <f t="shared" si="90"/>
        <v>54819</v>
      </c>
      <c r="P282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29" s="16" t="str">
        <f t="shared" si="91"/>
        <v/>
      </c>
    </row>
    <row r="2830" spans="1:17" x14ac:dyDescent="0.25">
      <c r="A2830" t="s">
        <v>116</v>
      </c>
      <c r="B2830" t="s">
        <v>92</v>
      </c>
      <c r="C2830" t="s">
        <v>92</v>
      </c>
      <c r="D2830" t="s">
        <v>99</v>
      </c>
      <c r="E2830" t="s">
        <v>119</v>
      </c>
      <c r="F2830">
        <v>1319583</v>
      </c>
      <c r="G2830" t="s">
        <v>83</v>
      </c>
      <c r="H2830">
        <v>2020</v>
      </c>
      <c r="I2830">
        <v>9</v>
      </c>
      <c r="J2830" s="85">
        <v>44152</v>
      </c>
      <c r="K2830" t="s">
        <v>122</v>
      </c>
      <c r="L2830" t="s">
        <v>117</v>
      </c>
      <c r="M2830" t="s">
        <v>85</v>
      </c>
      <c r="N283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0" s="16">
        <f t="shared" si="90"/>
        <v>1319583</v>
      </c>
      <c r="P283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30" s="16" t="str">
        <f t="shared" si="91"/>
        <v/>
      </c>
    </row>
    <row r="2831" spans="1:17" x14ac:dyDescent="0.25">
      <c r="A2831" t="s">
        <v>116</v>
      </c>
      <c r="B2831" t="s">
        <v>92</v>
      </c>
      <c r="C2831" t="s">
        <v>92</v>
      </c>
      <c r="D2831" t="s">
        <v>99</v>
      </c>
      <c r="E2831" t="s">
        <v>119</v>
      </c>
      <c r="F2831">
        <v>110528</v>
      </c>
      <c r="G2831" t="s">
        <v>83</v>
      </c>
      <c r="H2831">
        <v>2020</v>
      </c>
      <c r="I2831">
        <v>9</v>
      </c>
      <c r="J2831" s="85">
        <v>44152</v>
      </c>
      <c r="K2831" t="s">
        <v>122</v>
      </c>
      <c r="L2831" t="s">
        <v>117</v>
      </c>
      <c r="M2831" t="s">
        <v>85</v>
      </c>
      <c r="N283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1" s="16">
        <f t="shared" si="90"/>
        <v>110528</v>
      </c>
      <c r="P283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31" s="16" t="str">
        <f t="shared" si="91"/>
        <v/>
      </c>
    </row>
    <row r="2832" spans="1:17" x14ac:dyDescent="0.25">
      <c r="A2832" t="s">
        <v>116</v>
      </c>
      <c r="B2832" t="s">
        <v>92</v>
      </c>
      <c r="C2832" t="s">
        <v>92</v>
      </c>
      <c r="D2832" t="s">
        <v>99</v>
      </c>
      <c r="E2832" t="s">
        <v>119</v>
      </c>
      <c r="F2832">
        <v>101844</v>
      </c>
      <c r="G2832" t="s">
        <v>83</v>
      </c>
      <c r="H2832">
        <v>2020</v>
      </c>
      <c r="I2832">
        <v>10</v>
      </c>
      <c r="J2832" s="85">
        <v>44144</v>
      </c>
      <c r="K2832" t="s">
        <v>123</v>
      </c>
      <c r="L2832" t="s">
        <v>117</v>
      </c>
      <c r="M2832" t="s">
        <v>85</v>
      </c>
      <c r="N283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2" s="16">
        <f t="shared" si="90"/>
        <v>101844</v>
      </c>
      <c r="P283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32" s="16" t="str">
        <f t="shared" si="91"/>
        <v/>
      </c>
    </row>
    <row r="2833" spans="1:17" x14ac:dyDescent="0.25">
      <c r="A2833" t="s">
        <v>116</v>
      </c>
      <c r="B2833" t="s">
        <v>92</v>
      </c>
      <c r="C2833" t="s">
        <v>92</v>
      </c>
      <c r="D2833" t="s">
        <v>99</v>
      </c>
      <c r="E2833" t="s">
        <v>119</v>
      </c>
      <c r="F2833">
        <v>1245231</v>
      </c>
      <c r="G2833" t="s">
        <v>83</v>
      </c>
      <c r="H2833">
        <v>2020</v>
      </c>
      <c r="I2833">
        <v>10</v>
      </c>
      <c r="J2833" s="85">
        <v>44144</v>
      </c>
      <c r="K2833" t="s">
        <v>123</v>
      </c>
      <c r="L2833" t="s">
        <v>117</v>
      </c>
      <c r="M2833" t="s">
        <v>85</v>
      </c>
      <c r="N283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3" s="16">
        <f t="shared" si="90"/>
        <v>1245231</v>
      </c>
      <c r="P283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33" s="16" t="str">
        <f t="shared" si="91"/>
        <v/>
      </c>
    </row>
    <row r="2834" spans="1:17" x14ac:dyDescent="0.25">
      <c r="A2834" t="s">
        <v>116</v>
      </c>
      <c r="B2834" t="s">
        <v>92</v>
      </c>
      <c r="C2834" t="s">
        <v>92</v>
      </c>
      <c r="D2834" t="s">
        <v>99</v>
      </c>
      <c r="E2834" t="s">
        <v>119</v>
      </c>
      <c r="F2834">
        <v>82560</v>
      </c>
      <c r="G2834" t="s">
        <v>83</v>
      </c>
      <c r="H2834">
        <v>2020</v>
      </c>
      <c r="I2834">
        <v>10</v>
      </c>
      <c r="J2834" s="85">
        <v>44144</v>
      </c>
      <c r="K2834" t="s">
        <v>123</v>
      </c>
      <c r="L2834" t="s">
        <v>117</v>
      </c>
      <c r="M2834" t="s">
        <v>85</v>
      </c>
      <c r="N283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4" s="16">
        <f t="shared" si="90"/>
        <v>82560</v>
      </c>
      <c r="P283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34" s="16" t="str">
        <f t="shared" si="91"/>
        <v/>
      </c>
    </row>
    <row r="2835" spans="1:17" x14ac:dyDescent="0.25">
      <c r="A2835" t="s">
        <v>116</v>
      </c>
      <c r="B2835" t="s">
        <v>92</v>
      </c>
      <c r="C2835" t="s">
        <v>92</v>
      </c>
      <c r="D2835" t="s">
        <v>99</v>
      </c>
      <c r="E2835" t="s">
        <v>119</v>
      </c>
      <c r="F2835">
        <v>101844</v>
      </c>
      <c r="G2835" t="s">
        <v>83</v>
      </c>
      <c r="H2835">
        <v>2020</v>
      </c>
      <c r="I2835">
        <v>10</v>
      </c>
      <c r="J2835" s="85">
        <v>44152</v>
      </c>
      <c r="K2835" t="s">
        <v>122</v>
      </c>
      <c r="L2835" t="s">
        <v>117</v>
      </c>
      <c r="M2835" t="s">
        <v>85</v>
      </c>
      <c r="N283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5" s="16">
        <f t="shared" si="90"/>
        <v>101844</v>
      </c>
      <c r="P283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35" s="16" t="str">
        <f t="shared" si="91"/>
        <v/>
      </c>
    </row>
    <row r="2836" spans="1:17" x14ac:dyDescent="0.25">
      <c r="A2836" t="s">
        <v>116</v>
      </c>
      <c r="B2836" t="s">
        <v>92</v>
      </c>
      <c r="C2836" t="s">
        <v>92</v>
      </c>
      <c r="D2836" t="s">
        <v>99</v>
      </c>
      <c r="E2836" t="s">
        <v>119</v>
      </c>
      <c r="F2836">
        <v>1245231</v>
      </c>
      <c r="G2836" t="s">
        <v>83</v>
      </c>
      <c r="H2836">
        <v>2020</v>
      </c>
      <c r="I2836">
        <v>10</v>
      </c>
      <c r="J2836" s="85">
        <v>44152</v>
      </c>
      <c r="K2836" t="s">
        <v>122</v>
      </c>
      <c r="L2836" t="s">
        <v>117</v>
      </c>
      <c r="M2836" t="s">
        <v>85</v>
      </c>
      <c r="N283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6" s="16">
        <f t="shared" si="90"/>
        <v>1245231</v>
      </c>
      <c r="P283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36" s="16" t="str">
        <f t="shared" si="91"/>
        <v/>
      </c>
    </row>
    <row r="2837" spans="1:17" x14ac:dyDescent="0.25">
      <c r="A2837" t="s">
        <v>116</v>
      </c>
      <c r="B2837" t="s">
        <v>92</v>
      </c>
      <c r="C2837" t="s">
        <v>92</v>
      </c>
      <c r="D2837" t="s">
        <v>99</v>
      </c>
      <c r="E2837" t="s">
        <v>119</v>
      </c>
      <c r="F2837">
        <v>82560</v>
      </c>
      <c r="G2837" t="s">
        <v>83</v>
      </c>
      <c r="H2837">
        <v>2020</v>
      </c>
      <c r="I2837">
        <v>10</v>
      </c>
      <c r="J2837" s="85">
        <v>44152</v>
      </c>
      <c r="K2837" t="s">
        <v>122</v>
      </c>
      <c r="L2837" t="s">
        <v>117</v>
      </c>
      <c r="M2837" t="s">
        <v>85</v>
      </c>
      <c r="N283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7" s="16">
        <f t="shared" si="90"/>
        <v>82560</v>
      </c>
      <c r="P283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37" s="16" t="str">
        <f t="shared" si="91"/>
        <v/>
      </c>
    </row>
    <row r="2838" spans="1:17" x14ac:dyDescent="0.25">
      <c r="A2838" t="s">
        <v>116</v>
      </c>
      <c r="B2838" t="s">
        <v>92</v>
      </c>
      <c r="C2838" t="s">
        <v>92</v>
      </c>
      <c r="D2838" t="s">
        <v>99</v>
      </c>
      <c r="E2838" t="s">
        <v>119</v>
      </c>
      <c r="F2838">
        <v>14942</v>
      </c>
      <c r="G2838" t="s">
        <v>83</v>
      </c>
      <c r="H2838">
        <v>2020</v>
      </c>
      <c r="I2838">
        <v>11</v>
      </c>
      <c r="J2838" s="85">
        <v>44144</v>
      </c>
      <c r="K2838" t="s">
        <v>123</v>
      </c>
      <c r="L2838" t="s">
        <v>117</v>
      </c>
      <c r="M2838" t="s">
        <v>85</v>
      </c>
      <c r="N283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8" s="16">
        <f t="shared" si="90"/>
        <v>14942</v>
      </c>
      <c r="P283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38" s="16" t="str">
        <f t="shared" si="91"/>
        <v/>
      </c>
    </row>
    <row r="2839" spans="1:17" x14ac:dyDescent="0.25">
      <c r="A2839" t="s">
        <v>116</v>
      </c>
      <c r="B2839" t="s">
        <v>92</v>
      </c>
      <c r="C2839" t="s">
        <v>92</v>
      </c>
      <c r="D2839" t="s">
        <v>99</v>
      </c>
      <c r="E2839" t="s">
        <v>119</v>
      </c>
      <c r="F2839">
        <v>230440</v>
      </c>
      <c r="G2839" t="s">
        <v>83</v>
      </c>
      <c r="H2839">
        <v>2020</v>
      </c>
      <c r="I2839">
        <v>11</v>
      </c>
      <c r="J2839" s="85">
        <v>44144</v>
      </c>
      <c r="K2839" t="s">
        <v>123</v>
      </c>
      <c r="L2839" t="s">
        <v>117</v>
      </c>
      <c r="M2839" t="s">
        <v>85</v>
      </c>
      <c r="N283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39" s="16">
        <f t="shared" si="90"/>
        <v>230440</v>
      </c>
      <c r="P283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39" s="16" t="str">
        <f t="shared" si="91"/>
        <v/>
      </c>
    </row>
    <row r="2840" spans="1:17" x14ac:dyDescent="0.25">
      <c r="A2840" t="s">
        <v>116</v>
      </c>
      <c r="B2840" t="s">
        <v>92</v>
      </c>
      <c r="C2840" t="s">
        <v>92</v>
      </c>
      <c r="D2840" t="s">
        <v>99</v>
      </c>
      <c r="E2840" t="s">
        <v>119</v>
      </c>
      <c r="F2840">
        <v>27203</v>
      </c>
      <c r="G2840" t="s">
        <v>83</v>
      </c>
      <c r="H2840">
        <v>2020</v>
      </c>
      <c r="I2840">
        <v>11</v>
      </c>
      <c r="J2840" s="85">
        <v>44144</v>
      </c>
      <c r="K2840" t="s">
        <v>123</v>
      </c>
      <c r="L2840" t="s">
        <v>117</v>
      </c>
      <c r="M2840" t="s">
        <v>85</v>
      </c>
      <c r="N284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0" s="16">
        <f t="shared" si="90"/>
        <v>27203</v>
      </c>
      <c r="P284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40" s="16" t="str">
        <f t="shared" si="91"/>
        <v/>
      </c>
    </row>
    <row r="2841" spans="1:17" x14ac:dyDescent="0.25">
      <c r="A2841" t="s">
        <v>116</v>
      </c>
      <c r="B2841" t="s">
        <v>92</v>
      </c>
      <c r="C2841" t="s">
        <v>92</v>
      </c>
      <c r="D2841" t="s">
        <v>99</v>
      </c>
      <c r="E2841" t="s">
        <v>119</v>
      </c>
      <c r="F2841">
        <v>34586</v>
      </c>
      <c r="G2841" t="s">
        <v>83</v>
      </c>
      <c r="H2841">
        <v>2020</v>
      </c>
      <c r="I2841">
        <v>11</v>
      </c>
      <c r="J2841" s="85">
        <v>44152</v>
      </c>
      <c r="K2841" t="s">
        <v>122</v>
      </c>
      <c r="L2841" t="s">
        <v>117</v>
      </c>
      <c r="M2841" t="s">
        <v>85</v>
      </c>
      <c r="N284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1" s="16">
        <f t="shared" si="90"/>
        <v>34586</v>
      </c>
      <c r="P284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41" s="16" t="str">
        <f t="shared" si="91"/>
        <v/>
      </c>
    </row>
    <row r="2842" spans="1:17" x14ac:dyDescent="0.25">
      <c r="A2842" t="s">
        <v>116</v>
      </c>
      <c r="B2842" t="s">
        <v>92</v>
      </c>
      <c r="C2842" t="s">
        <v>92</v>
      </c>
      <c r="D2842" t="s">
        <v>99</v>
      </c>
      <c r="E2842" t="s">
        <v>119</v>
      </c>
      <c r="F2842">
        <v>569994</v>
      </c>
      <c r="G2842" t="s">
        <v>83</v>
      </c>
      <c r="H2842">
        <v>2020</v>
      </c>
      <c r="I2842">
        <v>11</v>
      </c>
      <c r="J2842" s="85">
        <v>44152</v>
      </c>
      <c r="K2842" t="s">
        <v>122</v>
      </c>
      <c r="L2842" t="s">
        <v>117</v>
      </c>
      <c r="M2842" t="s">
        <v>85</v>
      </c>
      <c r="N284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2" s="16">
        <f t="shared" si="90"/>
        <v>569994</v>
      </c>
      <c r="P284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42" s="16" t="str">
        <f t="shared" si="91"/>
        <v/>
      </c>
    </row>
    <row r="2843" spans="1:17" x14ac:dyDescent="0.25">
      <c r="A2843" t="s">
        <v>116</v>
      </c>
      <c r="B2843" t="s">
        <v>92</v>
      </c>
      <c r="C2843" t="s">
        <v>92</v>
      </c>
      <c r="D2843" t="s">
        <v>99</v>
      </c>
      <c r="E2843" t="s">
        <v>119</v>
      </c>
      <c r="F2843">
        <v>44548</v>
      </c>
      <c r="G2843" t="s">
        <v>83</v>
      </c>
      <c r="H2843">
        <v>2020</v>
      </c>
      <c r="I2843">
        <v>11</v>
      </c>
      <c r="J2843" s="85">
        <v>44152</v>
      </c>
      <c r="K2843" t="s">
        <v>122</v>
      </c>
      <c r="L2843" t="s">
        <v>117</v>
      </c>
      <c r="M2843" t="s">
        <v>85</v>
      </c>
      <c r="N284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3" s="16">
        <f t="shared" si="90"/>
        <v>44548</v>
      </c>
      <c r="P284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43" s="16" t="str">
        <f t="shared" si="91"/>
        <v/>
      </c>
    </row>
    <row r="2844" spans="1:17" x14ac:dyDescent="0.25">
      <c r="A2844" t="s">
        <v>116</v>
      </c>
      <c r="B2844" t="s">
        <v>92</v>
      </c>
      <c r="C2844" t="s">
        <v>92</v>
      </c>
      <c r="D2844" t="s">
        <v>100</v>
      </c>
      <c r="E2844" t="s">
        <v>119</v>
      </c>
      <c r="F2844">
        <v>165450</v>
      </c>
      <c r="G2844" t="s">
        <v>83</v>
      </c>
      <c r="H2844">
        <v>2019</v>
      </c>
      <c r="I2844">
        <v>1</v>
      </c>
      <c r="J2844" s="85">
        <v>44144</v>
      </c>
      <c r="K2844" t="s">
        <v>123</v>
      </c>
      <c r="L2844" t="s">
        <v>117</v>
      </c>
      <c r="M2844" t="s">
        <v>85</v>
      </c>
      <c r="N284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4" s="16">
        <f t="shared" si="90"/>
        <v>165450</v>
      </c>
      <c r="P284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44" s="16" t="str">
        <f t="shared" si="91"/>
        <v/>
      </c>
    </row>
    <row r="2845" spans="1:17" x14ac:dyDescent="0.25">
      <c r="A2845" t="s">
        <v>116</v>
      </c>
      <c r="B2845" t="s">
        <v>92</v>
      </c>
      <c r="C2845" t="s">
        <v>92</v>
      </c>
      <c r="D2845" t="s">
        <v>100</v>
      </c>
      <c r="E2845" t="s">
        <v>119</v>
      </c>
      <c r="F2845">
        <v>165450</v>
      </c>
      <c r="G2845" t="s">
        <v>83</v>
      </c>
      <c r="H2845">
        <v>2019</v>
      </c>
      <c r="I2845">
        <v>1</v>
      </c>
      <c r="J2845" s="85">
        <v>44152</v>
      </c>
      <c r="K2845" t="s">
        <v>122</v>
      </c>
      <c r="L2845" t="s">
        <v>117</v>
      </c>
      <c r="M2845" t="s">
        <v>85</v>
      </c>
      <c r="N284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5" s="16">
        <f t="shared" si="90"/>
        <v>165450</v>
      </c>
      <c r="P284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45" s="16" t="str">
        <f t="shared" si="91"/>
        <v/>
      </c>
    </row>
    <row r="2846" spans="1:17" x14ac:dyDescent="0.25">
      <c r="A2846" t="s">
        <v>116</v>
      </c>
      <c r="B2846" t="s">
        <v>92</v>
      </c>
      <c r="C2846" t="s">
        <v>92</v>
      </c>
      <c r="D2846" t="s">
        <v>100</v>
      </c>
      <c r="E2846" t="s">
        <v>119</v>
      </c>
      <c r="F2846">
        <v>102023</v>
      </c>
      <c r="G2846" t="s">
        <v>83</v>
      </c>
      <c r="H2846">
        <v>2019</v>
      </c>
      <c r="I2846">
        <v>2</v>
      </c>
      <c r="J2846" s="85">
        <v>44144</v>
      </c>
      <c r="K2846" t="s">
        <v>123</v>
      </c>
      <c r="L2846" t="s">
        <v>117</v>
      </c>
      <c r="M2846" t="s">
        <v>85</v>
      </c>
      <c r="N284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6" s="16">
        <f t="shared" si="90"/>
        <v>102023</v>
      </c>
      <c r="P284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46" s="16" t="str">
        <f t="shared" si="91"/>
        <v/>
      </c>
    </row>
    <row r="2847" spans="1:17" x14ac:dyDescent="0.25">
      <c r="A2847" t="s">
        <v>116</v>
      </c>
      <c r="B2847" t="s">
        <v>92</v>
      </c>
      <c r="C2847" t="s">
        <v>92</v>
      </c>
      <c r="D2847" t="s">
        <v>100</v>
      </c>
      <c r="E2847" t="s">
        <v>119</v>
      </c>
      <c r="F2847">
        <v>102023</v>
      </c>
      <c r="G2847" t="s">
        <v>83</v>
      </c>
      <c r="H2847">
        <v>2019</v>
      </c>
      <c r="I2847">
        <v>2</v>
      </c>
      <c r="J2847" s="85">
        <v>44152</v>
      </c>
      <c r="K2847" t="s">
        <v>122</v>
      </c>
      <c r="L2847" t="s">
        <v>117</v>
      </c>
      <c r="M2847" t="s">
        <v>85</v>
      </c>
      <c r="N284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7" s="16">
        <f t="shared" si="90"/>
        <v>102023</v>
      </c>
      <c r="P284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47" s="16" t="str">
        <f t="shared" si="91"/>
        <v/>
      </c>
    </row>
    <row r="2848" spans="1:17" x14ac:dyDescent="0.25">
      <c r="A2848" t="s">
        <v>116</v>
      </c>
      <c r="B2848" t="s">
        <v>92</v>
      </c>
      <c r="C2848" t="s">
        <v>92</v>
      </c>
      <c r="D2848" t="s">
        <v>100</v>
      </c>
      <c r="E2848" t="s">
        <v>119</v>
      </c>
      <c r="F2848">
        <v>226647</v>
      </c>
      <c r="G2848" t="s">
        <v>83</v>
      </c>
      <c r="H2848">
        <v>2019</v>
      </c>
      <c r="I2848">
        <v>3</v>
      </c>
      <c r="J2848" s="85">
        <v>44144</v>
      </c>
      <c r="K2848" t="s">
        <v>123</v>
      </c>
      <c r="L2848" t="s">
        <v>117</v>
      </c>
      <c r="M2848" t="s">
        <v>85</v>
      </c>
      <c r="N284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8" s="16">
        <f t="shared" si="90"/>
        <v>226647</v>
      </c>
      <c r="P284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48" s="16" t="str">
        <f t="shared" si="91"/>
        <v/>
      </c>
    </row>
    <row r="2849" spans="1:17" x14ac:dyDescent="0.25">
      <c r="A2849" t="s">
        <v>116</v>
      </c>
      <c r="B2849" t="s">
        <v>92</v>
      </c>
      <c r="C2849" t="s">
        <v>92</v>
      </c>
      <c r="D2849" t="s">
        <v>100</v>
      </c>
      <c r="E2849" t="s">
        <v>119</v>
      </c>
      <c r="F2849">
        <v>226647</v>
      </c>
      <c r="G2849" t="s">
        <v>83</v>
      </c>
      <c r="H2849">
        <v>2019</v>
      </c>
      <c r="I2849">
        <v>3</v>
      </c>
      <c r="J2849" s="85">
        <v>44152</v>
      </c>
      <c r="K2849" t="s">
        <v>122</v>
      </c>
      <c r="L2849" t="s">
        <v>117</v>
      </c>
      <c r="M2849" t="s">
        <v>85</v>
      </c>
      <c r="N284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49" s="16">
        <f t="shared" si="90"/>
        <v>226647</v>
      </c>
      <c r="P284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49" s="16" t="str">
        <f t="shared" si="91"/>
        <v/>
      </c>
    </row>
    <row r="2850" spans="1:17" x14ac:dyDescent="0.25">
      <c r="A2850" t="s">
        <v>116</v>
      </c>
      <c r="B2850" t="s">
        <v>92</v>
      </c>
      <c r="C2850" t="s">
        <v>92</v>
      </c>
      <c r="D2850" t="s">
        <v>100</v>
      </c>
      <c r="E2850" t="s">
        <v>119</v>
      </c>
      <c r="F2850">
        <v>166142</v>
      </c>
      <c r="G2850" t="s">
        <v>83</v>
      </c>
      <c r="H2850">
        <v>2019</v>
      </c>
      <c r="I2850">
        <v>4</v>
      </c>
      <c r="J2850" s="85">
        <v>44144</v>
      </c>
      <c r="K2850" t="s">
        <v>123</v>
      </c>
      <c r="L2850" t="s">
        <v>117</v>
      </c>
      <c r="M2850" t="s">
        <v>85</v>
      </c>
      <c r="N285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0" s="16">
        <f t="shared" si="90"/>
        <v>166142</v>
      </c>
      <c r="P285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50" s="16" t="str">
        <f t="shared" si="91"/>
        <v/>
      </c>
    </row>
    <row r="2851" spans="1:17" x14ac:dyDescent="0.25">
      <c r="A2851" t="s">
        <v>116</v>
      </c>
      <c r="B2851" t="s">
        <v>92</v>
      </c>
      <c r="C2851" t="s">
        <v>92</v>
      </c>
      <c r="D2851" t="s">
        <v>100</v>
      </c>
      <c r="E2851" t="s">
        <v>119</v>
      </c>
      <c r="F2851">
        <v>166142</v>
      </c>
      <c r="G2851" t="s">
        <v>83</v>
      </c>
      <c r="H2851">
        <v>2019</v>
      </c>
      <c r="I2851">
        <v>4</v>
      </c>
      <c r="J2851" s="85">
        <v>44152</v>
      </c>
      <c r="K2851" t="s">
        <v>122</v>
      </c>
      <c r="L2851" t="s">
        <v>117</v>
      </c>
      <c r="M2851" t="s">
        <v>85</v>
      </c>
      <c r="N285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1" s="16">
        <f t="shared" si="90"/>
        <v>166142</v>
      </c>
      <c r="P285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51" s="16" t="str">
        <f t="shared" si="91"/>
        <v/>
      </c>
    </row>
    <row r="2852" spans="1:17" x14ac:dyDescent="0.25">
      <c r="A2852" t="s">
        <v>116</v>
      </c>
      <c r="B2852" t="s">
        <v>92</v>
      </c>
      <c r="C2852" t="s">
        <v>92</v>
      </c>
      <c r="D2852" t="s">
        <v>100</v>
      </c>
      <c r="E2852" t="s">
        <v>119</v>
      </c>
      <c r="F2852">
        <v>262933</v>
      </c>
      <c r="G2852" t="s">
        <v>83</v>
      </c>
      <c r="H2852">
        <v>2019</v>
      </c>
      <c r="I2852">
        <v>5</v>
      </c>
      <c r="J2852" s="85">
        <v>44144</v>
      </c>
      <c r="K2852" t="s">
        <v>123</v>
      </c>
      <c r="L2852" t="s">
        <v>117</v>
      </c>
      <c r="M2852" t="s">
        <v>85</v>
      </c>
      <c r="N285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2" s="16">
        <f t="shared" si="90"/>
        <v>262933</v>
      </c>
      <c r="P285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52" s="16" t="str">
        <f t="shared" si="91"/>
        <v/>
      </c>
    </row>
    <row r="2853" spans="1:17" x14ac:dyDescent="0.25">
      <c r="A2853" t="s">
        <v>116</v>
      </c>
      <c r="B2853" t="s">
        <v>92</v>
      </c>
      <c r="C2853" t="s">
        <v>92</v>
      </c>
      <c r="D2853" t="s">
        <v>100</v>
      </c>
      <c r="E2853" t="s">
        <v>119</v>
      </c>
      <c r="F2853">
        <v>262933</v>
      </c>
      <c r="G2853" t="s">
        <v>83</v>
      </c>
      <c r="H2853">
        <v>2019</v>
      </c>
      <c r="I2853">
        <v>5</v>
      </c>
      <c r="J2853" s="85">
        <v>44152</v>
      </c>
      <c r="K2853" t="s">
        <v>122</v>
      </c>
      <c r="L2853" t="s">
        <v>117</v>
      </c>
      <c r="M2853" t="s">
        <v>85</v>
      </c>
      <c r="N285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3" s="16">
        <f t="shared" si="90"/>
        <v>262933</v>
      </c>
      <c r="P285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53" s="16" t="str">
        <f t="shared" si="91"/>
        <v/>
      </c>
    </row>
    <row r="2854" spans="1:17" x14ac:dyDescent="0.25">
      <c r="A2854" t="s">
        <v>116</v>
      </c>
      <c r="B2854" t="s">
        <v>92</v>
      </c>
      <c r="C2854" t="s">
        <v>92</v>
      </c>
      <c r="D2854" t="s">
        <v>100</v>
      </c>
      <c r="E2854" t="s">
        <v>119</v>
      </c>
      <c r="F2854">
        <v>311452</v>
      </c>
      <c r="G2854" t="s">
        <v>83</v>
      </c>
      <c r="H2854">
        <v>2019</v>
      </c>
      <c r="I2854">
        <v>6</v>
      </c>
      <c r="J2854" s="85">
        <v>44144</v>
      </c>
      <c r="K2854" t="s">
        <v>123</v>
      </c>
      <c r="L2854" t="s">
        <v>117</v>
      </c>
      <c r="M2854" t="s">
        <v>85</v>
      </c>
      <c r="N285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4" s="16">
        <f t="shared" si="90"/>
        <v>311452</v>
      </c>
      <c r="P285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54" s="16" t="str">
        <f t="shared" si="91"/>
        <v/>
      </c>
    </row>
    <row r="2855" spans="1:17" x14ac:dyDescent="0.25">
      <c r="A2855" t="s">
        <v>116</v>
      </c>
      <c r="B2855" t="s">
        <v>92</v>
      </c>
      <c r="C2855" t="s">
        <v>92</v>
      </c>
      <c r="D2855" t="s">
        <v>100</v>
      </c>
      <c r="E2855" t="s">
        <v>119</v>
      </c>
      <c r="F2855">
        <v>311452</v>
      </c>
      <c r="G2855" t="s">
        <v>83</v>
      </c>
      <c r="H2855">
        <v>2019</v>
      </c>
      <c r="I2855">
        <v>6</v>
      </c>
      <c r="J2855" s="85">
        <v>44152</v>
      </c>
      <c r="K2855" t="s">
        <v>122</v>
      </c>
      <c r="L2855" t="s">
        <v>117</v>
      </c>
      <c r="M2855" t="s">
        <v>85</v>
      </c>
      <c r="N285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5" s="16">
        <f t="shared" si="90"/>
        <v>311452</v>
      </c>
      <c r="P285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55" s="16" t="str">
        <f t="shared" si="91"/>
        <v/>
      </c>
    </row>
    <row r="2856" spans="1:17" x14ac:dyDescent="0.25">
      <c r="A2856" t="s">
        <v>116</v>
      </c>
      <c r="B2856" t="s">
        <v>92</v>
      </c>
      <c r="C2856" t="s">
        <v>92</v>
      </c>
      <c r="D2856" t="s">
        <v>100</v>
      </c>
      <c r="E2856" t="s">
        <v>119</v>
      </c>
      <c r="F2856">
        <v>385157</v>
      </c>
      <c r="G2856" t="s">
        <v>83</v>
      </c>
      <c r="H2856">
        <v>2019</v>
      </c>
      <c r="I2856">
        <v>7</v>
      </c>
      <c r="J2856" s="85">
        <v>44144</v>
      </c>
      <c r="K2856" t="s">
        <v>123</v>
      </c>
      <c r="L2856" t="s">
        <v>117</v>
      </c>
      <c r="M2856" t="s">
        <v>85</v>
      </c>
      <c r="N285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6" s="16">
        <f t="shared" si="90"/>
        <v>385157</v>
      </c>
      <c r="P285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56" s="16" t="str">
        <f t="shared" si="91"/>
        <v/>
      </c>
    </row>
    <row r="2857" spans="1:17" x14ac:dyDescent="0.25">
      <c r="A2857" t="s">
        <v>116</v>
      </c>
      <c r="B2857" t="s">
        <v>92</v>
      </c>
      <c r="C2857" t="s">
        <v>92</v>
      </c>
      <c r="D2857" t="s">
        <v>100</v>
      </c>
      <c r="E2857" t="s">
        <v>119</v>
      </c>
      <c r="F2857">
        <v>385157</v>
      </c>
      <c r="G2857" t="s">
        <v>83</v>
      </c>
      <c r="H2857">
        <v>2019</v>
      </c>
      <c r="I2857">
        <v>7</v>
      </c>
      <c r="J2857" s="85">
        <v>44152</v>
      </c>
      <c r="K2857" t="s">
        <v>122</v>
      </c>
      <c r="L2857" t="s">
        <v>117</v>
      </c>
      <c r="M2857" t="s">
        <v>85</v>
      </c>
      <c r="N285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7" s="16">
        <f t="shared" si="90"/>
        <v>385157</v>
      </c>
      <c r="P285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57" s="16" t="str">
        <f t="shared" si="91"/>
        <v/>
      </c>
    </row>
    <row r="2858" spans="1:17" x14ac:dyDescent="0.25">
      <c r="A2858" t="s">
        <v>116</v>
      </c>
      <c r="B2858" t="s">
        <v>92</v>
      </c>
      <c r="C2858" t="s">
        <v>92</v>
      </c>
      <c r="D2858" t="s">
        <v>100</v>
      </c>
      <c r="E2858" t="s">
        <v>119</v>
      </c>
      <c r="F2858">
        <v>357319</v>
      </c>
      <c r="G2858" t="s">
        <v>83</v>
      </c>
      <c r="H2858">
        <v>2019</v>
      </c>
      <c r="I2858">
        <v>8</v>
      </c>
      <c r="J2858" s="85">
        <v>44144</v>
      </c>
      <c r="K2858" t="s">
        <v>123</v>
      </c>
      <c r="L2858" t="s">
        <v>117</v>
      </c>
      <c r="M2858" t="s">
        <v>85</v>
      </c>
      <c r="N285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8" s="16">
        <f t="shared" si="90"/>
        <v>357319</v>
      </c>
      <c r="P285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58" s="16" t="str">
        <f t="shared" si="91"/>
        <v/>
      </c>
    </row>
    <row r="2859" spans="1:17" x14ac:dyDescent="0.25">
      <c r="A2859" t="s">
        <v>116</v>
      </c>
      <c r="B2859" t="s">
        <v>92</v>
      </c>
      <c r="C2859" t="s">
        <v>92</v>
      </c>
      <c r="D2859" t="s">
        <v>100</v>
      </c>
      <c r="E2859" t="s">
        <v>119</v>
      </c>
      <c r="F2859">
        <v>357319</v>
      </c>
      <c r="G2859" t="s">
        <v>83</v>
      </c>
      <c r="H2859">
        <v>2019</v>
      </c>
      <c r="I2859">
        <v>8</v>
      </c>
      <c r="J2859" s="85">
        <v>44152</v>
      </c>
      <c r="K2859" t="s">
        <v>122</v>
      </c>
      <c r="L2859" t="s">
        <v>117</v>
      </c>
      <c r="M2859" t="s">
        <v>85</v>
      </c>
      <c r="N285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59" s="16">
        <f t="shared" si="90"/>
        <v>357319</v>
      </c>
      <c r="P285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59" s="16" t="str">
        <f t="shared" si="91"/>
        <v/>
      </c>
    </row>
    <row r="2860" spans="1:17" x14ac:dyDescent="0.25">
      <c r="A2860" t="s">
        <v>116</v>
      </c>
      <c r="B2860" t="s">
        <v>92</v>
      </c>
      <c r="C2860" t="s">
        <v>92</v>
      </c>
      <c r="D2860" t="s">
        <v>100</v>
      </c>
      <c r="E2860" t="s">
        <v>119</v>
      </c>
      <c r="F2860">
        <v>225967</v>
      </c>
      <c r="G2860" t="s">
        <v>83</v>
      </c>
      <c r="H2860">
        <v>2019</v>
      </c>
      <c r="I2860">
        <v>9</v>
      </c>
      <c r="J2860" s="85">
        <v>44144</v>
      </c>
      <c r="K2860" t="s">
        <v>123</v>
      </c>
      <c r="L2860" t="s">
        <v>117</v>
      </c>
      <c r="M2860" t="s">
        <v>85</v>
      </c>
      <c r="N286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0" s="16">
        <f t="shared" si="90"/>
        <v>225967</v>
      </c>
      <c r="P286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60" s="16" t="str">
        <f t="shared" si="91"/>
        <v/>
      </c>
    </row>
    <row r="2861" spans="1:17" x14ac:dyDescent="0.25">
      <c r="A2861" t="s">
        <v>116</v>
      </c>
      <c r="B2861" t="s">
        <v>92</v>
      </c>
      <c r="C2861" t="s">
        <v>92</v>
      </c>
      <c r="D2861" t="s">
        <v>100</v>
      </c>
      <c r="E2861" t="s">
        <v>119</v>
      </c>
      <c r="F2861">
        <v>225967</v>
      </c>
      <c r="G2861" t="s">
        <v>83</v>
      </c>
      <c r="H2861">
        <v>2019</v>
      </c>
      <c r="I2861">
        <v>9</v>
      </c>
      <c r="J2861" s="85">
        <v>44152</v>
      </c>
      <c r="K2861" t="s">
        <v>122</v>
      </c>
      <c r="L2861" t="s">
        <v>117</v>
      </c>
      <c r="M2861" t="s">
        <v>85</v>
      </c>
      <c r="N286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1" s="16">
        <f t="shared" si="90"/>
        <v>225967</v>
      </c>
      <c r="P286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61" s="16" t="str">
        <f t="shared" si="91"/>
        <v/>
      </c>
    </row>
    <row r="2862" spans="1:17" x14ac:dyDescent="0.25">
      <c r="A2862" t="s">
        <v>116</v>
      </c>
      <c r="B2862" t="s">
        <v>92</v>
      </c>
      <c r="C2862" t="s">
        <v>92</v>
      </c>
      <c r="D2862" t="s">
        <v>100</v>
      </c>
      <c r="E2862" t="s">
        <v>119</v>
      </c>
      <c r="F2862">
        <v>267724</v>
      </c>
      <c r="G2862" t="s">
        <v>83</v>
      </c>
      <c r="H2862">
        <v>2019</v>
      </c>
      <c r="I2862">
        <v>10</v>
      </c>
      <c r="J2862" s="85">
        <v>44144</v>
      </c>
      <c r="K2862" t="s">
        <v>123</v>
      </c>
      <c r="L2862" t="s">
        <v>117</v>
      </c>
      <c r="M2862" t="s">
        <v>85</v>
      </c>
      <c r="N286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2" s="16">
        <f t="shared" si="90"/>
        <v>267724</v>
      </c>
      <c r="P286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62" s="16" t="str">
        <f t="shared" si="91"/>
        <v/>
      </c>
    </row>
    <row r="2863" spans="1:17" x14ac:dyDescent="0.25">
      <c r="A2863" t="s">
        <v>116</v>
      </c>
      <c r="B2863" t="s">
        <v>92</v>
      </c>
      <c r="C2863" t="s">
        <v>92</v>
      </c>
      <c r="D2863" t="s">
        <v>100</v>
      </c>
      <c r="E2863" t="s">
        <v>119</v>
      </c>
      <c r="F2863">
        <v>267724</v>
      </c>
      <c r="G2863" t="s">
        <v>83</v>
      </c>
      <c r="H2863">
        <v>2019</v>
      </c>
      <c r="I2863">
        <v>10</v>
      </c>
      <c r="J2863" s="85">
        <v>44152</v>
      </c>
      <c r="K2863" t="s">
        <v>122</v>
      </c>
      <c r="L2863" t="s">
        <v>117</v>
      </c>
      <c r="M2863" t="s">
        <v>85</v>
      </c>
      <c r="N286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3" s="16">
        <f t="shared" si="90"/>
        <v>267724</v>
      </c>
      <c r="P286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63" s="16" t="str">
        <f t="shared" si="91"/>
        <v/>
      </c>
    </row>
    <row r="2864" spans="1:17" x14ac:dyDescent="0.25">
      <c r="A2864" t="s">
        <v>116</v>
      </c>
      <c r="B2864" t="s">
        <v>92</v>
      </c>
      <c r="C2864" t="s">
        <v>92</v>
      </c>
      <c r="D2864" t="s">
        <v>100</v>
      </c>
      <c r="E2864" t="s">
        <v>119</v>
      </c>
      <c r="F2864">
        <v>337483</v>
      </c>
      <c r="G2864" t="s">
        <v>83</v>
      </c>
      <c r="H2864">
        <v>2019</v>
      </c>
      <c r="I2864">
        <v>11</v>
      </c>
      <c r="J2864" s="85">
        <v>44144</v>
      </c>
      <c r="K2864" t="s">
        <v>123</v>
      </c>
      <c r="L2864" t="s">
        <v>117</v>
      </c>
      <c r="M2864" t="s">
        <v>85</v>
      </c>
      <c r="N286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4" s="16">
        <f t="shared" si="90"/>
        <v>151867.35</v>
      </c>
      <c r="P286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64" s="16" t="str">
        <f t="shared" si="91"/>
        <v/>
      </c>
    </row>
    <row r="2865" spans="1:17" x14ac:dyDescent="0.25">
      <c r="A2865" t="s">
        <v>116</v>
      </c>
      <c r="B2865" t="s">
        <v>92</v>
      </c>
      <c r="C2865" t="s">
        <v>92</v>
      </c>
      <c r="D2865" t="s">
        <v>100</v>
      </c>
      <c r="E2865" t="s">
        <v>119</v>
      </c>
      <c r="F2865">
        <v>337483</v>
      </c>
      <c r="G2865" t="s">
        <v>83</v>
      </c>
      <c r="H2865">
        <v>2019</v>
      </c>
      <c r="I2865">
        <v>11</v>
      </c>
      <c r="J2865" s="85">
        <v>44152</v>
      </c>
      <c r="K2865" t="s">
        <v>122</v>
      </c>
      <c r="L2865" t="s">
        <v>117</v>
      </c>
      <c r="M2865" t="s">
        <v>85</v>
      </c>
      <c r="N286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5" s="16">
        <f t="shared" si="90"/>
        <v>151867.35</v>
      </c>
      <c r="P286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65" s="16" t="str">
        <f t="shared" si="91"/>
        <v/>
      </c>
    </row>
    <row r="2866" spans="1:17" x14ac:dyDescent="0.25">
      <c r="A2866" t="s">
        <v>116</v>
      </c>
      <c r="B2866" t="s">
        <v>92</v>
      </c>
      <c r="C2866" t="s">
        <v>92</v>
      </c>
      <c r="D2866" t="s">
        <v>100</v>
      </c>
      <c r="E2866" t="s">
        <v>119</v>
      </c>
      <c r="F2866">
        <v>179020</v>
      </c>
      <c r="G2866" t="s">
        <v>83</v>
      </c>
      <c r="H2866">
        <v>2019</v>
      </c>
      <c r="I2866">
        <v>12</v>
      </c>
      <c r="J2866" s="85">
        <v>44144</v>
      </c>
      <c r="K2866" t="s">
        <v>123</v>
      </c>
      <c r="L2866" t="s">
        <v>117</v>
      </c>
      <c r="M2866" t="s">
        <v>85</v>
      </c>
      <c r="N286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6" s="16">
        <f t="shared" si="90"/>
        <v>179020</v>
      </c>
      <c r="P286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66" s="16" t="str">
        <f t="shared" si="91"/>
        <v/>
      </c>
    </row>
    <row r="2867" spans="1:17" x14ac:dyDescent="0.25">
      <c r="A2867" t="s">
        <v>116</v>
      </c>
      <c r="B2867" t="s">
        <v>92</v>
      </c>
      <c r="C2867" t="s">
        <v>92</v>
      </c>
      <c r="D2867" t="s">
        <v>100</v>
      </c>
      <c r="E2867" t="s">
        <v>119</v>
      </c>
      <c r="F2867">
        <v>179020</v>
      </c>
      <c r="G2867" t="s">
        <v>83</v>
      </c>
      <c r="H2867">
        <v>2019</v>
      </c>
      <c r="I2867">
        <v>12</v>
      </c>
      <c r="J2867" s="85">
        <v>44152</v>
      </c>
      <c r="K2867" t="s">
        <v>122</v>
      </c>
      <c r="L2867" t="s">
        <v>117</v>
      </c>
      <c r="M2867" t="s">
        <v>85</v>
      </c>
      <c r="N286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7" s="16">
        <f t="shared" si="90"/>
        <v>179020</v>
      </c>
      <c r="P286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67" s="16" t="str">
        <f t="shared" si="91"/>
        <v/>
      </c>
    </row>
    <row r="2868" spans="1:17" x14ac:dyDescent="0.25">
      <c r="A2868" t="s">
        <v>116</v>
      </c>
      <c r="B2868" t="s">
        <v>92</v>
      </c>
      <c r="C2868" t="s">
        <v>92</v>
      </c>
      <c r="D2868" t="s">
        <v>100</v>
      </c>
      <c r="E2868" t="s">
        <v>119</v>
      </c>
      <c r="F2868">
        <v>141445</v>
      </c>
      <c r="G2868" t="s">
        <v>83</v>
      </c>
      <c r="H2868">
        <v>2020</v>
      </c>
      <c r="I2868">
        <v>1</v>
      </c>
      <c r="J2868" s="85">
        <v>44144</v>
      </c>
      <c r="K2868" t="s">
        <v>123</v>
      </c>
      <c r="L2868" t="s">
        <v>117</v>
      </c>
      <c r="M2868" t="s">
        <v>85</v>
      </c>
      <c r="N286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8" s="16">
        <f t="shared" si="90"/>
        <v>141445</v>
      </c>
      <c r="P286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68" s="16" t="str">
        <f t="shared" si="91"/>
        <v/>
      </c>
    </row>
    <row r="2869" spans="1:17" x14ac:dyDescent="0.25">
      <c r="A2869" t="s">
        <v>116</v>
      </c>
      <c r="B2869" t="s">
        <v>92</v>
      </c>
      <c r="C2869" t="s">
        <v>92</v>
      </c>
      <c r="D2869" t="s">
        <v>100</v>
      </c>
      <c r="E2869" t="s">
        <v>119</v>
      </c>
      <c r="F2869">
        <v>141445</v>
      </c>
      <c r="G2869" t="s">
        <v>83</v>
      </c>
      <c r="H2869">
        <v>2020</v>
      </c>
      <c r="I2869">
        <v>1</v>
      </c>
      <c r="J2869" s="85">
        <v>44152</v>
      </c>
      <c r="K2869" t="s">
        <v>122</v>
      </c>
      <c r="L2869" t="s">
        <v>117</v>
      </c>
      <c r="M2869" t="s">
        <v>85</v>
      </c>
      <c r="N286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69" s="16">
        <f t="shared" si="90"/>
        <v>141445</v>
      </c>
      <c r="P286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69" s="16" t="str">
        <f t="shared" si="91"/>
        <v/>
      </c>
    </row>
    <row r="2870" spans="1:17" x14ac:dyDescent="0.25">
      <c r="A2870" t="s">
        <v>116</v>
      </c>
      <c r="B2870" t="s">
        <v>92</v>
      </c>
      <c r="C2870" t="s">
        <v>92</v>
      </c>
      <c r="D2870" t="s">
        <v>100</v>
      </c>
      <c r="E2870" t="s">
        <v>119</v>
      </c>
      <c r="F2870">
        <v>210054</v>
      </c>
      <c r="G2870" t="s">
        <v>83</v>
      </c>
      <c r="H2870">
        <v>2020</v>
      </c>
      <c r="I2870">
        <v>2</v>
      </c>
      <c r="J2870" s="85">
        <v>44144</v>
      </c>
      <c r="K2870" t="s">
        <v>123</v>
      </c>
      <c r="L2870" t="s">
        <v>117</v>
      </c>
      <c r="M2870" t="s">
        <v>85</v>
      </c>
      <c r="N287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0" s="16">
        <f t="shared" si="90"/>
        <v>210054</v>
      </c>
      <c r="P287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70" s="16" t="str">
        <f t="shared" si="91"/>
        <v/>
      </c>
    </row>
    <row r="2871" spans="1:17" x14ac:dyDescent="0.25">
      <c r="A2871" t="s">
        <v>116</v>
      </c>
      <c r="B2871" t="s">
        <v>92</v>
      </c>
      <c r="C2871" t="s">
        <v>92</v>
      </c>
      <c r="D2871" t="s">
        <v>100</v>
      </c>
      <c r="E2871" t="s">
        <v>119</v>
      </c>
      <c r="F2871">
        <v>210054</v>
      </c>
      <c r="G2871" t="s">
        <v>83</v>
      </c>
      <c r="H2871">
        <v>2020</v>
      </c>
      <c r="I2871">
        <v>2</v>
      </c>
      <c r="J2871" s="85">
        <v>44152</v>
      </c>
      <c r="K2871" t="s">
        <v>122</v>
      </c>
      <c r="L2871" t="s">
        <v>117</v>
      </c>
      <c r="M2871" t="s">
        <v>85</v>
      </c>
      <c r="N287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1" s="16">
        <f t="shared" si="90"/>
        <v>210054</v>
      </c>
      <c r="P287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71" s="16" t="str">
        <f t="shared" si="91"/>
        <v/>
      </c>
    </row>
    <row r="2872" spans="1:17" x14ac:dyDescent="0.25">
      <c r="A2872" t="s">
        <v>116</v>
      </c>
      <c r="B2872" t="s">
        <v>92</v>
      </c>
      <c r="C2872" t="s">
        <v>92</v>
      </c>
      <c r="D2872" t="s">
        <v>100</v>
      </c>
      <c r="E2872" t="s">
        <v>119</v>
      </c>
      <c r="F2872">
        <v>394384</v>
      </c>
      <c r="G2872" t="s">
        <v>83</v>
      </c>
      <c r="H2872">
        <v>2020</v>
      </c>
      <c r="I2872">
        <v>3</v>
      </c>
      <c r="J2872" s="85">
        <v>44144</v>
      </c>
      <c r="K2872" t="s">
        <v>123</v>
      </c>
      <c r="L2872" t="s">
        <v>117</v>
      </c>
      <c r="M2872" t="s">
        <v>85</v>
      </c>
      <c r="N287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2" s="16">
        <f t="shared" si="90"/>
        <v>394384</v>
      </c>
      <c r="P287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72" s="16" t="str">
        <f t="shared" si="91"/>
        <v/>
      </c>
    </row>
    <row r="2873" spans="1:17" x14ac:dyDescent="0.25">
      <c r="A2873" t="s">
        <v>116</v>
      </c>
      <c r="B2873" t="s">
        <v>92</v>
      </c>
      <c r="C2873" t="s">
        <v>92</v>
      </c>
      <c r="D2873" t="s">
        <v>100</v>
      </c>
      <c r="E2873" t="s">
        <v>119</v>
      </c>
      <c r="F2873">
        <v>394384</v>
      </c>
      <c r="G2873" t="s">
        <v>83</v>
      </c>
      <c r="H2873">
        <v>2020</v>
      </c>
      <c r="I2873">
        <v>3</v>
      </c>
      <c r="J2873" s="85">
        <v>44152</v>
      </c>
      <c r="K2873" t="s">
        <v>122</v>
      </c>
      <c r="L2873" t="s">
        <v>117</v>
      </c>
      <c r="M2873" t="s">
        <v>85</v>
      </c>
      <c r="N287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3" s="16">
        <f t="shared" si="90"/>
        <v>394384</v>
      </c>
      <c r="P287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73" s="16" t="str">
        <f t="shared" si="91"/>
        <v/>
      </c>
    </row>
    <row r="2874" spans="1:17" x14ac:dyDescent="0.25">
      <c r="A2874" t="s">
        <v>116</v>
      </c>
      <c r="B2874" t="s">
        <v>92</v>
      </c>
      <c r="C2874" t="s">
        <v>92</v>
      </c>
      <c r="D2874" t="s">
        <v>100</v>
      </c>
      <c r="E2874" t="s">
        <v>119</v>
      </c>
      <c r="F2874">
        <v>238264</v>
      </c>
      <c r="G2874" t="s">
        <v>83</v>
      </c>
      <c r="H2874">
        <v>2020</v>
      </c>
      <c r="I2874">
        <v>4</v>
      </c>
      <c r="J2874" s="85">
        <v>44144</v>
      </c>
      <c r="K2874" t="s">
        <v>123</v>
      </c>
      <c r="L2874" t="s">
        <v>117</v>
      </c>
      <c r="M2874" t="s">
        <v>85</v>
      </c>
      <c r="N287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4" s="16">
        <f t="shared" si="90"/>
        <v>238264</v>
      </c>
      <c r="P287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74" s="16" t="str">
        <f t="shared" si="91"/>
        <v/>
      </c>
    </row>
    <row r="2875" spans="1:17" x14ac:dyDescent="0.25">
      <c r="A2875" t="s">
        <v>116</v>
      </c>
      <c r="B2875" t="s">
        <v>92</v>
      </c>
      <c r="C2875" t="s">
        <v>92</v>
      </c>
      <c r="D2875" t="s">
        <v>100</v>
      </c>
      <c r="E2875" t="s">
        <v>119</v>
      </c>
      <c r="F2875">
        <v>238264</v>
      </c>
      <c r="G2875" t="s">
        <v>83</v>
      </c>
      <c r="H2875">
        <v>2020</v>
      </c>
      <c r="I2875">
        <v>4</v>
      </c>
      <c r="J2875" s="85">
        <v>44152</v>
      </c>
      <c r="K2875" t="s">
        <v>122</v>
      </c>
      <c r="L2875" t="s">
        <v>117</v>
      </c>
      <c r="M2875" t="s">
        <v>85</v>
      </c>
      <c r="N287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5" s="16">
        <f t="shared" si="90"/>
        <v>238264</v>
      </c>
      <c r="P287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75" s="16" t="str">
        <f t="shared" si="91"/>
        <v/>
      </c>
    </row>
    <row r="2876" spans="1:17" x14ac:dyDescent="0.25">
      <c r="A2876" t="s">
        <v>116</v>
      </c>
      <c r="B2876" t="s">
        <v>92</v>
      </c>
      <c r="C2876" t="s">
        <v>92</v>
      </c>
      <c r="D2876" t="s">
        <v>100</v>
      </c>
      <c r="E2876" t="s">
        <v>119</v>
      </c>
      <c r="F2876">
        <v>208199</v>
      </c>
      <c r="G2876" t="s">
        <v>83</v>
      </c>
      <c r="H2876">
        <v>2020</v>
      </c>
      <c r="I2876">
        <v>5</v>
      </c>
      <c r="J2876" s="85">
        <v>44144</v>
      </c>
      <c r="K2876" t="s">
        <v>123</v>
      </c>
      <c r="L2876" t="s">
        <v>117</v>
      </c>
      <c r="M2876" t="s">
        <v>85</v>
      </c>
      <c r="N287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6" s="16">
        <f t="shared" si="90"/>
        <v>208199</v>
      </c>
      <c r="P287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76" s="16" t="str">
        <f t="shared" si="91"/>
        <v/>
      </c>
    </row>
    <row r="2877" spans="1:17" x14ac:dyDescent="0.25">
      <c r="A2877" t="s">
        <v>116</v>
      </c>
      <c r="B2877" t="s">
        <v>92</v>
      </c>
      <c r="C2877" t="s">
        <v>92</v>
      </c>
      <c r="D2877" t="s">
        <v>100</v>
      </c>
      <c r="E2877" t="s">
        <v>119</v>
      </c>
      <c r="F2877">
        <v>208199</v>
      </c>
      <c r="G2877" t="s">
        <v>83</v>
      </c>
      <c r="H2877">
        <v>2020</v>
      </c>
      <c r="I2877">
        <v>5</v>
      </c>
      <c r="J2877" s="85">
        <v>44152</v>
      </c>
      <c r="K2877" t="s">
        <v>122</v>
      </c>
      <c r="L2877" t="s">
        <v>117</v>
      </c>
      <c r="M2877" t="s">
        <v>85</v>
      </c>
      <c r="N287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7" s="16">
        <f t="shared" si="90"/>
        <v>208199</v>
      </c>
      <c r="P287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77" s="16" t="str">
        <f t="shared" si="91"/>
        <v/>
      </c>
    </row>
    <row r="2878" spans="1:17" x14ac:dyDescent="0.25">
      <c r="A2878" t="s">
        <v>116</v>
      </c>
      <c r="B2878" t="s">
        <v>92</v>
      </c>
      <c r="C2878" t="s">
        <v>92</v>
      </c>
      <c r="D2878" t="s">
        <v>100</v>
      </c>
      <c r="E2878" t="s">
        <v>119</v>
      </c>
      <c r="F2878">
        <v>171256</v>
      </c>
      <c r="G2878" t="s">
        <v>83</v>
      </c>
      <c r="H2878">
        <v>2020</v>
      </c>
      <c r="I2878">
        <v>6</v>
      </c>
      <c r="J2878" s="85">
        <v>44144</v>
      </c>
      <c r="K2878" t="s">
        <v>123</v>
      </c>
      <c r="L2878" t="s">
        <v>117</v>
      </c>
      <c r="M2878" t="s">
        <v>85</v>
      </c>
      <c r="N287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8" s="16">
        <f t="shared" si="90"/>
        <v>171256</v>
      </c>
      <c r="P287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78" s="16" t="str">
        <f t="shared" si="91"/>
        <v/>
      </c>
    </row>
    <row r="2879" spans="1:17" x14ac:dyDescent="0.25">
      <c r="A2879" t="s">
        <v>116</v>
      </c>
      <c r="B2879" t="s">
        <v>92</v>
      </c>
      <c r="C2879" t="s">
        <v>92</v>
      </c>
      <c r="D2879" t="s">
        <v>100</v>
      </c>
      <c r="E2879" t="s">
        <v>119</v>
      </c>
      <c r="F2879">
        <v>171256</v>
      </c>
      <c r="G2879" t="s">
        <v>83</v>
      </c>
      <c r="H2879">
        <v>2020</v>
      </c>
      <c r="I2879">
        <v>6</v>
      </c>
      <c r="J2879" s="85">
        <v>44152</v>
      </c>
      <c r="K2879" t="s">
        <v>122</v>
      </c>
      <c r="L2879" t="s">
        <v>117</v>
      </c>
      <c r="M2879" t="s">
        <v>85</v>
      </c>
      <c r="N287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79" s="16">
        <f t="shared" si="90"/>
        <v>171256</v>
      </c>
      <c r="P287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79" s="16" t="str">
        <f t="shared" si="91"/>
        <v/>
      </c>
    </row>
    <row r="2880" spans="1:17" x14ac:dyDescent="0.25">
      <c r="A2880" t="s">
        <v>116</v>
      </c>
      <c r="B2880" t="s">
        <v>92</v>
      </c>
      <c r="C2880" t="s">
        <v>92</v>
      </c>
      <c r="D2880" t="s">
        <v>100</v>
      </c>
      <c r="E2880" t="s">
        <v>119</v>
      </c>
      <c r="F2880">
        <v>277552</v>
      </c>
      <c r="G2880" t="s">
        <v>83</v>
      </c>
      <c r="H2880">
        <v>2020</v>
      </c>
      <c r="I2880">
        <v>7</v>
      </c>
      <c r="J2880" s="85">
        <v>44144</v>
      </c>
      <c r="K2880" t="s">
        <v>123</v>
      </c>
      <c r="L2880" t="s">
        <v>117</v>
      </c>
      <c r="M2880" t="s">
        <v>85</v>
      </c>
      <c r="N2880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0" s="16">
        <f t="shared" si="90"/>
        <v>277552</v>
      </c>
      <c r="P2880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80" s="16" t="str">
        <f t="shared" si="91"/>
        <v/>
      </c>
    </row>
    <row r="2881" spans="1:17" x14ac:dyDescent="0.25">
      <c r="A2881" t="s">
        <v>116</v>
      </c>
      <c r="B2881" t="s">
        <v>92</v>
      </c>
      <c r="C2881" t="s">
        <v>92</v>
      </c>
      <c r="D2881" t="s">
        <v>100</v>
      </c>
      <c r="E2881" t="s">
        <v>119</v>
      </c>
      <c r="F2881">
        <v>277552</v>
      </c>
      <c r="G2881" t="s">
        <v>83</v>
      </c>
      <c r="H2881">
        <v>2020</v>
      </c>
      <c r="I2881">
        <v>7</v>
      </c>
      <c r="J2881" s="85">
        <v>44152</v>
      </c>
      <c r="K2881" t="s">
        <v>122</v>
      </c>
      <c r="L2881" t="s">
        <v>117</v>
      </c>
      <c r="M2881" t="s">
        <v>85</v>
      </c>
      <c r="N2881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1" s="16">
        <f t="shared" si="90"/>
        <v>277552</v>
      </c>
      <c r="P2881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81" s="16" t="str">
        <f t="shared" si="91"/>
        <v/>
      </c>
    </row>
    <row r="2882" spans="1:17" x14ac:dyDescent="0.25">
      <c r="A2882" t="s">
        <v>116</v>
      </c>
      <c r="B2882" t="s">
        <v>92</v>
      </c>
      <c r="C2882" t="s">
        <v>92</v>
      </c>
      <c r="D2882" t="s">
        <v>100</v>
      </c>
      <c r="E2882" t="s">
        <v>119</v>
      </c>
      <c r="F2882">
        <v>248123</v>
      </c>
      <c r="G2882" t="s">
        <v>83</v>
      </c>
      <c r="H2882">
        <v>2020</v>
      </c>
      <c r="I2882">
        <v>8</v>
      </c>
      <c r="J2882" s="85">
        <v>44144</v>
      </c>
      <c r="K2882" t="s">
        <v>123</v>
      </c>
      <c r="L2882" t="s">
        <v>117</v>
      </c>
      <c r="M2882" t="s">
        <v>85</v>
      </c>
      <c r="N2882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2" s="16">
        <f t="shared" si="90"/>
        <v>248123</v>
      </c>
      <c r="P2882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82" s="16" t="str">
        <f t="shared" si="91"/>
        <v/>
      </c>
    </row>
    <row r="2883" spans="1:17" x14ac:dyDescent="0.25">
      <c r="A2883" t="s">
        <v>116</v>
      </c>
      <c r="B2883" t="s">
        <v>92</v>
      </c>
      <c r="C2883" t="s">
        <v>92</v>
      </c>
      <c r="D2883" t="s">
        <v>100</v>
      </c>
      <c r="E2883" t="s">
        <v>119</v>
      </c>
      <c r="F2883">
        <v>248123</v>
      </c>
      <c r="G2883" t="s">
        <v>83</v>
      </c>
      <c r="H2883">
        <v>2020</v>
      </c>
      <c r="I2883">
        <v>8</v>
      </c>
      <c r="J2883" s="85">
        <v>44152</v>
      </c>
      <c r="K2883" t="s">
        <v>122</v>
      </c>
      <c r="L2883" t="s">
        <v>117</v>
      </c>
      <c r="M2883" t="s">
        <v>85</v>
      </c>
      <c r="N2883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3" s="16">
        <f t="shared" si="90"/>
        <v>248123</v>
      </c>
      <c r="P2883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83" s="16" t="str">
        <f t="shared" si="91"/>
        <v/>
      </c>
    </row>
    <row r="2884" spans="1:17" x14ac:dyDescent="0.25">
      <c r="A2884" t="s">
        <v>116</v>
      </c>
      <c r="B2884" t="s">
        <v>92</v>
      </c>
      <c r="C2884" t="s">
        <v>92</v>
      </c>
      <c r="D2884" t="s">
        <v>100</v>
      </c>
      <c r="E2884" t="s">
        <v>119</v>
      </c>
      <c r="F2884">
        <v>296648</v>
      </c>
      <c r="G2884" t="s">
        <v>83</v>
      </c>
      <c r="H2884">
        <v>2020</v>
      </c>
      <c r="I2884">
        <v>9</v>
      </c>
      <c r="J2884" s="85">
        <v>44144</v>
      </c>
      <c r="K2884" t="s">
        <v>123</v>
      </c>
      <c r="L2884" t="s">
        <v>117</v>
      </c>
      <c r="M2884" t="s">
        <v>85</v>
      </c>
      <c r="N2884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4" s="16">
        <f t="shared" si="90"/>
        <v>296648</v>
      </c>
      <c r="P2884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84" s="16" t="str">
        <f t="shared" si="91"/>
        <v/>
      </c>
    </row>
    <row r="2885" spans="1:17" x14ac:dyDescent="0.25">
      <c r="A2885" t="s">
        <v>116</v>
      </c>
      <c r="B2885" t="s">
        <v>92</v>
      </c>
      <c r="C2885" t="s">
        <v>92</v>
      </c>
      <c r="D2885" t="s">
        <v>100</v>
      </c>
      <c r="E2885" t="s">
        <v>119</v>
      </c>
      <c r="F2885">
        <v>296648</v>
      </c>
      <c r="G2885" t="s">
        <v>83</v>
      </c>
      <c r="H2885">
        <v>2020</v>
      </c>
      <c r="I2885">
        <v>9</v>
      </c>
      <c r="J2885" s="85">
        <v>44152</v>
      </c>
      <c r="K2885" t="s">
        <v>122</v>
      </c>
      <c r="L2885" t="s">
        <v>117</v>
      </c>
      <c r="M2885" t="s">
        <v>85</v>
      </c>
      <c r="N2885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5" s="16">
        <f t="shared" si="90"/>
        <v>296648</v>
      </c>
      <c r="P2885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85" s="16" t="str">
        <f t="shared" si="91"/>
        <v/>
      </c>
    </row>
    <row r="2886" spans="1:17" x14ac:dyDescent="0.25">
      <c r="A2886" t="s">
        <v>116</v>
      </c>
      <c r="B2886" t="s">
        <v>92</v>
      </c>
      <c r="C2886" t="s">
        <v>92</v>
      </c>
      <c r="D2886" t="s">
        <v>100</v>
      </c>
      <c r="E2886" t="s">
        <v>119</v>
      </c>
      <c r="F2886">
        <v>188489</v>
      </c>
      <c r="G2886" t="s">
        <v>83</v>
      </c>
      <c r="H2886">
        <v>2020</v>
      </c>
      <c r="I2886">
        <v>10</v>
      </c>
      <c r="J2886" s="85">
        <v>44144</v>
      </c>
      <c r="K2886" t="s">
        <v>123</v>
      </c>
      <c r="L2886" t="s">
        <v>117</v>
      </c>
      <c r="M2886" t="s">
        <v>85</v>
      </c>
      <c r="N2886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6" s="16">
        <f t="shared" si="90"/>
        <v>188489</v>
      </c>
      <c r="P2886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86" s="16" t="str">
        <f t="shared" si="91"/>
        <v/>
      </c>
    </row>
    <row r="2887" spans="1:17" x14ac:dyDescent="0.25">
      <c r="A2887" t="s">
        <v>116</v>
      </c>
      <c r="B2887" t="s">
        <v>92</v>
      </c>
      <c r="C2887" t="s">
        <v>92</v>
      </c>
      <c r="D2887" t="s">
        <v>100</v>
      </c>
      <c r="E2887" t="s">
        <v>119</v>
      </c>
      <c r="F2887">
        <v>188489</v>
      </c>
      <c r="G2887" t="s">
        <v>83</v>
      </c>
      <c r="H2887">
        <v>2020</v>
      </c>
      <c r="I2887">
        <v>10</v>
      </c>
      <c r="J2887" s="85">
        <v>44152</v>
      </c>
      <c r="K2887" t="s">
        <v>122</v>
      </c>
      <c r="L2887" t="s">
        <v>117</v>
      </c>
      <c r="M2887" t="s">
        <v>85</v>
      </c>
      <c r="N2887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7" s="16">
        <f t="shared" si="90"/>
        <v>188489</v>
      </c>
      <c r="P2887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87" s="16" t="str">
        <f t="shared" si="91"/>
        <v/>
      </c>
    </row>
    <row r="2888" spans="1:17" x14ac:dyDescent="0.25">
      <c r="A2888" t="s">
        <v>116</v>
      </c>
      <c r="B2888" t="s">
        <v>92</v>
      </c>
      <c r="C2888" t="s">
        <v>92</v>
      </c>
      <c r="D2888" t="s">
        <v>100</v>
      </c>
      <c r="E2888" t="s">
        <v>119</v>
      </c>
      <c r="F2888">
        <v>13170</v>
      </c>
      <c r="G2888" t="s">
        <v>83</v>
      </c>
      <c r="H2888">
        <v>2020</v>
      </c>
      <c r="I2888">
        <v>11</v>
      </c>
      <c r="J2888" s="85">
        <v>44144</v>
      </c>
      <c r="K2888" t="s">
        <v>123</v>
      </c>
      <c r="L2888" t="s">
        <v>117</v>
      </c>
      <c r="M2888" t="s">
        <v>85</v>
      </c>
      <c r="N2888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8" s="16">
        <f t="shared" si="90"/>
        <v>13170</v>
      </c>
      <c r="P2888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88" s="16" t="str">
        <f t="shared" si="91"/>
        <v/>
      </c>
    </row>
    <row r="2889" spans="1:17" x14ac:dyDescent="0.25">
      <c r="A2889" t="s">
        <v>116</v>
      </c>
      <c r="B2889" t="s">
        <v>92</v>
      </c>
      <c r="C2889" t="s">
        <v>92</v>
      </c>
      <c r="D2889" t="s">
        <v>100</v>
      </c>
      <c r="E2889" t="s">
        <v>119</v>
      </c>
      <c r="F2889">
        <v>90694</v>
      </c>
      <c r="G2889" t="s">
        <v>83</v>
      </c>
      <c r="H2889">
        <v>2020</v>
      </c>
      <c r="I2889">
        <v>11</v>
      </c>
      <c r="J2889" s="85">
        <v>44152</v>
      </c>
      <c r="K2889" t="s">
        <v>122</v>
      </c>
      <c r="L2889" t="s">
        <v>117</v>
      </c>
      <c r="M2889" t="s">
        <v>85</v>
      </c>
      <c r="N2889" s="16" t="str">
        <f>IF(OR(Таблица1[[#This Row],[Дивизион_из_CRM]]="Восток         ",Таблица1[[#This Row],[Дивизион_из_CRM]]="Запад          "),"Регионы",IF(Таблица1[[#This Row],[Дивизион_из_CRM]]="FSK            ","FSK",""))</f>
        <v>FSK</v>
      </c>
      <c r="O2889" s="16">
        <f t="shared" si="90"/>
        <v>90694</v>
      </c>
      <c r="P2889" s="16" t="str">
        <f>IF(Таблица1[[#This Row],[ТОП Головная_компания]]="                 ",Таблица1[[#This Row],[ФО из CRM]],Таблица1[[#This Row],[ТОП Головная_компания]])</f>
        <v xml:space="preserve">РС               </v>
      </c>
      <c r="Q2889" s="16" t="str">
        <f t="shared" si="91"/>
        <v/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935D1-F413-47C7-8945-745CF12D290D}">
  <sheetPr>
    <tabColor rgb="FF92D050"/>
  </sheetPr>
  <dimension ref="A1:D103"/>
  <sheetViews>
    <sheetView tabSelected="1" zoomScale="55" zoomScaleNormal="55" workbookViewId="0">
      <selection activeCell="Y25" sqref="Y25"/>
    </sheetView>
  </sheetViews>
  <sheetFormatPr defaultRowHeight="15" x14ac:dyDescent="0.25"/>
  <cols>
    <col min="1" max="1" width="26" bestFit="1" customWidth="1"/>
    <col min="2" max="2" width="33.7109375" bestFit="1" customWidth="1"/>
    <col min="3" max="3" width="11.5703125" bestFit="1" customWidth="1"/>
    <col min="4" max="4" width="13.85546875" bestFit="1" customWidth="1"/>
    <col min="5" max="5" width="12.7109375" bestFit="1" customWidth="1"/>
    <col min="6" max="7" width="13.85546875" bestFit="1" customWidth="1"/>
  </cols>
  <sheetData>
    <row r="1" spans="1:4" ht="15.75" x14ac:dyDescent="0.25">
      <c r="A1" s="72" t="s">
        <v>77</v>
      </c>
    </row>
    <row r="3" spans="1:4" x14ac:dyDescent="0.25">
      <c r="A3" s="2" t="s">
        <v>16</v>
      </c>
      <c r="B3" t="s">
        <v>122</v>
      </c>
    </row>
    <row r="4" spans="1:4" x14ac:dyDescent="0.25">
      <c r="A4" s="2" t="s">
        <v>4</v>
      </c>
      <c r="B4" t="s">
        <v>83</v>
      </c>
    </row>
    <row r="5" spans="1:4" x14ac:dyDescent="0.25">
      <c r="A5" s="2" t="s">
        <v>121</v>
      </c>
      <c r="B5" t="s">
        <v>52</v>
      </c>
    </row>
    <row r="7" spans="1:4" x14ac:dyDescent="0.25">
      <c r="A7" s="2" t="s">
        <v>74</v>
      </c>
      <c r="B7" s="2" t="s">
        <v>9</v>
      </c>
      <c r="D7" s="74"/>
    </row>
    <row r="8" spans="1:4" x14ac:dyDescent="0.25">
      <c r="A8" s="2" t="s">
        <v>40</v>
      </c>
      <c r="B8">
        <v>2019</v>
      </c>
      <c r="C8">
        <v>2020</v>
      </c>
      <c r="D8" s="33" t="s">
        <v>53</v>
      </c>
    </row>
    <row r="9" spans="1:4" x14ac:dyDescent="0.25">
      <c r="A9" s="3">
        <v>1</v>
      </c>
      <c r="B9" s="1">
        <v>50313625</v>
      </c>
      <c r="C9" s="1">
        <v>62107807</v>
      </c>
      <c r="D9" s="70">
        <f>C9/B9-1</f>
        <v>0.23441328268436235</v>
      </c>
    </row>
    <row r="10" spans="1:4" x14ac:dyDescent="0.25">
      <c r="A10" s="3">
        <v>2</v>
      </c>
      <c r="B10" s="1">
        <v>63226981</v>
      </c>
      <c r="C10" s="1">
        <v>75496132</v>
      </c>
      <c r="D10" s="70">
        <f t="shared" ref="D10:D19" si="0">C10/B10-1</f>
        <v>0.19404929360774004</v>
      </c>
    </row>
    <row r="11" spans="1:4" x14ac:dyDescent="0.25">
      <c r="A11" s="3">
        <v>3</v>
      </c>
      <c r="B11" s="1">
        <v>69436650</v>
      </c>
      <c r="C11" s="1">
        <v>85823989</v>
      </c>
      <c r="D11" s="70">
        <f t="shared" si="0"/>
        <v>0.23600417070812019</v>
      </c>
    </row>
    <row r="12" spans="1:4" x14ac:dyDescent="0.25">
      <c r="A12" s="3">
        <v>4</v>
      </c>
      <c r="B12" s="1">
        <v>79691139</v>
      </c>
      <c r="C12" s="1">
        <v>66347786</v>
      </c>
      <c r="D12" s="70">
        <f t="shared" si="0"/>
        <v>-0.16743835221127912</v>
      </c>
    </row>
    <row r="13" spans="1:4" x14ac:dyDescent="0.25">
      <c r="A13" s="3">
        <v>5</v>
      </c>
      <c r="B13" s="1">
        <v>72083949</v>
      </c>
      <c r="C13" s="1">
        <v>70004383</v>
      </c>
      <c r="D13" s="70">
        <f t="shared" si="0"/>
        <v>-2.8849224117840744E-2</v>
      </c>
    </row>
    <row r="14" spans="1:4" x14ac:dyDescent="0.25">
      <c r="A14" s="3">
        <v>6</v>
      </c>
      <c r="B14" s="1">
        <v>80274766</v>
      </c>
      <c r="C14" s="1">
        <v>93809039</v>
      </c>
      <c r="D14" s="70">
        <f t="shared" si="0"/>
        <v>0.16859934540326149</v>
      </c>
    </row>
    <row r="15" spans="1:4" x14ac:dyDescent="0.25">
      <c r="A15" s="3">
        <v>7</v>
      </c>
      <c r="B15" s="1">
        <v>96957454</v>
      </c>
      <c r="C15" s="1">
        <v>105628542</v>
      </c>
      <c r="D15" s="70">
        <f t="shared" si="0"/>
        <v>8.9431886278697137E-2</v>
      </c>
    </row>
    <row r="16" spans="1:4" x14ac:dyDescent="0.25">
      <c r="A16" s="3">
        <v>8</v>
      </c>
      <c r="B16" s="1">
        <v>94738339</v>
      </c>
      <c r="C16" s="1">
        <v>101456274</v>
      </c>
      <c r="D16" s="70">
        <f t="shared" si="0"/>
        <v>7.0910415687148509E-2</v>
      </c>
    </row>
    <row r="17" spans="1:4" x14ac:dyDescent="0.25">
      <c r="A17" s="3">
        <v>9</v>
      </c>
      <c r="B17" s="1">
        <v>94841463</v>
      </c>
      <c r="C17" s="1">
        <v>112979558</v>
      </c>
      <c r="D17" s="70">
        <f t="shared" si="0"/>
        <v>0.19124646991158278</v>
      </c>
    </row>
    <row r="18" spans="1:4" x14ac:dyDescent="0.25">
      <c r="A18" s="3">
        <v>10</v>
      </c>
      <c r="B18" s="1">
        <v>107195369</v>
      </c>
      <c r="C18" s="1">
        <v>113247217</v>
      </c>
      <c r="D18" s="70">
        <f t="shared" si="0"/>
        <v>5.6456244858861471E-2</v>
      </c>
    </row>
    <row r="19" spans="1:4" x14ac:dyDescent="0.25">
      <c r="A19" s="3" t="s">
        <v>5</v>
      </c>
      <c r="B19" s="1">
        <v>808759735</v>
      </c>
      <c r="C19" s="1">
        <v>886900727</v>
      </c>
      <c r="D19" s="73">
        <f t="shared" si="0"/>
        <v>9.6618301602267476E-2</v>
      </c>
    </row>
    <row r="22" spans="1:4" ht="15.75" x14ac:dyDescent="0.25">
      <c r="A22" s="72" t="s">
        <v>78</v>
      </c>
    </row>
    <row r="25" spans="1:4" x14ac:dyDescent="0.25">
      <c r="A25" s="2" t="s">
        <v>16</v>
      </c>
      <c r="B25" t="s">
        <v>122</v>
      </c>
    </row>
    <row r="26" spans="1:4" x14ac:dyDescent="0.25">
      <c r="A26" s="2" t="s">
        <v>4</v>
      </c>
      <c r="B26" t="s">
        <v>83</v>
      </c>
    </row>
    <row r="28" spans="1:4" x14ac:dyDescent="0.25">
      <c r="A28" s="2" t="s">
        <v>74</v>
      </c>
      <c r="B28" s="2" t="s">
        <v>9</v>
      </c>
      <c r="D28" s="74"/>
    </row>
    <row r="29" spans="1:4" x14ac:dyDescent="0.25">
      <c r="A29" s="2" t="s">
        <v>40</v>
      </c>
      <c r="B29">
        <v>2019</v>
      </c>
      <c r="C29">
        <v>2020</v>
      </c>
      <c r="D29" s="57" t="s">
        <v>53</v>
      </c>
    </row>
    <row r="30" spans="1:4" x14ac:dyDescent="0.25">
      <c r="A30" s="3">
        <v>1</v>
      </c>
      <c r="B30" s="1">
        <v>50313625</v>
      </c>
      <c r="C30" s="1">
        <v>62107807</v>
      </c>
      <c r="D30" s="70">
        <f>C30/B30-1</f>
        <v>0.23441328268436235</v>
      </c>
    </row>
    <row r="31" spans="1:4" x14ac:dyDescent="0.25">
      <c r="A31" s="3">
        <v>2</v>
      </c>
      <c r="B31" s="1">
        <v>63226981</v>
      </c>
      <c r="C31" s="1">
        <v>75496132</v>
      </c>
      <c r="D31" s="70">
        <f t="shared" ref="D31:D40" si="1">C31/B31-1</f>
        <v>0.19404929360774004</v>
      </c>
    </row>
    <row r="32" spans="1:4" x14ac:dyDescent="0.25">
      <c r="A32" s="3">
        <v>3</v>
      </c>
      <c r="B32" s="1">
        <v>69436650</v>
      </c>
      <c r="C32" s="1">
        <v>85823989</v>
      </c>
      <c r="D32" s="70">
        <f t="shared" si="1"/>
        <v>0.23600417070812019</v>
      </c>
    </row>
    <row r="33" spans="1:4" x14ac:dyDescent="0.25">
      <c r="A33" s="3">
        <v>4</v>
      </c>
      <c r="B33" s="1">
        <v>79691139</v>
      </c>
      <c r="C33" s="1">
        <v>66347786</v>
      </c>
      <c r="D33" s="70">
        <f t="shared" si="1"/>
        <v>-0.16743835221127912</v>
      </c>
    </row>
    <row r="34" spans="1:4" x14ac:dyDescent="0.25">
      <c r="A34" s="3">
        <v>5</v>
      </c>
      <c r="B34" s="1">
        <v>72083949</v>
      </c>
      <c r="C34" s="1">
        <v>70004383</v>
      </c>
      <c r="D34" s="70">
        <f t="shared" si="1"/>
        <v>-2.8849224117840744E-2</v>
      </c>
    </row>
    <row r="35" spans="1:4" x14ac:dyDescent="0.25">
      <c r="A35" s="3">
        <v>6</v>
      </c>
      <c r="B35" s="1">
        <v>80274766</v>
      </c>
      <c r="C35" s="1">
        <v>93809039</v>
      </c>
      <c r="D35" s="70">
        <f t="shared" si="1"/>
        <v>0.16859934540326149</v>
      </c>
    </row>
    <row r="36" spans="1:4" x14ac:dyDescent="0.25">
      <c r="A36" s="3">
        <v>7</v>
      </c>
      <c r="B36" s="1">
        <v>96957454</v>
      </c>
      <c r="C36" s="1">
        <v>105628542</v>
      </c>
      <c r="D36" s="70">
        <f t="shared" si="1"/>
        <v>8.9431886278697137E-2</v>
      </c>
    </row>
    <row r="37" spans="1:4" x14ac:dyDescent="0.25">
      <c r="A37" s="3">
        <v>8</v>
      </c>
      <c r="B37" s="1">
        <v>94738339</v>
      </c>
      <c r="C37" s="1">
        <v>101456274</v>
      </c>
      <c r="D37" s="70">
        <f t="shared" si="1"/>
        <v>7.0910415687148509E-2</v>
      </c>
    </row>
    <row r="38" spans="1:4" x14ac:dyDescent="0.25">
      <c r="A38" s="3">
        <v>9</v>
      </c>
      <c r="B38" s="1">
        <v>94841463</v>
      </c>
      <c r="C38" s="1">
        <v>112979558</v>
      </c>
      <c r="D38" s="70">
        <f t="shared" si="1"/>
        <v>0.19124646991158278</v>
      </c>
    </row>
    <row r="39" spans="1:4" x14ac:dyDescent="0.25">
      <c r="A39" s="3">
        <v>10</v>
      </c>
      <c r="B39" s="1">
        <v>107195369</v>
      </c>
      <c r="C39" s="1">
        <v>113247217</v>
      </c>
      <c r="D39" s="70">
        <f t="shared" si="1"/>
        <v>5.6456244858861471E-2</v>
      </c>
    </row>
    <row r="40" spans="1:4" x14ac:dyDescent="0.25">
      <c r="A40" s="3" t="s">
        <v>5</v>
      </c>
      <c r="B40" s="1">
        <v>808759735</v>
      </c>
      <c r="C40" s="1">
        <v>886900727</v>
      </c>
      <c r="D40" s="73">
        <f t="shared" si="1"/>
        <v>9.6618301602267476E-2</v>
      </c>
    </row>
    <row r="43" spans="1:4" ht="15.75" x14ac:dyDescent="0.25">
      <c r="A43" s="72" t="s">
        <v>125</v>
      </c>
    </row>
    <row r="45" spans="1:4" x14ac:dyDescent="0.25">
      <c r="A45" s="2" t="s">
        <v>16</v>
      </c>
      <c r="B45" t="s">
        <v>122</v>
      </c>
    </row>
    <row r="46" spans="1:4" x14ac:dyDescent="0.25">
      <c r="A46" s="2" t="s">
        <v>4</v>
      </c>
      <c r="B46" t="s">
        <v>83</v>
      </c>
    </row>
    <row r="47" spans="1:4" x14ac:dyDescent="0.25">
      <c r="A47" s="2" t="s">
        <v>103</v>
      </c>
      <c r="B47" t="s">
        <v>85</v>
      </c>
    </row>
    <row r="49" spans="1:4" x14ac:dyDescent="0.25">
      <c r="A49" s="2" t="s">
        <v>74</v>
      </c>
      <c r="B49" s="2" t="s">
        <v>9</v>
      </c>
      <c r="D49" s="74"/>
    </row>
    <row r="50" spans="1:4" x14ac:dyDescent="0.25">
      <c r="A50" s="2" t="s">
        <v>40</v>
      </c>
      <c r="B50">
        <v>2019</v>
      </c>
      <c r="C50">
        <v>2020</v>
      </c>
      <c r="D50" s="57" t="s">
        <v>53</v>
      </c>
    </row>
    <row r="51" spans="1:4" x14ac:dyDescent="0.25">
      <c r="A51" s="3">
        <v>1</v>
      </c>
      <c r="B51" s="1">
        <v>44218038</v>
      </c>
      <c r="C51" s="1">
        <v>55319199</v>
      </c>
      <c r="D51" s="70">
        <f>C51/B51-1</f>
        <v>0.25105503324231626</v>
      </c>
    </row>
    <row r="52" spans="1:4" x14ac:dyDescent="0.25">
      <c r="A52" s="3">
        <v>2</v>
      </c>
      <c r="B52" s="1">
        <v>55813555</v>
      </c>
      <c r="C52" s="1">
        <v>66790521</v>
      </c>
      <c r="D52" s="70">
        <f t="shared" ref="D52:D61" si="2">C52/B52-1</f>
        <v>0.19667204498978785</v>
      </c>
    </row>
    <row r="53" spans="1:4" x14ac:dyDescent="0.25">
      <c r="A53" s="3">
        <v>3</v>
      </c>
      <c r="B53" s="1">
        <v>61015360</v>
      </c>
      <c r="C53" s="1">
        <v>76168858</v>
      </c>
      <c r="D53" s="70">
        <f t="shared" si="2"/>
        <v>0.24835546328006597</v>
      </c>
    </row>
    <row r="54" spans="1:4" x14ac:dyDescent="0.25">
      <c r="A54" s="3">
        <v>4</v>
      </c>
      <c r="B54" s="1">
        <v>69782993</v>
      </c>
      <c r="C54" s="1">
        <v>59291050</v>
      </c>
      <c r="D54" s="70">
        <f t="shared" si="2"/>
        <v>-0.15035100314484939</v>
      </c>
    </row>
    <row r="55" spans="1:4" x14ac:dyDescent="0.25">
      <c r="A55" s="3">
        <v>5</v>
      </c>
      <c r="B55" s="1">
        <v>63836498</v>
      </c>
      <c r="C55" s="1">
        <v>62410625</v>
      </c>
      <c r="D55" s="70">
        <f t="shared" si="2"/>
        <v>-2.233632866264057E-2</v>
      </c>
    </row>
    <row r="56" spans="1:4" x14ac:dyDescent="0.25">
      <c r="A56" s="3">
        <v>6</v>
      </c>
      <c r="B56" s="1">
        <v>70574302</v>
      </c>
      <c r="C56" s="1">
        <v>83827966</v>
      </c>
      <c r="D56" s="70">
        <f t="shared" si="2"/>
        <v>0.18779730899782754</v>
      </c>
    </row>
    <row r="57" spans="1:4" x14ac:dyDescent="0.25">
      <c r="A57" s="3">
        <v>7</v>
      </c>
      <c r="B57" s="1">
        <v>86124246</v>
      </c>
      <c r="C57" s="1">
        <v>95499469</v>
      </c>
      <c r="D57" s="70">
        <f t="shared" si="2"/>
        <v>0.10885695301181508</v>
      </c>
    </row>
    <row r="58" spans="1:4" x14ac:dyDescent="0.25">
      <c r="A58" s="3">
        <v>8</v>
      </c>
      <c r="B58" s="1">
        <v>84394677</v>
      </c>
      <c r="C58" s="1">
        <v>91329107</v>
      </c>
      <c r="D58" s="70">
        <f t="shared" si="2"/>
        <v>8.2166675038047643E-2</v>
      </c>
    </row>
    <row r="59" spans="1:4" x14ac:dyDescent="0.25">
      <c r="A59" s="3">
        <v>9</v>
      </c>
      <c r="B59" s="1">
        <v>83772000</v>
      </c>
      <c r="C59" s="1">
        <v>101887994</v>
      </c>
      <c r="D59" s="70">
        <f t="shared" si="2"/>
        <v>0.21625356921166983</v>
      </c>
    </row>
    <row r="60" spans="1:4" x14ac:dyDescent="0.25">
      <c r="A60" s="3">
        <v>10</v>
      </c>
      <c r="B60" s="1">
        <v>95759793</v>
      </c>
      <c r="C60" s="1">
        <v>102206396</v>
      </c>
      <c r="D60" s="70">
        <f t="shared" si="2"/>
        <v>6.7320561146158697E-2</v>
      </c>
    </row>
    <row r="61" spans="1:4" x14ac:dyDescent="0.25">
      <c r="A61" s="3" t="s">
        <v>5</v>
      </c>
      <c r="B61" s="1">
        <v>715291462</v>
      </c>
      <c r="C61" s="1">
        <v>794731185</v>
      </c>
      <c r="D61" s="73">
        <f t="shared" si="2"/>
        <v>0.11105923559870479</v>
      </c>
    </row>
    <row r="64" spans="1:4" ht="15.75" x14ac:dyDescent="0.25">
      <c r="A64" s="72" t="s">
        <v>126</v>
      </c>
    </row>
    <row r="66" spans="1:4" x14ac:dyDescent="0.25">
      <c r="A66" s="2" t="s">
        <v>16</v>
      </c>
      <c r="B66" t="s">
        <v>122</v>
      </c>
    </row>
    <row r="67" spans="1:4" x14ac:dyDescent="0.25">
      <c r="A67" s="2" t="s">
        <v>4</v>
      </c>
      <c r="B67" t="s">
        <v>83</v>
      </c>
    </row>
    <row r="68" spans="1:4" x14ac:dyDescent="0.25">
      <c r="A68" s="2" t="s">
        <v>103</v>
      </c>
      <c r="B68" t="s">
        <v>103</v>
      </c>
    </row>
    <row r="70" spans="1:4" x14ac:dyDescent="0.25">
      <c r="A70" s="2" t="s">
        <v>74</v>
      </c>
      <c r="B70" s="2" t="s">
        <v>9</v>
      </c>
      <c r="D70" s="74"/>
    </row>
    <row r="71" spans="1:4" x14ac:dyDescent="0.25">
      <c r="A71" s="2" t="s">
        <v>40</v>
      </c>
      <c r="B71">
        <v>2019</v>
      </c>
      <c r="C71">
        <v>2020</v>
      </c>
      <c r="D71" s="57" t="s">
        <v>53</v>
      </c>
    </row>
    <row r="72" spans="1:4" x14ac:dyDescent="0.25">
      <c r="A72" s="3">
        <v>1</v>
      </c>
      <c r="B72" s="1">
        <v>6095587</v>
      </c>
      <c r="C72" s="1">
        <v>6788608</v>
      </c>
      <c r="D72" s="70">
        <f>C72/B72-1</f>
        <v>0.11369224981941861</v>
      </c>
    </row>
    <row r="73" spans="1:4" x14ac:dyDescent="0.25">
      <c r="A73" s="3">
        <v>2</v>
      </c>
      <c r="B73" s="1">
        <v>7413426</v>
      </c>
      <c r="C73" s="1">
        <v>8705611</v>
      </c>
      <c r="D73" s="70">
        <f t="shared" ref="D73:D82" si="3">C73/B73-1</f>
        <v>0.17430335178364231</v>
      </c>
    </row>
    <row r="74" spans="1:4" x14ac:dyDescent="0.25">
      <c r="A74" s="3">
        <v>3</v>
      </c>
      <c r="B74" s="1">
        <v>8421290</v>
      </c>
      <c r="C74" s="1">
        <v>9655131</v>
      </c>
      <c r="D74" s="70">
        <f t="shared" si="3"/>
        <v>0.14651448887284491</v>
      </c>
    </row>
    <row r="75" spans="1:4" x14ac:dyDescent="0.25">
      <c r="A75" s="3">
        <v>4</v>
      </c>
      <c r="B75" s="1">
        <v>9908146</v>
      </c>
      <c r="C75" s="1">
        <v>7056736</v>
      </c>
      <c r="D75" s="70">
        <f t="shared" si="3"/>
        <v>-0.28778441496522156</v>
      </c>
    </row>
    <row r="76" spans="1:4" x14ac:dyDescent="0.25">
      <c r="A76" s="3">
        <v>5</v>
      </c>
      <c r="B76" s="1">
        <v>8247451</v>
      </c>
      <c r="C76" s="1">
        <v>7593758</v>
      </c>
      <c r="D76" s="70">
        <f t="shared" si="3"/>
        <v>-7.92600040909609E-2</v>
      </c>
    </row>
    <row r="77" spans="1:4" x14ac:dyDescent="0.25">
      <c r="A77" s="3">
        <v>6</v>
      </c>
      <c r="B77" s="1">
        <v>9700464</v>
      </c>
      <c r="C77" s="1">
        <v>9981073</v>
      </c>
      <c r="D77" s="70">
        <f t="shared" si="3"/>
        <v>2.8927379143925513E-2</v>
      </c>
    </row>
    <row r="78" spans="1:4" x14ac:dyDescent="0.25">
      <c r="A78" s="3">
        <v>7</v>
      </c>
      <c r="B78" s="1">
        <v>10833208</v>
      </c>
      <c r="C78" s="1">
        <v>10129073</v>
      </c>
      <c r="D78" s="70">
        <f t="shared" si="3"/>
        <v>-6.4997828897958909E-2</v>
      </c>
    </row>
    <row r="79" spans="1:4" x14ac:dyDescent="0.25">
      <c r="A79" s="3">
        <v>8</v>
      </c>
      <c r="B79" s="1">
        <v>10343662</v>
      </c>
      <c r="C79" s="1">
        <v>10127167</v>
      </c>
      <c r="D79" s="70">
        <f t="shared" si="3"/>
        <v>-2.093020827633385E-2</v>
      </c>
    </row>
    <row r="80" spans="1:4" x14ac:dyDescent="0.25">
      <c r="A80" s="3">
        <v>9</v>
      </c>
      <c r="B80" s="1">
        <v>11069463</v>
      </c>
      <c r="C80" s="1">
        <v>11091564</v>
      </c>
      <c r="D80" s="70">
        <f t="shared" si="3"/>
        <v>1.9965738175375947E-3</v>
      </c>
    </row>
    <row r="81" spans="1:4" x14ac:dyDescent="0.25">
      <c r="A81" s="3">
        <v>10</v>
      </c>
      <c r="B81" s="1">
        <v>11435576</v>
      </c>
      <c r="C81" s="1">
        <v>11040821</v>
      </c>
      <c r="D81" s="70">
        <f t="shared" si="3"/>
        <v>-3.4519905250072203E-2</v>
      </c>
    </row>
    <row r="82" spans="1:4" x14ac:dyDescent="0.25">
      <c r="A82" s="3" t="s">
        <v>5</v>
      </c>
      <c r="B82" s="1">
        <v>93468273</v>
      </c>
      <c r="C82" s="1">
        <v>92169542</v>
      </c>
      <c r="D82" s="73">
        <f t="shared" si="3"/>
        <v>-1.3894886021912467E-2</v>
      </c>
    </row>
    <row r="85" spans="1:4" ht="15.75" x14ac:dyDescent="0.25">
      <c r="A85" s="72" t="s">
        <v>127</v>
      </c>
    </row>
    <row r="87" spans="1:4" x14ac:dyDescent="0.25">
      <c r="A87" s="2" t="s">
        <v>16</v>
      </c>
      <c r="B87" t="s">
        <v>122</v>
      </c>
    </row>
    <row r="88" spans="1:4" x14ac:dyDescent="0.25">
      <c r="A88" s="2" t="s">
        <v>4</v>
      </c>
      <c r="B88" t="s">
        <v>83</v>
      </c>
    </row>
    <row r="89" spans="1:4" x14ac:dyDescent="0.25">
      <c r="A89" s="2" t="s">
        <v>121</v>
      </c>
      <c r="B89" t="s">
        <v>120</v>
      </c>
    </row>
    <row r="91" spans="1:4" x14ac:dyDescent="0.25">
      <c r="A91" s="2" t="s">
        <v>74</v>
      </c>
      <c r="B91" s="2" t="s">
        <v>9</v>
      </c>
      <c r="D91" s="74"/>
    </row>
    <row r="92" spans="1:4" x14ac:dyDescent="0.25">
      <c r="A92" s="2" t="s">
        <v>40</v>
      </c>
      <c r="B92">
        <v>2019</v>
      </c>
      <c r="C92">
        <v>2020</v>
      </c>
      <c r="D92" s="57" t="s">
        <v>53</v>
      </c>
    </row>
    <row r="93" spans="1:4" x14ac:dyDescent="0.25">
      <c r="A93" s="3">
        <v>1</v>
      </c>
      <c r="B93" s="1">
        <v>28457431</v>
      </c>
      <c r="C93" s="1">
        <v>36072667</v>
      </c>
      <c r="D93" s="70">
        <f>C93/B93-1</f>
        <v>0.26760096510468556</v>
      </c>
    </row>
    <row r="94" spans="1:4" x14ac:dyDescent="0.25">
      <c r="A94" s="3">
        <v>2</v>
      </c>
      <c r="B94" s="1">
        <v>35652262</v>
      </c>
      <c r="C94" s="1">
        <v>44950115</v>
      </c>
      <c r="D94" s="70">
        <f t="shared" ref="D94:D103" si="4">C94/B94-1</f>
        <v>0.26079279345585427</v>
      </c>
    </row>
    <row r="95" spans="1:4" x14ac:dyDescent="0.25">
      <c r="A95" s="3">
        <v>3</v>
      </c>
      <c r="B95" s="1">
        <v>39152402</v>
      </c>
      <c r="C95" s="1">
        <v>52520825</v>
      </c>
      <c r="D95" s="70">
        <f t="shared" si="4"/>
        <v>0.34144579430912048</v>
      </c>
    </row>
    <row r="96" spans="1:4" x14ac:dyDescent="0.25">
      <c r="A96" s="3">
        <v>4</v>
      </c>
      <c r="B96" s="1">
        <v>45641944</v>
      </c>
      <c r="C96" s="1">
        <v>40491684</v>
      </c>
      <c r="D96" s="70">
        <f t="shared" si="4"/>
        <v>-0.11284050477779828</v>
      </c>
    </row>
    <row r="97" spans="1:4" x14ac:dyDescent="0.25">
      <c r="A97" s="3">
        <v>5</v>
      </c>
      <c r="B97" s="1">
        <v>41535152</v>
      </c>
      <c r="C97" s="1">
        <v>40805793</v>
      </c>
      <c r="D97" s="70">
        <f t="shared" si="4"/>
        <v>-1.756004167265357E-2</v>
      </c>
    </row>
    <row r="98" spans="1:4" x14ac:dyDescent="0.25">
      <c r="A98" s="3">
        <v>6</v>
      </c>
      <c r="B98" s="1">
        <v>45930447</v>
      </c>
      <c r="C98" s="1">
        <v>55380181</v>
      </c>
      <c r="D98" s="70">
        <f t="shared" si="4"/>
        <v>0.20574008347883055</v>
      </c>
    </row>
    <row r="99" spans="1:4" x14ac:dyDescent="0.25">
      <c r="A99" s="3">
        <v>7</v>
      </c>
      <c r="B99" s="1">
        <v>57786237</v>
      </c>
      <c r="C99" s="1">
        <v>64242195</v>
      </c>
      <c r="D99" s="70">
        <f t="shared" si="4"/>
        <v>0.11172137753147005</v>
      </c>
    </row>
    <row r="100" spans="1:4" x14ac:dyDescent="0.25">
      <c r="A100" s="3">
        <v>8</v>
      </c>
      <c r="B100" s="1">
        <v>56219887</v>
      </c>
      <c r="C100" s="1">
        <v>62420965</v>
      </c>
      <c r="D100" s="70">
        <f t="shared" si="4"/>
        <v>0.11030043514673027</v>
      </c>
    </row>
    <row r="101" spans="1:4" x14ac:dyDescent="0.25">
      <c r="A101" s="3">
        <v>9</v>
      </c>
      <c r="B101" s="1">
        <v>55701345</v>
      </c>
      <c r="C101" s="1">
        <v>69998583</v>
      </c>
      <c r="D101" s="70">
        <f t="shared" si="4"/>
        <v>0.25667671040977558</v>
      </c>
    </row>
    <row r="102" spans="1:4" x14ac:dyDescent="0.25">
      <c r="A102" s="3">
        <v>10</v>
      </c>
      <c r="B102" s="1">
        <v>64357050</v>
      </c>
      <c r="C102" s="1">
        <v>69334801</v>
      </c>
      <c r="D102" s="70">
        <f t="shared" si="4"/>
        <v>7.734585410611583E-2</v>
      </c>
    </row>
    <row r="103" spans="1:4" x14ac:dyDescent="0.25">
      <c r="A103" s="3" t="s">
        <v>5</v>
      </c>
      <c r="B103" s="1">
        <v>470434157</v>
      </c>
      <c r="C103" s="1">
        <v>536217809</v>
      </c>
      <c r="D103" s="73">
        <f t="shared" si="4"/>
        <v>0.13983604511098457</v>
      </c>
    </row>
  </sheetData>
  <conditionalFormatting sqref="D9:D19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{DCC2FC2A-8D13-4CA4-AEEC-5CB3A7E611EC}</x14:id>
        </ext>
      </extLst>
    </cfRule>
  </conditionalFormatting>
  <conditionalFormatting sqref="D30:D40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{1251940A-1F5E-4309-B124-2D82FFF9F511}</x14:id>
        </ext>
      </extLst>
    </cfRule>
  </conditionalFormatting>
  <conditionalFormatting sqref="D51:D61">
    <cfRule type="dataBar" priority="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{3134F27E-4AF7-4DE3-9F66-D8A9E64C84C1}</x14:id>
        </ext>
      </extLst>
    </cfRule>
  </conditionalFormatting>
  <conditionalFormatting sqref="D72:D82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{19395857-1E3E-4303-9498-32263DDDC81E}</x14:id>
        </ext>
      </extLst>
    </cfRule>
  </conditionalFormatting>
  <conditionalFormatting sqref="D93:D103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{3259E342-DA75-4E6F-8C49-9C0251BD7806}</x14:id>
        </ext>
      </extLst>
    </cfRule>
  </conditionalFormatting>
  <pageMargins left="0.7" right="0.7" top="0.75" bottom="0.75" header="0.3" footer="0.3"/>
  <pageSetup paperSize="9" orientation="portrait" verticalDpi="0" r:id="rId6"/>
  <drawing r:id="rId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C2FC2A-8D13-4CA4-AEEC-5CB3A7E611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D9:D19</xm:sqref>
        </x14:conditionalFormatting>
        <x14:conditionalFormatting xmlns:xm="http://schemas.microsoft.com/office/excel/2006/main">
          <x14:cfRule type="dataBar" id="{1251940A-1F5E-4309-B124-2D82FFF9F51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D30:D40</xm:sqref>
        </x14:conditionalFormatting>
        <x14:conditionalFormatting xmlns:xm="http://schemas.microsoft.com/office/excel/2006/main">
          <x14:cfRule type="dataBar" id="{3134F27E-4AF7-4DE3-9F66-D8A9E64C84C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D51:D61</xm:sqref>
        </x14:conditionalFormatting>
        <x14:conditionalFormatting xmlns:xm="http://schemas.microsoft.com/office/excel/2006/main">
          <x14:cfRule type="dataBar" id="{19395857-1E3E-4303-9498-32263DDDC81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D72:D82</xm:sqref>
        </x14:conditionalFormatting>
        <x14:conditionalFormatting xmlns:xm="http://schemas.microsoft.com/office/excel/2006/main">
          <x14:cfRule type="dataBar" id="{3259E342-DA75-4E6F-8C49-9C0251BD780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D93:D103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7224-0D10-494B-8FE6-FE9E0C6B2C62}">
  <dimension ref="A1:J21"/>
  <sheetViews>
    <sheetView zoomScale="85" zoomScaleNormal="85" workbookViewId="0">
      <pane xSplit="1" ySplit="9" topLeftCell="B10" activePane="bottomRight" state="frozen"/>
      <selection pane="topRight" activeCell="B1" sqref="B1"/>
      <selection pane="bottomLeft" activeCell="A8" sqref="A8"/>
      <selection pane="bottomRight"/>
    </sheetView>
  </sheetViews>
  <sheetFormatPr defaultRowHeight="15" outlineLevelRow="1" x14ac:dyDescent="0.25"/>
  <cols>
    <col min="1" max="1" width="25.140625" bestFit="1" customWidth="1"/>
    <col min="2" max="2" width="21.140625" bestFit="1" customWidth="1"/>
    <col min="3" max="3" width="14.140625" bestFit="1" customWidth="1"/>
    <col min="4" max="4" width="12.7109375" bestFit="1" customWidth="1"/>
    <col min="5" max="7" width="14.140625" customWidth="1"/>
    <col min="8" max="8" width="16.7109375" bestFit="1" customWidth="1"/>
    <col min="9" max="9" width="12.7109375" customWidth="1"/>
    <col min="10" max="10" width="14.5703125" customWidth="1"/>
  </cols>
  <sheetData>
    <row r="1" spans="1:10" x14ac:dyDescent="0.25">
      <c r="A1" t="s">
        <v>129</v>
      </c>
    </row>
    <row r="3" spans="1:10" outlineLevel="1" x14ac:dyDescent="0.25">
      <c r="A3" s="18" t="s">
        <v>4</v>
      </c>
      <c r="B3" s="19" t="s">
        <v>83</v>
      </c>
    </row>
    <row r="4" spans="1:10" outlineLevel="1" x14ac:dyDescent="0.25">
      <c r="A4" s="18" t="s">
        <v>16</v>
      </c>
      <c r="B4" s="19" t="s">
        <v>122</v>
      </c>
    </row>
    <row r="5" spans="1:10" outlineLevel="1" x14ac:dyDescent="0.25">
      <c r="A5" s="18" t="s">
        <v>8</v>
      </c>
      <c r="B5" s="25">
        <v>11</v>
      </c>
    </row>
    <row r="7" spans="1:10" ht="14.45" customHeight="1" outlineLevel="1" x14ac:dyDescent="0.25">
      <c r="A7" s="18" t="s">
        <v>74</v>
      </c>
      <c r="B7" s="18" t="s">
        <v>9</v>
      </c>
      <c r="C7" s="19"/>
      <c r="D7" s="20"/>
      <c r="E7" s="19"/>
      <c r="F7" s="19"/>
      <c r="G7" s="20"/>
      <c r="H7" s="21"/>
      <c r="I7" s="21"/>
      <c r="J7" s="21"/>
    </row>
    <row r="8" spans="1:10" s="17" customFormat="1" outlineLevel="1" x14ac:dyDescent="0.25">
      <c r="A8" s="19"/>
      <c r="B8" s="19">
        <v>2019</v>
      </c>
      <c r="C8" s="19"/>
      <c r="D8" s="20" t="s">
        <v>42</v>
      </c>
      <c r="E8" s="19">
        <v>2020</v>
      </c>
      <c r="F8" s="19"/>
      <c r="G8" s="20" t="s">
        <v>43</v>
      </c>
      <c r="H8" s="81" t="s">
        <v>11</v>
      </c>
      <c r="I8" s="81"/>
      <c r="J8" s="81"/>
    </row>
    <row r="9" spans="1:10" s="17" customFormat="1" outlineLevel="1" x14ac:dyDescent="0.25">
      <c r="A9" s="18" t="s">
        <v>40</v>
      </c>
      <c r="B9" s="19" t="s">
        <v>41</v>
      </c>
      <c r="C9" s="19" t="s">
        <v>120</v>
      </c>
      <c r="D9" s="20"/>
      <c r="E9" s="19" t="s">
        <v>41</v>
      </c>
      <c r="F9" s="19" t="s">
        <v>120</v>
      </c>
      <c r="G9" s="20"/>
      <c r="H9" s="22" t="s">
        <v>41</v>
      </c>
      <c r="I9" s="22" t="s">
        <v>120</v>
      </c>
      <c r="J9" s="23" t="s">
        <v>44</v>
      </c>
    </row>
    <row r="10" spans="1:10" outlineLevel="1" x14ac:dyDescent="0.25">
      <c r="A10" s="25" t="s">
        <v>81</v>
      </c>
      <c r="B10" s="26">
        <v>862371.9</v>
      </c>
      <c r="C10" s="26">
        <v>2712797.1</v>
      </c>
      <c r="D10" s="24">
        <v>3575169</v>
      </c>
      <c r="E10" s="26">
        <v>1011435</v>
      </c>
      <c r="F10" s="26">
        <v>2822739</v>
      </c>
      <c r="G10" s="24">
        <v>3834174</v>
      </c>
      <c r="H10" s="47">
        <f>E10/B10-1</f>
        <v>0.17285245495591872</v>
      </c>
      <c r="I10" s="27">
        <f>F10/C10-1</f>
        <v>4.0527137101407318E-2</v>
      </c>
      <c r="J10" s="27">
        <f>G10/D10-1</f>
        <v>7.2445526351341716E-2</v>
      </c>
    </row>
    <row r="11" spans="1:10" outlineLevel="1" x14ac:dyDescent="0.25">
      <c r="A11" s="25" t="s">
        <v>88</v>
      </c>
      <c r="B11" s="26">
        <v>1599840.9000000001</v>
      </c>
      <c r="C11" s="26">
        <v>3298250.1499999994</v>
      </c>
      <c r="D11" s="24">
        <v>4898091.05</v>
      </c>
      <c r="E11" s="26">
        <v>1505513</v>
      </c>
      <c r="F11" s="26">
        <v>3707223</v>
      </c>
      <c r="G11" s="24">
        <v>5212736</v>
      </c>
      <c r="H11" s="27">
        <f t="shared" ref="H11:H19" si="0">E11/B11-1</f>
        <v>-5.8960800414591286E-2</v>
      </c>
      <c r="I11" s="27">
        <f t="shared" ref="I11:I18" si="1">F11/C11-1</f>
        <v>0.12399691697126136</v>
      </c>
      <c r="J11" s="27">
        <f t="shared" ref="J11:J18" si="2">G11/D11-1</f>
        <v>6.4238281156492549E-2</v>
      </c>
    </row>
    <row r="12" spans="1:10" outlineLevel="1" x14ac:dyDescent="0.25">
      <c r="A12" s="25" t="s">
        <v>94</v>
      </c>
      <c r="B12" s="26">
        <v>2838686.85</v>
      </c>
      <c r="C12" s="26">
        <v>2050358.5499999998</v>
      </c>
      <c r="D12" s="24">
        <v>4889045.4000000004</v>
      </c>
      <c r="E12" s="26">
        <v>3127305</v>
      </c>
      <c r="F12" s="26">
        <v>2112690</v>
      </c>
      <c r="G12" s="24">
        <v>5239995</v>
      </c>
      <c r="H12" s="27">
        <f t="shared" si="0"/>
        <v>0.10167312044299637</v>
      </c>
      <c r="I12" s="27">
        <f t="shared" si="1"/>
        <v>3.0400268284783705E-2</v>
      </c>
      <c r="J12" s="27">
        <f t="shared" si="2"/>
        <v>7.178284742457075E-2</v>
      </c>
    </row>
    <row r="13" spans="1:10" outlineLevel="1" x14ac:dyDescent="0.25">
      <c r="A13" s="25" t="s">
        <v>95</v>
      </c>
      <c r="B13" s="26">
        <v>1412523.9000000001</v>
      </c>
      <c r="C13" s="26">
        <v>3743579.55</v>
      </c>
      <c r="D13" s="24">
        <v>5156103.45</v>
      </c>
      <c r="E13" s="26">
        <v>1683184</v>
      </c>
      <c r="F13" s="26">
        <v>3907442</v>
      </c>
      <c r="G13" s="24">
        <v>5590626</v>
      </c>
      <c r="H13" s="27">
        <f t="shared" si="0"/>
        <v>0.19161452772586696</v>
      </c>
      <c r="I13" s="27">
        <f t="shared" si="1"/>
        <v>4.3771595557519305E-2</v>
      </c>
      <c r="J13" s="27">
        <f t="shared" si="2"/>
        <v>8.42734352042529E-2</v>
      </c>
    </row>
    <row r="14" spans="1:10" outlineLevel="1" x14ac:dyDescent="0.25">
      <c r="A14" s="25" t="s">
        <v>96</v>
      </c>
      <c r="B14" s="26">
        <v>3331459.35</v>
      </c>
      <c r="C14" s="26">
        <v>4094032.05</v>
      </c>
      <c r="D14" s="24">
        <v>7425491.4000000004</v>
      </c>
      <c r="E14" s="26">
        <v>3663744</v>
      </c>
      <c r="F14" s="26">
        <v>4807702</v>
      </c>
      <c r="G14" s="24">
        <v>8471446</v>
      </c>
      <c r="H14" s="27">
        <f t="shared" si="0"/>
        <v>9.9741469155251616E-2</v>
      </c>
      <c r="I14" s="27">
        <f t="shared" si="1"/>
        <v>0.17431958061979524</v>
      </c>
      <c r="J14" s="27">
        <f t="shared" si="2"/>
        <v>0.14085998402745425</v>
      </c>
    </row>
    <row r="15" spans="1:10" outlineLevel="1" x14ac:dyDescent="0.25">
      <c r="A15" s="25" t="s">
        <v>97</v>
      </c>
      <c r="B15" s="26">
        <v>1752768</v>
      </c>
      <c r="C15" s="26">
        <v>3793568.95</v>
      </c>
      <c r="D15" s="24">
        <v>5546336.9500000002</v>
      </c>
      <c r="E15" s="26">
        <v>1789407</v>
      </c>
      <c r="F15" s="26">
        <v>4752786</v>
      </c>
      <c r="G15" s="24">
        <v>6542193</v>
      </c>
      <c r="H15" s="27">
        <f t="shared" si="0"/>
        <v>2.0903508051265174E-2</v>
      </c>
      <c r="I15" s="27">
        <f t="shared" si="1"/>
        <v>0.25285346401836195</v>
      </c>
      <c r="J15" s="27">
        <f t="shared" si="2"/>
        <v>0.1795520284789045</v>
      </c>
    </row>
    <row r="16" spans="1:10" outlineLevel="1" x14ac:dyDescent="0.25">
      <c r="A16" s="25" t="s">
        <v>98</v>
      </c>
      <c r="B16" s="26">
        <v>1885611.1500000001</v>
      </c>
      <c r="C16" s="26">
        <v>3002430.3</v>
      </c>
      <c r="D16" s="24">
        <v>4888041.45</v>
      </c>
      <c r="E16" s="26">
        <v>1890400</v>
      </c>
      <c r="F16" s="26">
        <v>3467735</v>
      </c>
      <c r="G16" s="24">
        <v>5358135</v>
      </c>
      <c r="H16" s="47">
        <f t="shared" si="0"/>
        <v>2.5396805698778557E-3</v>
      </c>
      <c r="I16" s="27">
        <f t="shared" si="1"/>
        <v>0.15497602059238491</v>
      </c>
      <c r="J16" s="27">
        <f t="shared" si="2"/>
        <v>9.6172169325609902E-2</v>
      </c>
    </row>
    <row r="17" spans="1:10" outlineLevel="1" x14ac:dyDescent="0.25">
      <c r="A17" s="25" t="s">
        <v>99</v>
      </c>
      <c r="B17" s="26">
        <v>1631823.2999999998</v>
      </c>
      <c r="C17" s="26">
        <v>2085875.0999999999</v>
      </c>
      <c r="D17" s="24">
        <v>3717698.3999999994</v>
      </c>
      <c r="E17" s="26">
        <v>1863979</v>
      </c>
      <c r="F17" s="26">
        <v>2408894</v>
      </c>
      <c r="G17" s="24">
        <v>4272873</v>
      </c>
      <c r="H17" s="47">
        <f t="shared" si="0"/>
        <v>0.1422676707704813</v>
      </c>
      <c r="I17" s="27">
        <f t="shared" si="1"/>
        <v>0.15486013520176733</v>
      </c>
      <c r="J17" s="27">
        <f t="shared" si="2"/>
        <v>0.14933287756747582</v>
      </c>
    </row>
    <row r="18" spans="1:10" outlineLevel="1" x14ac:dyDescent="0.25">
      <c r="A18" s="25" t="s">
        <v>100</v>
      </c>
      <c r="B18" s="26">
        <v>1873080.9000000001</v>
      </c>
      <c r="C18" s="26">
        <v>205555.5</v>
      </c>
      <c r="D18" s="24">
        <v>2078636.4000000001</v>
      </c>
      <c r="E18" s="26">
        <v>1598002</v>
      </c>
      <c r="F18" s="26">
        <v>161280</v>
      </c>
      <c r="G18" s="24">
        <v>1759282</v>
      </c>
      <c r="H18" s="27">
        <f t="shared" si="0"/>
        <v>-0.14685905985160608</v>
      </c>
      <c r="I18" s="27">
        <f t="shared" si="1"/>
        <v>-0.21539438253902232</v>
      </c>
      <c r="J18" s="27">
        <f t="shared" si="2"/>
        <v>-0.1536364897680037</v>
      </c>
    </row>
    <row r="19" spans="1:10" outlineLevel="1" x14ac:dyDescent="0.25">
      <c r="A19" s="25" t="s">
        <v>5</v>
      </c>
      <c r="B19" s="26">
        <v>17188166.25</v>
      </c>
      <c r="C19" s="26">
        <v>24986447.25</v>
      </c>
      <c r="D19" s="26">
        <v>42174613.5</v>
      </c>
      <c r="E19" s="26">
        <v>18132969</v>
      </c>
      <c r="F19" s="26">
        <v>28148491</v>
      </c>
      <c r="G19" s="26">
        <v>46281460</v>
      </c>
      <c r="H19" s="29">
        <f t="shared" si="0"/>
        <v>5.4968211050437032E-2</v>
      </c>
      <c r="I19" s="29">
        <f>F19/C19-1</f>
        <v>0.12655035421252214</v>
      </c>
      <c r="J19" s="29">
        <f>G19/D19-1</f>
        <v>9.7377217220971035E-2</v>
      </c>
    </row>
    <row r="20" spans="1:10" outlineLevel="1" x14ac:dyDescent="0.25"/>
    <row r="21" spans="1:10" outlineLevel="1" x14ac:dyDescent="0.25"/>
  </sheetData>
  <mergeCells count="1">
    <mergeCell ref="H8:J8"/>
  </mergeCells>
  <conditionalFormatting sqref="H10:J1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{9E3E4FC1-CCAD-4220-BFF6-1F02FCD27FED}</x14:id>
        </ext>
      </extLst>
    </cfRule>
  </conditionalFormatting>
  <pageMargins left="0.7" right="0.7" top="0.75" bottom="0.75" header="0.3" footer="0.3"/>
  <pageSetup paperSize="9" orientation="portrait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E3E4FC1-CCAD-4220-BFF6-1F02FCD27FE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H10:J19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zoomScale="85" zoomScaleNormal="85" workbookViewId="0">
      <selection activeCell="G10" sqref="G10"/>
    </sheetView>
  </sheetViews>
  <sheetFormatPr defaultRowHeight="15" x14ac:dyDescent="0.25"/>
  <cols>
    <col min="1" max="1" width="40.85546875" bestFit="1" customWidth="1"/>
    <col min="2" max="5" width="16.28515625" customWidth="1"/>
    <col min="6" max="7" width="12.7109375" customWidth="1"/>
  </cols>
  <sheetData>
    <row r="1" spans="1:7" x14ac:dyDescent="0.25">
      <c r="A1" t="s">
        <v>45</v>
      </c>
    </row>
    <row r="2" spans="1:7" x14ac:dyDescent="0.25">
      <c r="A2" s="2" t="s">
        <v>4</v>
      </c>
      <c r="B2" t="s">
        <v>83</v>
      </c>
    </row>
    <row r="3" spans="1:7" x14ac:dyDescent="0.25">
      <c r="A3" s="2" t="s">
        <v>8</v>
      </c>
      <c r="B3" t="s">
        <v>10</v>
      </c>
    </row>
    <row r="5" spans="1:7" x14ac:dyDescent="0.25">
      <c r="A5" s="2" t="s">
        <v>74</v>
      </c>
      <c r="B5" s="2" t="s">
        <v>9</v>
      </c>
      <c r="F5" s="9"/>
      <c r="G5" s="9"/>
    </row>
    <row r="6" spans="1:7" ht="45" x14ac:dyDescent="0.25">
      <c r="B6" t="s">
        <v>123</v>
      </c>
      <c r="D6" t="s">
        <v>122</v>
      </c>
      <c r="F6" s="12" t="s">
        <v>54</v>
      </c>
      <c r="G6" s="12" t="s">
        <v>11</v>
      </c>
    </row>
    <row r="7" spans="1:7" x14ac:dyDescent="0.25">
      <c r="A7" s="2" t="s">
        <v>15</v>
      </c>
      <c r="B7" s="8">
        <v>2019</v>
      </c>
      <c r="C7" s="8">
        <v>2020</v>
      </c>
      <c r="D7" s="8">
        <v>2019</v>
      </c>
      <c r="E7" s="8">
        <v>2020</v>
      </c>
      <c r="F7" s="10"/>
      <c r="G7" s="10"/>
    </row>
    <row r="8" spans="1:7" x14ac:dyDescent="0.25">
      <c r="A8" s="3" t="s">
        <v>82</v>
      </c>
      <c r="B8" s="1">
        <v>99202142.849999994</v>
      </c>
      <c r="C8" s="1">
        <v>179090175</v>
      </c>
      <c r="D8" s="1">
        <v>182023193.85000002</v>
      </c>
      <c r="E8" s="1">
        <v>181580644</v>
      </c>
      <c r="F8" s="45">
        <f>IFERROR(E8/C8-1,"")</f>
        <v>1.3906229082639499E-2</v>
      </c>
      <c r="G8" s="45">
        <f>IFERROR(E8/D8-1,"")</f>
        <v>-2.4312827428174533E-3</v>
      </c>
    </row>
    <row r="9" spans="1:7" x14ac:dyDescent="0.25">
      <c r="A9" s="4" t="s">
        <v>81</v>
      </c>
      <c r="B9" s="1">
        <v>9014645.8999999985</v>
      </c>
      <c r="C9" s="1">
        <v>17035143</v>
      </c>
      <c r="D9" s="1">
        <v>17950022.899999999</v>
      </c>
      <c r="E9" s="1">
        <v>17525331</v>
      </c>
      <c r="F9" s="46">
        <f>IFERROR(E9/C9-1,"")</f>
        <v>2.8775103326106555E-2</v>
      </c>
      <c r="G9" s="46">
        <f>IFERROR(E9/D9-1,"")</f>
        <v>-2.3659685693214305E-2</v>
      </c>
    </row>
    <row r="10" spans="1:7" x14ac:dyDescent="0.25">
      <c r="A10" s="4" t="s">
        <v>94</v>
      </c>
      <c r="B10" s="1">
        <v>33183242.849999998</v>
      </c>
      <c r="C10" s="1">
        <v>61402309</v>
      </c>
      <c r="D10" s="1">
        <v>63197797.850000001</v>
      </c>
      <c r="E10" s="1">
        <v>63069952</v>
      </c>
      <c r="F10" s="46">
        <f>IFERROR(E10/C10-1,"")</f>
        <v>2.7159288097781564E-2</v>
      </c>
      <c r="G10" s="46">
        <f t="shared" ref="G9:G29" si="0">IFERROR(E10/D10-1,"")</f>
        <v>-2.0229478613075225E-3</v>
      </c>
    </row>
    <row r="11" spans="1:7" x14ac:dyDescent="0.25">
      <c r="A11" s="4" t="s">
        <v>95</v>
      </c>
      <c r="B11" s="1">
        <v>19764667.899999999</v>
      </c>
      <c r="C11" s="1">
        <v>32537584</v>
      </c>
      <c r="D11" s="1">
        <v>31443530.899999999</v>
      </c>
      <c r="E11" s="1">
        <v>33590343</v>
      </c>
      <c r="F11" s="46">
        <f t="shared" ref="F10:F29" si="1">IFERROR(E11/C11-1,"")</f>
        <v>3.2355168103446186E-2</v>
      </c>
      <c r="G11" s="46">
        <f t="shared" si="0"/>
        <v>6.8275159899424676E-2</v>
      </c>
    </row>
    <row r="12" spans="1:7" x14ac:dyDescent="0.25">
      <c r="A12" s="4" t="s">
        <v>99</v>
      </c>
      <c r="B12" s="1">
        <v>19743315.300000001</v>
      </c>
      <c r="C12" s="1">
        <v>35270118</v>
      </c>
      <c r="D12" s="1">
        <v>36851725.300000004</v>
      </c>
      <c r="E12" s="1">
        <v>33649272</v>
      </c>
      <c r="F12" s="46">
        <f t="shared" si="1"/>
        <v>-4.5955219089428567E-2</v>
      </c>
      <c r="G12" s="46">
        <f t="shared" si="0"/>
        <v>-8.6901041238359733E-2</v>
      </c>
    </row>
    <row r="13" spans="1:7" x14ac:dyDescent="0.25">
      <c r="A13" s="4" t="s">
        <v>100</v>
      </c>
      <c r="B13" s="1">
        <v>17496270.899999999</v>
      </c>
      <c r="C13" s="1">
        <v>32845021</v>
      </c>
      <c r="D13" s="1">
        <v>32580116.899999999</v>
      </c>
      <c r="E13" s="1">
        <v>33745746</v>
      </c>
      <c r="F13" s="46">
        <f t="shared" si="1"/>
        <v>2.7423486804895036E-2</v>
      </c>
      <c r="G13" s="46">
        <f t="shared" si="0"/>
        <v>3.5777314844441355E-2</v>
      </c>
    </row>
    <row r="14" spans="1:7" x14ac:dyDescent="0.25">
      <c r="A14" s="3" t="s">
        <v>89</v>
      </c>
      <c r="B14" s="1">
        <v>99394533.400000006</v>
      </c>
      <c r="C14" s="1">
        <v>182541307</v>
      </c>
      <c r="D14" s="1">
        <v>173490550.40000001</v>
      </c>
      <c r="E14" s="1">
        <v>187235243</v>
      </c>
      <c r="F14" s="45">
        <f t="shared" si="1"/>
        <v>2.5714377075211736E-2</v>
      </c>
      <c r="G14" s="45">
        <f t="shared" si="0"/>
        <v>7.922444518338434E-2</v>
      </c>
    </row>
    <row r="15" spans="1:7" x14ac:dyDescent="0.25">
      <c r="A15" s="4" t="s">
        <v>88</v>
      </c>
      <c r="B15" s="1">
        <v>19014667.900000002</v>
      </c>
      <c r="C15" s="1">
        <v>32692474</v>
      </c>
      <c r="D15" s="1">
        <v>33009879.900000002</v>
      </c>
      <c r="E15" s="1">
        <v>33453731</v>
      </c>
      <c r="F15" s="46">
        <f t="shared" si="1"/>
        <v>2.3285389781146471E-2</v>
      </c>
      <c r="G15" s="46">
        <f t="shared" si="0"/>
        <v>1.3446007720858022E-2</v>
      </c>
    </row>
    <row r="16" spans="1:7" x14ac:dyDescent="0.25">
      <c r="A16" s="4" t="s">
        <v>96</v>
      </c>
      <c r="B16" s="1">
        <v>39682258.350000001</v>
      </c>
      <c r="C16" s="1">
        <v>72718062</v>
      </c>
      <c r="D16" s="1">
        <v>63855782.350000001</v>
      </c>
      <c r="E16" s="1">
        <v>74682102</v>
      </c>
      <c r="F16" s="46">
        <f t="shared" si="1"/>
        <v>2.700897061860652E-2</v>
      </c>
      <c r="G16" s="46">
        <f t="shared" si="0"/>
        <v>0.16954329352132658</v>
      </c>
    </row>
    <row r="17" spans="1:7" x14ac:dyDescent="0.25">
      <c r="A17" s="4" t="s">
        <v>97</v>
      </c>
      <c r="B17" s="1">
        <v>19683884</v>
      </c>
      <c r="C17" s="1">
        <v>35338673</v>
      </c>
      <c r="D17" s="1">
        <v>35720436</v>
      </c>
      <c r="E17" s="1">
        <v>36293363</v>
      </c>
      <c r="F17" s="46">
        <f>IFERROR(E17/C17-1,"")</f>
        <v>2.701544565637759E-2</v>
      </c>
      <c r="G17" s="46">
        <f t="shared" si="0"/>
        <v>1.6039193922493089E-2</v>
      </c>
    </row>
    <row r="18" spans="1:7" x14ac:dyDescent="0.25">
      <c r="A18" s="4" t="s">
        <v>98</v>
      </c>
      <c r="B18" s="1">
        <v>21013723.149999999</v>
      </c>
      <c r="C18" s="1">
        <v>41792098</v>
      </c>
      <c r="D18" s="1">
        <v>40904452.149999999</v>
      </c>
      <c r="E18" s="1">
        <v>42806047</v>
      </c>
      <c r="F18" s="46">
        <f t="shared" si="1"/>
        <v>2.4261739623600675E-2</v>
      </c>
      <c r="G18" s="46">
        <f t="shared" si="0"/>
        <v>4.6488701108297281E-2</v>
      </c>
    </row>
    <row r="19" spans="1:7" x14ac:dyDescent="0.25">
      <c r="A19" s="3" t="s">
        <v>119</v>
      </c>
      <c r="B19" s="1">
        <v>495420604.25</v>
      </c>
      <c r="C19" s="1">
        <v>548554288</v>
      </c>
      <c r="D19" s="1">
        <v>495420604.25</v>
      </c>
      <c r="E19" s="1">
        <v>564366300</v>
      </c>
      <c r="F19" s="45">
        <f t="shared" si="1"/>
        <v>2.8824880865756741E-2</v>
      </c>
      <c r="G19" s="45">
        <f t="shared" si="0"/>
        <v>0.13916598372886502</v>
      </c>
    </row>
    <row r="20" spans="1:7" x14ac:dyDescent="0.25">
      <c r="A20" s="4" t="s">
        <v>81</v>
      </c>
      <c r="B20" s="1">
        <v>50259603.099999994</v>
      </c>
      <c r="C20" s="1">
        <v>52913455</v>
      </c>
      <c r="D20" s="1">
        <v>50259603.099999994</v>
      </c>
      <c r="E20" s="1">
        <v>54583324</v>
      </c>
      <c r="F20" s="46">
        <f t="shared" si="1"/>
        <v>3.1558494904556866E-2</v>
      </c>
      <c r="G20" s="46">
        <f t="shared" si="0"/>
        <v>8.6027756554249546E-2</v>
      </c>
    </row>
    <row r="21" spans="1:7" x14ac:dyDescent="0.25">
      <c r="A21" s="4" t="s">
        <v>88</v>
      </c>
      <c r="B21" s="1">
        <v>77602107.149999991</v>
      </c>
      <c r="C21" s="1">
        <v>87730860</v>
      </c>
      <c r="D21" s="1">
        <v>77602107.149999991</v>
      </c>
      <c r="E21" s="1">
        <v>89954513</v>
      </c>
      <c r="F21" s="46">
        <f t="shared" si="1"/>
        <v>2.534630345581923E-2</v>
      </c>
      <c r="G21" s="46">
        <f t="shared" si="0"/>
        <v>0.15917616548895497</v>
      </c>
    </row>
    <row r="22" spans="1:7" x14ac:dyDescent="0.25">
      <c r="A22" s="4" t="s">
        <v>94</v>
      </c>
      <c r="B22" s="1">
        <v>41468356.549999997</v>
      </c>
      <c r="C22" s="1">
        <v>44400028</v>
      </c>
      <c r="D22" s="1">
        <v>41468356.549999997</v>
      </c>
      <c r="E22" s="1">
        <v>45545991</v>
      </c>
      <c r="F22" s="46">
        <f t="shared" si="1"/>
        <v>2.5809961200925269E-2</v>
      </c>
      <c r="G22" s="46">
        <f t="shared" si="0"/>
        <v>9.8331228658252723E-2</v>
      </c>
    </row>
    <row r="23" spans="1:7" x14ac:dyDescent="0.25">
      <c r="A23" s="4" t="s">
        <v>95</v>
      </c>
      <c r="B23" s="1">
        <v>75509973.550000012</v>
      </c>
      <c r="C23" s="1">
        <v>81381436</v>
      </c>
      <c r="D23" s="1">
        <v>75509973.550000012</v>
      </c>
      <c r="E23" s="1">
        <v>83454192</v>
      </c>
      <c r="F23" s="46">
        <f t="shared" si="1"/>
        <v>2.5469641503991225E-2</v>
      </c>
      <c r="G23" s="46">
        <f t="shared" si="0"/>
        <v>0.10520753850800402</v>
      </c>
    </row>
    <row r="24" spans="1:7" x14ac:dyDescent="0.25">
      <c r="A24" s="4" t="s">
        <v>96</v>
      </c>
      <c r="B24" s="1">
        <v>78566502.050000012</v>
      </c>
      <c r="C24" s="1">
        <v>83021892</v>
      </c>
      <c r="D24" s="1">
        <v>78566502.050000012</v>
      </c>
      <c r="E24" s="1">
        <v>85670892</v>
      </c>
      <c r="F24" s="46">
        <f t="shared" si="1"/>
        <v>3.19072468259336E-2</v>
      </c>
      <c r="G24" s="46">
        <f t="shared" si="0"/>
        <v>9.0425178220085778E-2</v>
      </c>
    </row>
    <row r="25" spans="1:7" x14ac:dyDescent="0.25">
      <c r="A25" s="4" t="s">
        <v>97</v>
      </c>
      <c r="B25" s="1">
        <v>72530128.949999988</v>
      </c>
      <c r="C25" s="1">
        <v>84580630</v>
      </c>
      <c r="D25" s="1">
        <v>72530128.949999988</v>
      </c>
      <c r="E25" s="1">
        <v>87059112</v>
      </c>
      <c r="F25" s="46">
        <f t="shared" si="1"/>
        <v>2.9303186793477431E-2</v>
      </c>
      <c r="G25" s="46">
        <f t="shared" si="0"/>
        <v>0.200316520325172</v>
      </c>
    </row>
    <row r="26" spans="1:7" x14ac:dyDescent="0.25">
      <c r="A26" s="4" t="s">
        <v>98</v>
      </c>
      <c r="B26" s="1">
        <v>59056914.300000004</v>
      </c>
      <c r="C26" s="1">
        <v>66784521</v>
      </c>
      <c r="D26" s="1">
        <v>59056914.300000004</v>
      </c>
      <c r="E26" s="1">
        <v>68797593</v>
      </c>
      <c r="F26" s="46">
        <f t="shared" si="1"/>
        <v>3.0142793118183686E-2</v>
      </c>
      <c r="G26" s="46">
        <f t="shared" si="0"/>
        <v>0.1649371426776356</v>
      </c>
    </row>
    <row r="27" spans="1:7" x14ac:dyDescent="0.25">
      <c r="A27" s="4" t="s">
        <v>99</v>
      </c>
      <c r="B27" s="1">
        <v>37050586.100000009</v>
      </c>
      <c r="C27" s="1">
        <v>44053442</v>
      </c>
      <c r="D27" s="1">
        <v>37050586.100000009</v>
      </c>
      <c r="E27" s="1">
        <v>45507606</v>
      </c>
      <c r="F27" s="46">
        <f t="shared" si="1"/>
        <v>3.300908927842694E-2</v>
      </c>
      <c r="G27" s="46">
        <f t="shared" si="0"/>
        <v>0.22825603560425156</v>
      </c>
    </row>
    <row r="28" spans="1:7" x14ac:dyDescent="0.25">
      <c r="A28" s="4" t="s">
        <v>100</v>
      </c>
      <c r="B28" s="1">
        <v>3376432.5</v>
      </c>
      <c r="C28" s="1">
        <v>3688024</v>
      </c>
      <c r="D28" s="1">
        <v>3376432.5</v>
      </c>
      <c r="E28" s="1">
        <v>3793077</v>
      </c>
      <c r="F28" s="46">
        <f t="shared" si="1"/>
        <v>2.8484901399773888E-2</v>
      </c>
      <c r="G28" s="46">
        <f t="shared" si="0"/>
        <v>0.12339784669173759</v>
      </c>
    </row>
    <row r="29" spans="1:7" x14ac:dyDescent="0.25">
      <c r="A29" s="3" t="s">
        <v>5</v>
      </c>
      <c r="B29" s="1">
        <v>694017280.5</v>
      </c>
      <c r="C29" s="1">
        <v>910185770</v>
      </c>
      <c r="D29" s="1">
        <v>850934348.50000012</v>
      </c>
      <c r="E29" s="1">
        <v>933182187</v>
      </c>
      <c r="F29" s="44">
        <f t="shared" si="1"/>
        <v>2.5265630114168935E-2</v>
      </c>
      <c r="G29" s="44">
        <f t="shared" si="0"/>
        <v>9.6655915518022884E-2</v>
      </c>
    </row>
  </sheetData>
  <conditionalFormatting sqref="F8:G2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{34DCB936-7757-4B14-8C4B-C6DB6007D493}</x14:id>
        </ext>
      </extLst>
    </cfRule>
  </conditionalFormatting>
  <pageMargins left="0.7" right="0.7" top="0.75" bottom="0.75" header="0.3" footer="0.3"/>
  <pageSetup paperSize="9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DCB936-7757-4B14-8C4B-C6DB6007D49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F8:G29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="70" zoomScaleNormal="70" workbookViewId="0"/>
  </sheetViews>
  <sheetFormatPr defaultRowHeight="15" outlineLevelCol="1" x14ac:dyDescent="0.25"/>
  <cols>
    <col min="1" max="1" width="40.85546875" bestFit="1" customWidth="1"/>
    <col min="2" max="2" width="21.28515625" customWidth="1" outlineLevel="1"/>
    <col min="3" max="3" width="13.5703125" customWidth="1" outlineLevel="1"/>
    <col min="4" max="4" width="17.28515625" bestFit="1" customWidth="1"/>
    <col min="5" max="5" width="13.5703125" bestFit="1" customWidth="1"/>
    <col min="6" max="7" width="12.7109375" customWidth="1"/>
    <col min="19" max="19" width="13.5703125" bestFit="1" customWidth="1"/>
  </cols>
  <sheetData>
    <row r="1" spans="1:19" x14ac:dyDescent="0.25">
      <c r="A1" t="s">
        <v>14</v>
      </c>
    </row>
    <row r="2" spans="1:19" x14ac:dyDescent="0.25">
      <c r="A2" s="2" t="s">
        <v>4</v>
      </c>
      <c r="B2" t="s">
        <v>10</v>
      </c>
    </row>
    <row r="3" spans="1:19" x14ac:dyDescent="0.25">
      <c r="A3" s="2" t="s">
        <v>8</v>
      </c>
      <c r="B3" s="3">
        <v>8</v>
      </c>
    </row>
    <row r="4" spans="1:19" x14ac:dyDescent="0.25">
      <c r="A4" s="14"/>
      <c r="B4" s="14"/>
      <c r="C4" s="14"/>
      <c r="D4" s="14"/>
      <c r="E4" s="14"/>
      <c r="F4" s="14"/>
      <c r="G4" s="14"/>
    </row>
    <row r="5" spans="1:19" x14ac:dyDescent="0.25">
      <c r="A5" s="2" t="s">
        <v>6</v>
      </c>
      <c r="B5" s="2" t="s">
        <v>9</v>
      </c>
      <c r="F5" s="9"/>
      <c r="G5" s="9"/>
    </row>
    <row r="6" spans="1:19" ht="45" x14ac:dyDescent="0.25">
      <c r="F6" s="12" t="s">
        <v>13</v>
      </c>
      <c r="G6" s="12" t="s">
        <v>11</v>
      </c>
    </row>
    <row r="7" spans="1:19" x14ac:dyDescent="0.25">
      <c r="A7" s="2" t="s">
        <v>15</v>
      </c>
      <c r="F7" s="10"/>
      <c r="G7" s="10"/>
    </row>
    <row r="8" spans="1:19" x14ac:dyDescent="0.25">
      <c r="A8" s="3" t="s">
        <v>5</v>
      </c>
      <c r="F8" s="6" t="str">
        <f>IFERROR(E8/C8-1,"")</f>
        <v/>
      </c>
      <c r="G8" s="45" t="str">
        <f>IFERROR(E8/D8-1,"")</f>
        <v/>
      </c>
    </row>
    <row r="9" spans="1:19" x14ac:dyDescent="0.25">
      <c r="F9" s="32" t="str">
        <f>IFERROR(E9/C9-1,"")</f>
        <v/>
      </c>
      <c r="G9" s="46" t="str">
        <f t="shared" ref="G9:G29" si="0">IFERROR(E9/D9-1,"")</f>
        <v/>
      </c>
    </row>
    <row r="10" spans="1:19" x14ac:dyDescent="0.25">
      <c r="F10" s="5" t="str">
        <f>IFERROR(E10/C10-1,"")</f>
        <v/>
      </c>
      <c r="G10" s="46" t="str">
        <f t="shared" si="0"/>
        <v/>
      </c>
    </row>
    <row r="11" spans="1:19" x14ac:dyDescent="0.25">
      <c r="F11" s="5" t="str">
        <f t="shared" ref="F11:F19" si="1">IFERROR(E11/C11-1,"")</f>
        <v/>
      </c>
      <c r="G11" s="46" t="str">
        <f>IFERROR(E11/D11-1,"")</f>
        <v/>
      </c>
    </row>
    <row r="12" spans="1:19" x14ac:dyDescent="0.25">
      <c r="F12" s="5" t="str">
        <f t="shared" si="1"/>
        <v/>
      </c>
      <c r="G12" s="46" t="str">
        <f t="shared" si="0"/>
        <v/>
      </c>
    </row>
    <row r="13" spans="1:19" x14ac:dyDescent="0.25">
      <c r="F13" s="38" t="str">
        <f t="shared" si="1"/>
        <v/>
      </c>
      <c r="G13" s="46" t="str">
        <f t="shared" si="0"/>
        <v/>
      </c>
    </row>
    <row r="14" spans="1:19" x14ac:dyDescent="0.25">
      <c r="F14" s="6" t="str">
        <f t="shared" si="1"/>
        <v/>
      </c>
      <c r="G14" s="45" t="str">
        <f t="shared" si="0"/>
        <v/>
      </c>
    </row>
    <row r="15" spans="1:19" x14ac:dyDescent="0.25">
      <c r="F15" s="5" t="str">
        <f t="shared" si="1"/>
        <v/>
      </c>
      <c r="G15" s="46" t="str">
        <f t="shared" si="0"/>
        <v/>
      </c>
      <c r="S15" s="1"/>
    </row>
    <row r="16" spans="1:19" x14ac:dyDescent="0.25">
      <c r="F16" s="5" t="str">
        <f t="shared" si="1"/>
        <v/>
      </c>
      <c r="G16" s="46" t="str">
        <f t="shared" si="0"/>
        <v/>
      </c>
      <c r="S16" s="1"/>
    </row>
    <row r="17" spans="1:19" x14ac:dyDescent="0.25">
      <c r="F17" s="5" t="str">
        <f>IFERROR(E17/C17-1,"")</f>
        <v/>
      </c>
      <c r="G17" s="46" t="str">
        <f t="shared" si="0"/>
        <v/>
      </c>
      <c r="S17" s="1"/>
    </row>
    <row r="18" spans="1:19" x14ac:dyDescent="0.25">
      <c r="F18" s="5" t="str">
        <f t="shared" si="1"/>
        <v/>
      </c>
      <c r="G18" s="46" t="str">
        <f t="shared" si="0"/>
        <v/>
      </c>
      <c r="S18" s="1"/>
    </row>
    <row r="19" spans="1:19" x14ac:dyDescent="0.25">
      <c r="F19" s="31" t="str">
        <f t="shared" si="1"/>
        <v/>
      </c>
      <c r="G19" s="45" t="str">
        <f t="shared" si="0"/>
        <v/>
      </c>
      <c r="S19" s="1"/>
    </row>
    <row r="20" spans="1:19" x14ac:dyDescent="0.25">
      <c r="F20" s="32" t="str">
        <f t="shared" ref="F20:F28" si="2">IFERROR(E20/C20-1,"")</f>
        <v/>
      </c>
      <c r="G20" s="46" t="str">
        <f t="shared" si="0"/>
        <v/>
      </c>
      <c r="S20" s="1"/>
    </row>
    <row r="21" spans="1:19" x14ac:dyDescent="0.25">
      <c r="F21" s="32" t="str">
        <f t="shared" si="2"/>
        <v/>
      </c>
      <c r="G21" s="46" t="str">
        <f t="shared" si="0"/>
        <v/>
      </c>
      <c r="S21" s="1"/>
    </row>
    <row r="22" spans="1:19" x14ac:dyDescent="0.25">
      <c r="F22" s="32" t="str">
        <f t="shared" si="2"/>
        <v/>
      </c>
      <c r="G22" s="46" t="str">
        <f t="shared" si="0"/>
        <v/>
      </c>
      <c r="S22" s="1"/>
    </row>
    <row r="23" spans="1:19" x14ac:dyDescent="0.25">
      <c r="F23" s="32" t="str">
        <f t="shared" si="2"/>
        <v/>
      </c>
      <c r="G23" s="46" t="str">
        <f t="shared" si="0"/>
        <v/>
      </c>
      <c r="S23" s="1"/>
    </row>
    <row r="24" spans="1:19" x14ac:dyDescent="0.25">
      <c r="F24" s="32" t="str">
        <f t="shared" si="2"/>
        <v/>
      </c>
      <c r="G24" s="46" t="str">
        <f t="shared" si="0"/>
        <v/>
      </c>
    </row>
    <row r="25" spans="1:19" x14ac:dyDescent="0.25">
      <c r="F25" s="32" t="str">
        <f t="shared" si="2"/>
        <v/>
      </c>
      <c r="G25" s="46" t="str">
        <f t="shared" si="0"/>
        <v/>
      </c>
    </row>
    <row r="26" spans="1:19" x14ac:dyDescent="0.25">
      <c r="F26" s="32" t="str">
        <f t="shared" si="2"/>
        <v/>
      </c>
      <c r="G26" s="46" t="str">
        <f t="shared" si="0"/>
        <v/>
      </c>
    </row>
    <row r="27" spans="1:19" x14ac:dyDescent="0.25">
      <c r="F27" s="32" t="str">
        <f t="shared" si="2"/>
        <v/>
      </c>
      <c r="G27" s="46" t="str">
        <f t="shared" si="0"/>
        <v/>
      </c>
    </row>
    <row r="28" spans="1:19" x14ac:dyDescent="0.25">
      <c r="F28" s="32" t="str">
        <f t="shared" si="2"/>
        <v/>
      </c>
      <c r="G28" s="46" t="str">
        <f t="shared" si="0"/>
        <v/>
      </c>
    </row>
    <row r="29" spans="1:19" x14ac:dyDescent="0.25">
      <c r="F29" s="7" t="str">
        <f>IFERROR(E29/C29-1,"")</f>
        <v/>
      </c>
      <c r="G29" s="44" t="str">
        <f t="shared" si="0"/>
        <v/>
      </c>
    </row>
    <row r="32" spans="1:19" x14ac:dyDescent="0.25">
      <c r="A32" t="s">
        <v>14</v>
      </c>
    </row>
    <row r="33" spans="1:7" x14ac:dyDescent="0.25">
      <c r="A33" s="2" t="s">
        <v>4</v>
      </c>
      <c r="B33" t="s">
        <v>10</v>
      </c>
    </row>
    <row r="34" spans="1:7" x14ac:dyDescent="0.25">
      <c r="A34" s="2" t="s">
        <v>8</v>
      </c>
      <c r="B34" s="3">
        <v>9</v>
      </c>
    </row>
    <row r="35" spans="1:7" x14ac:dyDescent="0.25">
      <c r="A35" s="14"/>
      <c r="B35" s="14"/>
      <c r="C35" s="14"/>
      <c r="D35" s="14"/>
      <c r="E35" s="14"/>
      <c r="F35" s="14"/>
      <c r="G35" s="14"/>
    </row>
    <row r="36" spans="1:7" x14ac:dyDescent="0.25">
      <c r="B36" s="2" t="s">
        <v>9</v>
      </c>
      <c r="F36" s="9"/>
      <c r="G36" s="9"/>
    </row>
    <row r="37" spans="1:7" ht="45" x14ac:dyDescent="0.25">
      <c r="F37" s="12" t="s">
        <v>13</v>
      </c>
      <c r="G37" s="12" t="s">
        <v>11</v>
      </c>
    </row>
    <row r="38" spans="1:7" x14ac:dyDescent="0.25">
      <c r="A38" s="2" t="s">
        <v>15</v>
      </c>
      <c r="F38" s="49"/>
      <c r="G38" s="49"/>
    </row>
    <row r="39" spans="1:7" x14ac:dyDescent="0.25">
      <c r="A39" s="3" t="s">
        <v>5</v>
      </c>
      <c r="F39" s="6" t="str">
        <f>IFERROR(D39/C39-1,"")</f>
        <v/>
      </c>
      <c r="G39" s="45" t="str">
        <f>IFERROR(D39/C39-1,"")</f>
        <v/>
      </c>
    </row>
    <row r="40" spans="1:7" x14ac:dyDescent="0.25">
      <c r="F40" s="32" t="str">
        <f>IFERROR(E40/C40-1,"")</f>
        <v/>
      </c>
      <c r="G40" s="45" t="str">
        <f t="shared" ref="G40:G60" si="3">IFERROR(D40/C40-1,"")</f>
        <v/>
      </c>
    </row>
    <row r="41" spans="1:7" x14ac:dyDescent="0.25">
      <c r="F41" s="5" t="str">
        <f>IFERROR(E41/C41-1,"")</f>
        <v/>
      </c>
      <c r="G41" s="45" t="str">
        <f t="shared" si="3"/>
        <v/>
      </c>
    </row>
    <row r="42" spans="1:7" x14ac:dyDescent="0.25">
      <c r="F42" s="5" t="str">
        <f t="shared" ref="F42:F47" si="4">IFERROR(E42/C42-1,"")</f>
        <v/>
      </c>
      <c r="G42" s="45" t="str">
        <f t="shared" si="3"/>
        <v/>
      </c>
    </row>
    <row r="43" spans="1:7" x14ac:dyDescent="0.25">
      <c r="F43" s="5" t="str">
        <f t="shared" si="4"/>
        <v/>
      </c>
      <c r="G43" s="45" t="str">
        <f t="shared" si="3"/>
        <v/>
      </c>
    </row>
    <row r="44" spans="1:7" x14ac:dyDescent="0.25">
      <c r="F44" s="38" t="str">
        <f t="shared" si="4"/>
        <v/>
      </c>
      <c r="G44" s="45" t="str">
        <f t="shared" si="3"/>
        <v/>
      </c>
    </row>
    <row r="45" spans="1:7" x14ac:dyDescent="0.25">
      <c r="F45" s="6" t="str">
        <f t="shared" si="4"/>
        <v/>
      </c>
      <c r="G45" s="45" t="str">
        <f t="shared" si="3"/>
        <v/>
      </c>
    </row>
    <row r="46" spans="1:7" x14ac:dyDescent="0.25">
      <c r="F46" s="5" t="str">
        <f t="shared" si="4"/>
        <v/>
      </c>
      <c r="G46" s="45" t="str">
        <f t="shared" si="3"/>
        <v/>
      </c>
    </row>
    <row r="47" spans="1:7" x14ac:dyDescent="0.25">
      <c r="F47" s="5" t="str">
        <f t="shared" si="4"/>
        <v/>
      </c>
      <c r="G47" s="45" t="str">
        <f t="shared" si="3"/>
        <v/>
      </c>
    </row>
    <row r="48" spans="1:7" x14ac:dyDescent="0.25">
      <c r="F48" s="5" t="str">
        <f>IFERROR(E48/C48-1,"")</f>
        <v/>
      </c>
      <c r="G48" s="45" t="str">
        <f t="shared" si="3"/>
        <v/>
      </c>
    </row>
    <row r="49" spans="6:7" x14ac:dyDescent="0.25">
      <c r="F49" s="5" t="str">
        <f t="shared" ref="F49:F59" si="5">IFERROR(E49/C49-1,"")</f>
        <v/>
      </c>
      <c r="G49" s="45" t="str">
        <f t="shared" si="3"/>
        <v/>
      </c>
    </row>
    <row r="50" spans="6:7" x14ac:dyDescent="0.25">
      <c r="F50" s="31" t="str">
        <f t="shared" si="5"/>
        <v/>
      </c>
      <c r="G50" s="45" t="str">
        <f t="shared" si="3"/>
        <v/>
      </c>
    </row>
    <row r="51" spans="6:7" x14ac:dyDescent="0.25">
      <c r="F51" s="32" t="str">
        <f t="shared" si="5"/>
        <v/>
      </c>
      <c r="G51" s="45" t="str">
        <f t="shared" si="3"/>
        <v/>
      </c>
    </row>
    <row r="52" spans="6:7" x14ac:dyDescent="0.25">
      <c r="F52" s="32" t="str">
        <f t="shared" si="5"/>
        <v/>
      </c>
      <c r="G52" s="45" t="str">
        <f t="shared" si="3"/>
        <v/>
      </c>
    </row>
    <row r="53" spans="6:7" x14ac:dyDescent="0.25">
      <c r="F53" s="32" t="str">
        <f t="shared" si="5"/>
        <v/>
      </c>
      <c r="G53" s="45" t="str">
        <f t="shared" si="3"/>
        <v/>
      </c>
    </row>
    <row r="54" spans="6:7" x14ac:dyDescent="0.25">
      <c r="F54" s="32" t="str">
        <f t="shared" si="5"/>
        <v/>
      </c>
      <c r="G54" s="45" t="str">
        <f t="shared" si="3"/>
        <v/>
      </c>
    </row>
    <row r="55" spans="6:7" x14ac:dyDescent="0.25">
      <c r="F55" s="32" t="str">
        <f t="shared" si="5"/>
        <v/>
      </c>
      <c r="G55" s="45" t="str">
        <f t="shared" si="3"/>
        <v/>
      </c>
    </row>
    <row r="56" spans="6:7" x14ac:dyDescent="0.25">
      <c r="F56" s="32" t="str">
        <f t="shared" si="5"/>
        <v/>
      </c>
      <c r="G56" s="45" t="str">
        <f t="shared" si="3"/>
        <v/>
      </c>
    </row>
    <row r="57" spans="6:7" x14ac:dyDescent="0.25">
      <c r="F57" s="32" t="str">
        <f t="shared" si="5"/>
        <v/>
      </c>
      <c r="G57" s="45" t="str">
        <f t="shared" si="3"/>
        <v/>
      </c>
    </row>
    <row r="58" spans="6:7" x14ac:dyDescent="0.25">
      <c r="F58" s="32" t="str">
        <f t="shared" si="5"/>
        <v/>
      </c>
      <c r="G58" s="45" t="str">
        <f t="shared" si="3"/>
        <v/>
      </c>
    </row>
    <row r="59" spans="6:7" x14ac:dyDescent="0.25">
      <c r="F59" s="32" t="str">
        <f t="shared" si="5"/>
        <v/>
      </c>
      <c r="G59" s="45" t="str">
        <f t="shared" si="3"/>
        <v/>
      </c>
    </row>
    <row r="60" spans="6:7" x14ac:dyDescent="0.25">
      <c r="F60" s="7" t="str">
        <f>IFERROR(E60/C60-1,"")</f>
        <v/>
      </c>
      <c r="G60" s="45" t="str">
        <f t="shared" si="3"/>
        <v/>
      </c>
    </row>
  </sheetData>
  <conditionalFormatting sqref="F8:G2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{0295C008-5A2D-4907-9592-4C8C8F910244}</x14:id>
        </ext>
      </extLst>
    </cfRule>
  </conditionalFormatting>
  <conditionalFormatting sqref="F39:G60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{7016D019-274D-4C0B-801D-664555FA5CFB}</x14:id>
        </ext>
      </extLst>
    </cfRule>
  </conditionalFormatting>
  <pageMargins left="0.7" right="0.7" top="0.75" bottom="0.75" header="0.3" footer="0.3"/>
  <pageSetup paperSize="9" orientation="portrait" verticalDpi="0" r:id="rId3"/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295C008-5A2D-4907-9592-4C8C8F91024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F8:G29</xm:sqref>
        </x14:conditionalFormatting>
        <x14:conditionalFormatting xmlns:xm="http://schemas.microsoft.com/office/excel/2006/main">
          <x14:cfRule type="dataBar" id="{7016D019-274D-4C0B-801D-664555FA5CF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F39:G60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07BB-0D62-4B94-9850-5531603E55F8}">
  <dimension ref="A1:G46"/>
  <sheetViews>
    <sheetView zoomScale="70" zoomScaleNormal="70" workbookViewId="0">
      <selection activeCell="E10" sqref="E10"/>
    </sheetView>
  </sheetViews>
  <sheetFormatPr defaultRowHeight="15" x14ac:dyDescent="0.25"/>
  <cols>
    <col min="1" max="1" width="40.85546875" bestFit="1" customWidth="1"/>
    <col min="2" max="2" width="21.28515625" bestFit="1" customWidth="1"/>
    <col min="3" max="3" width="13.5703125" bestFit="1" customWidth="1"/>
    <col min="4" max="4" width="17.28515625" bestFit="1" customWidth="1"/>
    <col min="5" max="5" width="13.5703125" bestFit="1" customWidth="1"/>
    <col min="6" max="7" width="12.7109375" customWidth="1"/>
  </cols>
  <sheetData>
    <row r="1" spans="1:7" x14ac:dyDescent="0.25">
      <c r="A1" t="s">
        <v>14</v>
      </c>
    </row>
    <row r="2" spans="1:7" x14ac:dyDescent="0.25">
      <c r="A2" s="2" t="s">
        <v>4</v>
      </c>
      <c r="B2" t="s">
        <v>10</v>
      </c>
    </row>
    <row r="3" spans="1:7" x14ac:dyDescent="0.25">
      <c r="A3" s="2" t="s">
        <v>8</v>
      </c>
      <c r="B3" s="3">
        <v>8</v>
      </c>
    </row>
    <row r="4" spans="1:7" x14ac:dyDescent="0.25">
      <c r="A4" s="14"/>
      <c r="B4" s="14"/>
      <c r="C4" s="14"/>
      <c r="D4" s="14"/>
      <c r="E4" s="14"/>
      <c r="F4" s="14"/>
      <c r="G4" s="14"/>
    </row>
    <row r="5" spans="1:7" x14ac:dyDescent="0.25">
      <c r="A5" s="2" t="s">
        <v>6</v>
      </c>
      <c r="B5" s="2" t="s">
        <v>9</v>
      </c>
    </row>
    <row r="7" spans="1:7" x14ac:dyDescent="0.25">
      <c r="A7" s="2" t="s">
        <v>15</v>
      </c>
    </row>
    <row r="8" spans="1:7" x14ac:dyDescent="0.25">
      <c r="A8" s="3" t="s">
        <v>5</v>
      </c>
    </row>
    <row r="9" spans="1:7" x14ac:dyDescent="0.25">
      <c r="F9" s="5" t="str">
        <f t="shared" ref="F9:F46" si="0">IFERROR(E9/C9-1,"")</f>
        <v/>
      </c>
      <c r="G9" s="5" t="str">
        <f t="shared" ref="G9:G12" si="1">IFERROR(E9/D9-1,"")</f>
        <v/>
      </c>
    </row>
    <row r="10" spans="1:7" x14ac:dyDescent="0.25">
      <c r="F10" s="5" t="str">
        <f t="shared" si="0"/>
        <v/>
      </c>
      <c r="G10" s="5" t="str">
        <f t="shared" si="1"/>
        <v/>
      </c>
    </row>
    <row r="11" spans="1:7" x14ac:dyDescent="0.25">
      <c r="F11" s="5" t="str">
        <f t="shared" si="0"/>
        <v/>
      </c>
      <c r="G11" s="5" t="str">
        <f t="shared" si="1"/>
        <v/>
      </c>
    </row>
    <row r="12" spans="1:7" x14ac:dyDescent="0.25">
      <c r="F12" s="5" t="str">
        <f t="shared" si="0"/>
        <v/>
      </c>
      <c r="G12" s="5" t="str">
        <f t="shared" si="1"/>
        <v/>
      </c>
    </row>
    <row r="13" spans="1:7" x14ac:dyDescent="0.25">
      <c r="F13" s="5" t="str">
        <f t="shared" si="0"/>
        <v/>
      </c>
      <c r="G13" s="5" t="str">
        <f t="shared" ref="G13:G23" si="2">IFERROR(E13/D13-1,"")</f>
        <v/>
      </c>
    </row>
    <row r="14" spans="1:7" x14ac:dyDescent="0.25">
      <c r="F14" s="5" t="str">
        <f t="shared" si="0"/>
        <v/>
      </c>
      <c r="G14" s="6" t="str">
        <f t="shared" si="2"/>
        <v/>
      </c>
    </row>
    <row r="15" spans="1:7" x14ac:dyDescent="0.25">
      <c r="F15" s="5" t="str">
        <f t="shared" si="0"/>
        <v/>
      </c>
      <c r="G15" s="5" t="str">
        <f t="shared" si="2"/>
        <v/>
      </c>
    </row>
    <row r="16" spans="1:7" x14ac:dyDescent="0.25">
      <c r="F16" s="5" t="str">
        <f t="shared" si="0"/>
        <v/>
      </c>
      <c r="G16" s="5" t="str">
        <f t="shared" si="2"/>
        <v/>
      </c>
    </row>
    <row r="17" spans="6:7" x14ac:dyDescent="0.25">
      <c r="F17" s="5" t="str">
        <f t="shared" si="0"/>
        <v/>
      </c>
      <c r="G17" s="5" t="str">
        <f t="shared" si="2"/>
        <v/>
      </c>
    </row>
    <row r="18" spans="6:7" x14ac:dyDescent="0.25">
      <c r="F18" s="5" t="str">
        <f t="shared" si="0"/>
        <v/>
      </c>
      <c r="G18" s="5" t="str">
        <f t="shared" si="2"/>
        <v/>
      </c>
    </row>
    <row r="19" spans="6:7" x14ac:dyDescent="0.25">
      <c r="F19" s="5" t="str">
        <f t="shared" si="0"/>
        <v/>
      </c>
      <c r="G19" s="6" t="str">
        <f t="shared" si="2"/>
        <v/>
      </c>
    </row>
    <row r="20" spans="6:7" x14ac:dyDescent="0.25">
      <c r="F20" s="5" t="str">
        <f t="shared" si="0"/>
        <v/>
      </c>
      <c r="G20" s="5" t="str">
        <f t="shared" si="2"/>
        <v/>
      </c>
    </row>
    <row r="21" spans="6:7" x14ac:dyDescent="0.25">
      <c r="F21" s="5" t="str">
        <f t="shared" si="0"/>
        <v/>
      </c>
      <c r="G21" s="5" t="str">
        <f t="shared" si="2"/>
        <v/>
      </c>
    </row>
    <row r="22" spans="6:7" x14ac:dyDescent="0.25">
      <c r="F22" s="5" t="str">
        <f t="shared" si="0"/>
        <v/>
      </c>
      <c r="G22" s="5" t="str">
        <f t="shared" si="2"/>
        <v/>
      </c>
    </row>
    <row r="23" spans="6:7" x14ac:dyDescent="0.25">
      <c r="F23" s="5" t="str">
        <f t="shared" si="0"/>
        <v/>
      </c>
      <c r="G23" s="5" t="str">
        <f t="shared" si="2"/>
        <v/>
      </c>
    </row>
    <row r="24" spans="6:7" x14ac:dyDescent="0.25">
      <c r="F24" s="5" t="str">
        <f t="shared" si="0"/>
        <v/>
      </c>
      <c r="G24" s="5" t="str">
        <f t="shared" ref="G24:G32" si="3">IFERROR(E24/D24-1,"")</f>
        <v/>
      </c>
    </row>
    <row r="25" spans="6:7" x14ac:dyDescent="0.25">
      <c r="F25" s="5" t="str">
        <f t="shared" si="0"/>
        <v/>
      </c>
      <c r="G25" s="5" t="str">
        <f t="shared" si="3"/>
        <v/>
      </c>
    </row>
    <row r="26" spans="6:7" x14ac:dyDescent="0.25">
      <c r="F26" s="5" t="str">
        <f t="shared" si="0"/>
        <v/>
      </c>
      <c r="G26" s="5" t="str">
        <f t="shared" si="3"/>
        <v/>
      </c>
    </row>
    <row r="27" spans="6:7" x14ac:dyDescent="0.25">
      <c r="F27" s="5" t="str">
        <f t="shared" si="0"/>
        <v/>
      </c>
      <c r="G27" s="5" t="str">
        <f t="shared" si="3"/>
        <v/>
      </c>
    </row>
    <row r="28" spans="6:7" x14ac:dyDescent="0.25">
      <c r="F28" s="5" t="str">
        <f t="shared" si="0"/>
        <v/>
      </c>
      <c r="G28" s="5" t="str">
        <f t="shared" si="3"/>
        <v/>
      </c>
    </row>
    <row r="29" spans="6:7" x14ac:dyDescent="0.25">
      <c r="F29" s="5" t="str">
        <f t="shared" si="0"/>
        <v/>
      </c>
      <c r="G29" s="5" t="str">
        <f t="shared" si="3"/>
        <v/>
      </c>
    </row>
    <row r="30" spans="6:7" x14ac:dyDescent="0.25">
      <c r="F30" s="5" t="str">
        <f t="shared" si="0"/>
        <v/>
      </c>
      <c r="G30" s="5" t="str">
        <f t="shared" si="3"/>
        <v/>
      </c>
    </row>
    <row r="31" spans="6:7" x14ac:dyDescent="0.25">
      <c r="F31" s="5" t="str">
        <f t="shared" si="0"/>
        <v/>
      </c>
      <c r="G31" s="5" t="str">
        <f t="shared" si="3"/>
        <v/>
      </c>
    </row>
    <row r="32" spans="6:7" x14ac:dyDescent="0.25">
      <c r="F32" s="5" t="str">
        <f t="shared" si="0"/>
        <v/>
      </c>
      <c r="G32" s="5" t="str">
        <f t="shared" si="3"/>
        <v/>
      </c>
    </row>
    <row r="33" spans="6:7" x14ac:dyDescent="0.25">
      <c r="F33" s="5" t="str">
        <f t="shared" si="0"/>
        <v/>
      </c>
      <c r="G33" s="5" t="str">
        <f t="shared" ref="G33:G46" si="4">IFERROR(E33/D33-1,"")</f>
        <v/>
      </c>
    </row>
    <row r="34" spans="6:7" x14ac:dyDescent="0.25">
      <c r="F34" s="5" t="str">
        <f t="shared" si="0"/>
        <v/>
      </c>
      <c r="G34" s="5" t="str">
        <f t="shared" si="4"/>
        <v/>
      </c>
    </row>
    <row r="35" spans="6:7" x14ac:dyDescent="0.25">
      <c r="F35" s="5" t="str">
        <f t="shared" si="0"/>
        <v/>
      </c>
      <c r="G35" s="5" t="str">
        <f t="shared" si="4"/>
        <v/>
      </c>
    </row>
    <row r="36" spans="6:7" x14ac:dyDescent="0.25">
      <c r="F36" s="5" t="str">
        <f t="shared" si="0"/>
        <v/>
      </c>
      <c r="G36" s="5" t="str">
        <f t="shared" si="4"/>
        <v/>
      </c>
    </row>
    <row r="37" spans="6:7" x14ac:dyDescent="0.25">
      <c r="F37" s="5" t="str">
        <f t="shared" si="0"/>
        <v/>
      </c>
      <c r="G37" s="5" t="str">
        <f t="shared" si="4"/>
        <v/>
      </c>
    </row>
    <row r="38" spans="6:7" x14ac:dyDescent="0.25">
      <c r="F38" s="5" t="str">
        <f t="shared" si="0"/>
        <v/>
      </c>
      <c r="G38" s="5" t="str">
        <f t="shared" si="4"/>
        <v/>
      </c>
    </row>
    <row r="39" spans="6:7" x14ac:dyDescent="0.25">
      <c r="F39" s="5" t="str">
        <f t="shared" si="0"/>
        <v/>
      </c>
      <c r="G39" s="5" t="str">
        <f t="shared" si="4"/>
        <v/>
      </c>
    </row>
    <row r="40" spans="6:7" x14ac:dyDescent="0.25">
      <c r="F40" s="5" t="str">
        <f t="shared" si="0"/>
        <v/>
      </c>
      <c r="G40" s="5" t="str">
        <f t="shared" si="4"/>
        <v/>
      </c>
    </row>
    <row r="41" spans="6:7" x14ac:dyDescent="0.25">
      <c r="F41" s="5" t="str">
        <f t="shared" si="0"/>
        <v/>
      </c>
      <c r="G41" s="5" t="str">
        <f t="shared" si="4"/>
        <v/>
      </c>
    </row>
    <row r="42" spans="6:7" x14ac:dyDescent="0.25">
      <c r="F42" s="5" t="str">
        <f t="shared" si="0"/>
        <v/>
      </c>
      <c r="G42" s="5" t="str">
        <f t="shared" si="4"/>
        <v/>
      </c>
    </row>
    <row r="43" spans="6:7" x14ac:dyDescent="0.25">
      <c r="F43" s="5" t="str">
        <f t="shared" si="0"/>
        <v/>
      </c>
      <c r="G43" s="5" t="str">
        <f t="shared" si="4"/>
        <v/>
      </c>
    </row>
    <row r="44" spans="6:7" x14ac:dyDescent="0.25">
      <c r="F44" s="5" t="str">
        <f t="shared" si="0"/>
        <v/>
      </c>
      <c r="G44" s="5" t="str">
        <f t="shared" si="4"/>
        <v/>
      </c>
    </row>
    <row r="45" spans="6:7" x14ac:dyDescent="0.25">
      <c r="F45" s="5" t="str">
        <f t="shared" si="0"/>
        <v/>
      </c>
      <c r="G45" s="5" t="str">
        <f t="shared" si="4"/>
        <v/>
      </c>
    </row>
    <row r="46" spans="6:7" x14ac:dyDescent="0.25">
      <c r="F46" s="5" t="str">
        <f t="shared" si="0"/>
        <v/>
      </c>
      <c r="G46" s="5" t="str">
        <f t="shared" si="4"/>
        <v/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DA3D-7E5C-41BD-A1FD-1153CB4FFDC0}">
  <dimension ref="A1:K72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F4" sqref="F4"/>
    </sheetView>
  </sheetViews>
  <sheetFormatPr defaultRowHeight="15" outlineLevelRow="1" x14ac:dyDescent="0.25"/>
  <cols>
    <col min="1" max="1" width="21.140625" bestFit="1" customWidth="1"/>
    <col min="2" max="2" width="31" bestFit="1" customWidth="1"/>
    <col min="3" max="4" width="12" bestFit="1" customWidth="1"/>
    <col min="5" max="9" width="12.85546875" bestFit="1" customWidth="1"/>
    <col min="10" max="10" width="12.28515625" bestFit="1" customWidth="1"/>
    <col min="11" max="11" width="15.7109375" customWidth="1"/>
    <col min="12" max="13" width="12.28515625" bestFit="1" customWidth="1"/>
    <col min="14" max="14" width="12.85546875" bestFit="1" customWidth="1"/>
    <col min="15" max="17" width="12.28515625" bestFit="1" customWidth="1"/>
    <col min="18" max="18" width="19.5703125" bestFit="1" customWidth="1"/>
    <col min="19" max="19" width="12.28515625" bestFit="1" customWidth="1"/>
  </cols>
  <sheetData>
    <row r="1" spans="1:11" outlineLevel="1" x14ac:dyDescent="0.25">
      <c r="A1" s="18" t="s">
        <v>4</v>
      </c>
      <c r="B1" s="19" t="s">
        <v>83</v>
      </c>
    </row>
    <row r="2" spans="1:11" outlineLevel="1" x14ac:dyDescent="0.25">
      <c r="A2" s="18" t="s">
        <v>8</v>
      </c>
      <c r="B2" s="25">
        <v>8</v>
      </c>
    </row>
    <row r="3" spans="1:11" outlineLevel="1" x14ac:dyDescent="0.25">
      <c r="A3" s="18" t="s">
        <v>16</v>
      </c>
      <c r="B3" s="19" t="s">
        <v>10</v>
      </c>
    </row>
    <row r="5" spans="1:11" ht="14.45" customHeight="1" outlineLevel="1" x14ac:dyDescent="0.25">
      <c r="A5" s="18" t="s">
        <v>9</v>
      </c>
      <c r="I5" s="21"/>
      <c r="J5" s="21"/>
      <c r="K5" s="21"/>
    </row>
    <row r="6" spans="1:11" s="17" customFormat="1" outlineLevel="1" x14ac:dyDescent="0.25">
      <c r="A6" s="19" t="s">
        <v>5</v>
      </c>
      <c r="B6"/>
      <c r="C6"/>
      <c r="D6"/>
      <c r="E6"/>
      <c r="F6"/>
      <c r="G6"/>
      <c r="H6"/>
      <c r="I6" s="81" t="s">
        <v>11</v>
      </c>
      <c r="J6" s="81"/>
      <c r="K6" s="81"/>
    </row>
    <row r="7" spans="1:11" s="17" customFormat="1" outlineLevel="1" x14ac:dyDescent="0.25">
      <c r="A7"/>
      <c r="B7"/>
      <c r="C7"/>
      <c r="D7"/>
      <c r="E7"/>
      <c r="F7"/>
      <c r="G7"/>
      <c r="H7"/>
      <c r="I7" s="22" t="s">
        <v>41</v>
      </c>
      <c r="J7" s="22" t="s">
        <v>3</v>
      </c>
      <c r="K7" s="23" t="s">
        <v>44</v>
      </c>
    </row>
    <row r="8" spans="1:11" outlineLevel="1" x14ac:dyDescent="0.25">
      <c r="I8" s="27" t="e">
        <f t="shared" ref="I8:K17" si="0">E8/B8-1</f>
        <v>#DIV/0!</v>
      </c>
      <c r="J8" s="27" t="e">
        <f t="shared" si="0"/>
        <v>#DIV/0!</v>
      </c>
      <c r="K8" s="28" t="e">
        <f>G8/D8-1</f>
        <v>#DIV/0!</v>
      </c>
    </row>
    <row r="9" spans="1:11" outlineLevel="1" x14ac:dyDescent="0.25">
      <c r="I9" s="27" t="e">
        <f t="shared" si="0"/>
        <v>#DIV/0!</v>
      </c>
      <c r="J9" s="47" t="e">
        <f t="shared" si="0"/>
        <v>#DIV/0!</v>
      </c>
      <c r="K9" s="28" t="e">
        <f t="shared" si="0"/>
        <v>#DIV/0!</v>
      </c>
    </row>
    <row r="10" spans="1:11" outlineLevel="1" x14ac:dyDescent="0.25">
      <c r="I10" s="27" t="e">
        <f t="shared" si="0"/>
        <v>#DIV/0!</v>
      </c>
      <c r="J10" s="27" t="e">
        <f t="shared" si="0"/>
        <v>#DIV/0!</v>
      </c>
      <c r="K10" s="28" t="e">
        <f t="shared" si="0"/>
        <v>#DIV/0!</v>
      </c>
    </row>
    <row r="11" spans="1:11" outlineLevel="1" x14ac:dyDescent="0.25">
      <c r="I11" s="27" t="e">
        <f t="shared" si="0"/>
        <v>#DIV/0!</v>
      </c>
      <c r="J11" s="27" t="e">
        <f t="shared" si="0"/>
        <v>#DIV/0!</v>
      </c>
      <c r="K11" s="28" t="e">
        <f t="shared" si="0"/>
        <v>#DIV/0!</v>
      </c>
    </row>
    <row r="12" spans="1:11" outlineLevel="1" x14ac:dyDescent="0.25">
      <c r="I12" s="27" t="e">
        <f t="shared" si="0"/>
        <v>#DIV/0!</v>
      </c>
      <c r="J12" s="47" t="e">
        <f t="shared" si="0"/>
        <v>#DIV/0!</v>
      </c>
      <c r="K12" s="28" t="e">
        <f t="shared" si="0"/>
        <v>#DIV/0!</v>
      </c>
    </row>
    <row r="13" spans="1:11" outlineLevel="1" x14ac:dyDescent="0.25">
      <c r="I13" s="27" t="e">
        <f t="shared" si="0"/>
        <v>#DIV/0!</v>
      </c>
      <c r="J13" s="27" t="e">
        <f t="shared" si="0"/>
        <v>#DIV/0!</v>
      </c>
      <c r="K13" s="28" t="e">
        <f t="shared" si="0"/>
        <v>#DIV/0!</v>
      </c>
    </row>
    <row r="14" spans="1:11" outlineLevel="1" x14ac:dyDescent="0.25">
      <c r="I14" s="47" t="e">
        <f t="shared" si="0"/>
        <v>#DIV/0!</v>
      </c>
      <c r="J14" s="27" t="e">
        <f t="shared" si="0"/>
        <v>#DIV/0!</v>
      </c>
      <c r="K14" s="28" t="e">
        <f t="shared" si="0"/>
        <v>#DIV/0!</v>
      </c>
    </row>
    <row r="15" spans="1:11" outlineLevel="1" x14ac:dyDescent="0.25">
      <c r="I15" s="47" t="e">
        <f t="shared" si="0"/>
        <v>#DIV/0!</v>
      </c>
      <c r="J15" s="27" t="e">
        <f t="shared" si="0"/>
        <v>#DIV/0!</v>
      </c>
      <c r="K15" s="28" t="e">
        <f t="shared" si="0"/>
        <v>#DIV/0!</v>
      </c>
    </row>
    <row r="16" spans="1:11" outlineLevel="1" x14ac:dyDescent="0.25">
      <c r="I16" s="27" t="e">
        <f t="shared" si="0"/>
        <v>#DIV/0!</v>
      </c>
      <c r="J16" s="27" t="e">
        <f t="shared" si="0"/>
        <v>#DIV/0!</v>
      </c>
      <c r="K16" s="28" t="e">
        <f t="shared" si="0"/>
        <v>#DIV/0!</v>
      </c>
    </row>
    <row r="17" spans="1:11" outlineLevel="1" x14ac:dyDescent="0.25">
      <c r="I17" s="29" t="e">
        <f t="shared" si="0"/>
        <v>#DIV/0!</v>
      </c>
      <c r="J17" s="29" t="e">
        <f t="shared" si="0"/>
        <v>#DIV/0!</v>
      </c>
      <c r="K17" s="29" t="e">
        <f t="shared" si="0"/>
        <v>#DIV/0!</v>
      </c>
    </row>
    <row r="18" spans="1:11" outlineLevel="1" x14ac:dyDescent="0.25"/>
    <row r="19" spans="1:11" outlineLevel="1" x14ac:dyDescent="0.25"/>
    <row r="21" spans="1:11" hidden="1" x14ac:dyDescent="0.25"/>
    <row r="22" spans="1:11" hidden="1" x14ac:dyDescent="0.25">
      <c r="I22" s="81" t="s">
        <v>11</v>
      </c>
      <c r="J22" s="81"/>
      <c r="K22" s="81"/>
    </row>
    <row r="23" spans="1:11" hidden="1" x14ac:dyDescent="0.25">
      <c r="I23" s="22" t="s">
        <v>41</v>
      </c>
      <c r="J23" s="22" t="s">
        <v>3</v>
      </c>
      <c r="K23" s="23" t="s">
        <v>44</v>
      </c>
    </row>
    <row r="24" spans="1:11" hidden="1" x14ac:dyDescent="0.25">
      <c r="I24" s="27" t="e">
        <f t="shared" ref="I24:K33" si="1">E24/B24-1</f>
        <v>#DIV/0!</v>
      </c>
      <c r="J24" s="27" t="e">
        <f t="shared" si="1"/>
        <v>#DIV/0!</v>
      </c>
      <c r="K24" s="28" t="e">
        <f t="shared" si="1"/>
        <v>#DIV/0!</v>
      </c>
    </row>
    <row r="25" spans="1:11" hidden="1" x14ac:dyDescent="0.25">
      <c r="I25" s="27" t="e">
        <f t="shared" si="1"/>
        <v>#DIV/0!</v>
      </c>
      <c r="J25" s="47" t="e">
        <f t="shared" si="1"/>
        <v>#DIV/0!</v>
      </c>
      <c r="K25" s="28" t="e">
        <f t="shared" si="1"/>
        <v>#DIV/0!</v>
      </c>
    </row>
    <row r="26" spans="1:11" hidden="1" x14ac:dyDescent="0.25">
      <c r="I26" s="27" t="e">
        <f t="shared" si="1"/>
        <v>#DIV/0!</v>
      </c>
      <c r="J26" s="27" t="e">
        <f t="shared" si="1"/>
        <v>#DIV/0!</v>
      </c>
      <c r="K26" s="28" t="e">
        <f t="shared" si="1"/>
        <v>#DIV/0!</v>
      </c>
    </row>
    <row r="27" spans="1:11" hidden="1" x14ac:dyDescent="0.25">
      <c r="I27" s="27" t="e">
        <f t="shared" si="1"/>
        <v>#DIV/0!</v>
      </c>
      <c r="J27" s="27" t="e">
        <f t="shared" si="1"/>
        <v>#DIV/0!</v>
      </c>
      <c r="K27" s="28" t="e">
        <f t="shared" si="1"/>
        <v>#DIV/0!</v>
      </c>
    </row>
    <row r="28" spans="1:11" hidden="1" x14ac:dyDescent="0.25">
      <c r="I28" s="27" t="e">
        <f t="shared" si="1"/>
        <v>#DIV/0!</v>
      </c>
      <c r="J28" s="47" t="e">
        <f t="shared" si="1"/>
        <v>#DIV/0!</v>
      </c>
      <c r="K28" s="28" t="e">
        <f t="shared" si="1"/>
        <v>#DIV/0!</v>
      </c>
    </row>
    <row r="29" spans="1:11" hidden="1" x14ac:dyDescent="0.25">
      <c r="I29" s="27" t="e">
        <f t="shared" si="1"/>
        <v>#DIV/0!</v>
      </c>
      <c r="J29" s="27" t="e">
        <f t="shared" si="1"/>
        <v>#DIV/0!</v>
      </c>
      <c r="K29" s="28" t="e">
        <f t="shared" si="1"/>
        <v>#DIV/0!</v>
      </c>
    </row>
    <row r="30" spans="1:11" hidden="1" x14ac:dyDescent="0.25">
      <c r="I30" s="47" t="e">
        <f t="shared" si="1"/>
        <v>#DIV/0!</v>
      </c>
      <c r="J30" s="27" t="e">
        <f t="shared" si="1"/>
        <v>#DIV/0!</v>
      </c>
      <c r="K30" s="28" t="e">
        <f t="shared" si="1"/>
        <v>#DIV/0!</v>
      </c>
    </row>
    <row r="31" spans="1:11" hidden="1" x14ac:dyDescent="0.25">
      <c r="I31" s="47" t="e">
        <f t="shared" si="1"/>
        <v>#DIV/0!</v>
      </c>
      <c r="J31" s="27" t="e">
        <f t="shared" si="1"/>
        <v>#DIV/0!</v>
      </c>
      <c r="K31" s="28" t="e">
        <f t="shared" si="1"/>
        <v>#DIV/0!</v>
      </c>
    </row>
    <row r="32" spans="1:11" hidden="1" x14ac:dyDescent="0.25">
      <c r="I32" s="27" t="e">
        <f t="shared" si="1"/>
        <v>#DIV/0!</v>
      </c>
      <c r="J32" s="27" t="e">
        <f t="shared" si="1"/>
        <v>#DIV/0!</v>
      </c>
      <c r="K32" s="28" t="e">
        <f t="shared" si="1"/>
        <v>#DIV/0!</v>
      </c>
    </row>
    <row r="33" spans="1:11" hidden="1" x14ac:dyDescent="0.25">
      <c r="I33" s="29" t="e">
        <f t="shared" si="1"/>
        <v>#DIV/0!</v>
      </c>
      <c r="J33" s="29" t="e">
        <f t="shared" si="1"/>
        <v>#DIV/0!</v>
      </c>
      <c r="K33" s="29" t="e">
        <f t="shared" si="1"/>
        <v>#DIV/0!</v>
      </c>
    </row>
    <row r="34" spans="1:11" hidden="1" outlineLevel="1" x14ac:dyDescent="0.25"/>
    <row r="35" spans="1:11" hidden="1" outlineLevel="1" x14ac:dyDescent="0.25"/>
    <row r="36" spans="1:11" hidden="1" outlineLevel="1" x14ac:dyDescent="0.25">
      <c r="A36" s="48" t="s">
        <v>48</v>
      </c>
      <c r="B36" s="39">
        <v>20</v>
      </c>
    </row>
    <row r="37" spans="1:11" hidden="1" outlineLevel="1" x14ac:dyDescent="0.25"/>
    <row r="38" spans="1:11" hidden="1" collapsed="1" x14ac:dyDescent="0.25"/>
    <row r="39" spans="1:11" hidden="1" outlineLevel="1" x14ac:dyDescent="0.25">
      <c r="A39" t="s">
        <v>49</v>
      </c>
    </row>
    <row r="40" spans="1:11" hidden="1" outlineLevel="1" x14ac:dyDescent="0.25">
      <c r="A40" s="25" t="s">
        <v>30</v>
      </c>
      <c r="B40" s="26">
        <v>81154742</v>
      </c>
      <c r="C40" s="26">
        <v>111046888.77999999</v>
      </c>
      <c r="D40" s="24">
        <v>192201630.77999997</v>
      </c>
      <c r="E40" s="26">
        <v>80517188</v>
      </c>
      <c r="F40" s="26">
        <v>108529600.18000002</v>
      </c>
      <c r="G40" s="24">
        <v>189046788.18000001</v>
      </c>
    </row>
    <row r="41" spans="1:11" hidden="1" outlineLevel="1" x14ac:dyDescent="0.25">
      <c r="A41" s="25" t="s">
        <v>37</v>
      </c>
      <c r="B41" s="26">
        <v>86301965.350000009</v>
      </c>
      <c r="C41" s="26">
        <v>9248367.2599999998</v>
      </c>
      <c r="D41" s="24">
        <v>95550332.610000014</v>
      </c>
      <c r="E41" s="26">
        <v>90635186.5</v>
      </c>
      <c r="F41" s="26">
        <v>11877183.640000001</v>
      </c>
      <c r="G41" s="24">
        <v>102512370.14</v>
      </c>
    </row>
    <row r="42" spans="1:11" hidden="1" outlineLevel="1" x14ac:dyDescent="0.25">
      <c r="A42" s="25" t="s">
        <v>38</v>
      </c>
      <c r="B42" s="26">
        <v>109760167.36</v>
      </c>
      <c r="C42" s="26">
        <v>86876506.140000015</v>
      </c>
      <c r="D42" s="24">
        <v>196636673.5</v>
      </c>
      <c r="E42" s="26">
        <v>108023059.41</v>
      </c>
      <c r="F42" s="26">
        <v>100562003.00000003</v>
      </c>
      <c r="G42" s="24">
        <v>208585062.41000003</v>
      </c>
    </row>
    <row r="43" spans="1:11" hidden="1" outlineLevel="1" x14ac:dyDescent="0.25">
      <c r="A43" s="25" t="s">
        <v>32</v>
      </c>
      <c r="B43" s="26">
        <v>151718149.57999998</v>
      </c>
      <c r="C43" s="26">
        <v>177619762.69999999</v>
      </c>
      <c r="D43" s="24">
        <v>329337912.27999997</v>
      </c>
      <c r="E43" s="26">
        <v>181240633</v>
      </c>
      <c r="F43" s="26">
        <v>194195580.32999998</v>
      </c>
      <c r="G43" s="24">
        <v>375436213.32999998</v>
      </c>
    </row>
    <row r="44" spans="1:11" hidden="1" outlineLevel="1" x14ac:dyDescent="0.25">
      <c r="A44" s="25" t="s">
        <v>31</v>
      </c>
      <c r="B44" s="26">
        <v>77925052.049999997</v>
      </c>
      <c r="C44" s="26">
        <v>224472036.05000001</v>
      </c>
      <c r="D44" s="24">
        <v>302397088.10000002</v>
      </c>
      <c r="E44" s="26">
        <v>70420239.349999994</v>
      </c>
      <c r="F44" s="26">
        <v>237011172.98999995</v>
      </c>
      <c r="G44" s="24">
        <v>307431412.33999991</v>
      </c>
    </row>
    <row r="45" spans="1:11" hidden="1" outlineLevel="1" x14ac:dyDescent="0.25">
      <c r="A45" s="25" t="s">
        <v>35</v>
      </c>
      <c r="B45" s="26">
        <v>137521200.68000001</v>
      </c>
      <c r="C45" s="26">
        <v>85917193.930000022</v>
      </c>
      <c r="D45" s="24">
        <v>223438394.61000001</v>
      </c>
      <c r="E45" s="26">
        <v>141845345.41</v>
      </c>
      <c r="F45" s="26">
        <v>94985250.789999992</v>
      </c>
      <c r="G45" s="24">
        <v>236830596.19999999</v>
      </c>
    </row>
    <row r="46" spans="1:11" hidden="1" outlineLevel="1" x14ac:dyDescent="0.25">
      <c r="A46" s="25" t="s">
        <v>34</v>
      </c>
      <c r="B46" s="26">
        <v>98003909.810000002</v>
      </c>
      <c r="C46" s="26">
        <v>175743563.30000004</v>
      </c>
      <c r="D46" s="24">
        <v>273747473.11000001</v>
      </c>
      <c r="E46" s="26">
        <v>102255080.10000001</v>
      </c>
      <c r="F46" s="26">
        <v>178590794.66999999</v>
      </c>
      <c r="G46" s="24">
        <v>280845874.76999998</v>
      </c>
    </row>
    <row r="47" spans="1:11" hidden="1" outlineLevel="1" x14ac:dyDescent="0.25">
      <c r="A47" s="25" t="s">
        <v>33</v>
      </c>
      <c r="B47" s="26">
        <v>149483473.5</v>
      </c>
      <c r="C47" s="26">
        <v>161694860.87000003</v>
      </c>
      <c r="D47" s="24">
        <v>311178334.37</v>
      </c>
      <c r="E47" s="26">
        <v>142275528.49000001</v>
      </c>
      <c r="F47" s="26">
        <v>199238341.65000004</v>
      </c>
      <c r="G47" s="24">
        <v>341513870.14000005</v>
      </c>
    </row>
    <row r="48" spans="1:11" hidden="1" outlineLevel="1" x14ac:dyDescent="0.25">
      <c r="A48" s="25" t="s">
        <v>36</v>
      </c>
      <c r="B48" s="26">
        <v>125724638.38</v>
      </c>
      <c r="C48" s="26">
        <v>123535483.47999999</v>
      </c>
      <c r="D48" s="24">
        <v>249260121.85999998</v>
      </c>
      <c r="E48" s="26">
        <v>168763358.84999999</v>
      </c>
      <c r="F48" s="26">
        <v>139235315.16</v>
      </c>
      <c r="G48" s="24">
        <v>307998674.00999999</v>
      </c>
    </row>
    <row r="49" spans="1:11" hidden="1" outlineLevel="1" x14ac:dyDescent="0.25">
      <c r="A49" s="35" t="s">
        <v>5</v>
      </c>
      <c r="B49" s="36">
        <v>1017593298.7099999</v>
      </c>
      <c r="C49" s="36">
        <v>1156154662.5100002</v>
      </c>
      <c r="D49" s="36">
        <v>2173747961.2200003</v>
      </c>
      <c r="E49" s="36">
        <v>1085975619.1099999</v>
      </c>
      <c r="F49" s="36">
        <v>1264225242.4100001</v>
      </c>
      <c r="G49" s="36">
        <v>2350200861.52</v>
      </c>
    </row>
    <row r="50" spans="1:11" hidden="1" outlineLevel="1" x14ac:dyDescent="0.25"/>
    <row r="51" spans="1:11" hidden="1" outlineLevel="1" x14ac:dyDescent="0.25"/>
    <row r="52" spans="1:11" hidden="1" outlineLevel="1" x14ac:dyDescent="0.25">
      <c r="A52" t="s">
        <v>50</v>
      </c>
    </row>
    <row r="53" spans="1:11" hidden="1" outlineLevel="1" x14ac:dyDescent="0.25">
      <c r="A53" s="19"/>
      <c r="B53" s="33">
        <v>2019</v>
      </c>
      <c r="C53" s="33"/>
      <c r="D53" s="34" t="s">
        <v>42</v>
      </c>
      <c r="E53" s="33">
        <v>2020</v>
      </c>
      <c r="F53" s="33"/>
      <c r="G53" s="34" t="s">
        <v>43</v>
      </c>
      <c r="H53" s="19" t="s">
        <v>5</v>
      </c>
      <c r="I53" s="81" t="s">
        <v>11</v>
      </c>
      <c r="J53" s="81"/>
      <c r="K53" s="81"/>
    </row>
    <row r="54" spans="1:11" hidden="1" outlineLevel="1" x14ac:dyDescent="0.25">
      <c r="A54" s="19" t="s">
        <v>40</v>
      </c>
      <c r="B54" s="33" t="s">
        <v>41</v>
      </c>
      <c r="C54" s="33" t="s">
        <v>3</v>
      </c>
      <c r="D54" s="34"/>
      <c r="E54" s="33" t="s">
        <v>41</v>
      </c>
      <c r="F54" s="33" t="s">
        <v>3</v>
      </c>
      <c r="G54" s="34"/>
      <c r="H54" s="19"/>
      <c r="I54" s="22" t="s">
        <v>41</v>
      </c>
      <c r="J54" s="22" t="s">
        <v>3</v>
      </c>
      <c r="K54" s="23" t="s">
        <v>44</v>
      </c>
    </row>
    <row r="55" spans="1:11" hidden="1" outlineLevel="1" x14ac:dyDescent="0.25">
      <c r="A55" s="25" t="s">
        <v>30</v>
      </c>
      <c r="B55" s="1">
        <v>157146460.09523809</v>
      </c>
      <c r="C55" s="1">
        <v>209611529.24666667</v>
      </c>
      <c r="D55" s="1">
        <v>366757989.34190476</v>
      </c>
      <c r="E55" s="1">
        <v>162334546</v>
      </c>
      <c r="F55" s="1">
        <v>217334679.67000008</v>
      </c>
      <c r="G55" s="1">
        <v>379669225.67000008</v>
      </c>
      <c r="I55" s="27">
        <f t="shared" ref="I55:I64" si="2">E55/B55-1</f>
        <v>3.3014335172537157E-2</v>
      </c>
      <c r="J55" s="27">
        <f t="shared" ref="J55:J64" si="3">F55/C55-1</f>
        <v>3.6845065016652523E-2</v>
      </c>
      <c r="K55" s="28">
        <f t="shared" ref="K55:K64" si="4">G55/D55-1</f>
        <v>3.5203694815926667E-2</v>
      </c>
    </row>
    <row r="56" spans="1:11" hidden="1" outlineLevel="1" x14ac:dyDescent="0.25">
      <c r="A56" s="25" t="s">
        <v>37</v>
      </c>
      <c r="B56" s="1">
        <v>157557387.48333335</v>
      </c>
      <c r="C56" s="1">
        <v>17901098.002857141</v>
      </c>
      <c r="D56" s="1">
        <v>175458485.4861905</v>
      </c>
      <c r="E56" s="1">
        <v>163365714.18000001</v>
      </c>
      <c r="F56" s="1">
        <v>18166025.41</v>
      </c>
      <c r="G56" s="1">
        <v>181531739.59</v>
      </c>
      <c r="I56" s="27">
        <f t="shared" si="2"/>
        <v>3.6864832487026877E-2</v>
      </c>
      <c r="J56" s="47">
        <f t="shared" si="3"/>
        <v>1.4799505991228923E-2</v>
      </c>
      <c r="K56" s="28">
        <f t="shared" si="4"/>
        <v>3.4613624339573601E-2</v>
      </c>
    </row>
    <row r="57" spans="1:11" hidden="1" outlineLevel="1" x14ac:dyDescent="0.25">
      <c r="A57" s="25" t="s">
        <v>38</v>
      </c>
      <c r="B57" s="1">
        <v>209776048.36952382</v>
      </c>
      <c r="C57" s="1">
        <v>160909277.99714285</v>
      </c>
      <c r="D57" s="1">
        <v>370685326.36666667</v>
      </c>
      <c r="E57" s="1">
        <v>208162407.41</v>
      </c>
      <c r="F57" s="1">
        <v>195755143.17000002</v>
      </c>
      <c r="G57" s="1">
        <v>403917550.57999998</v>
      </c>
      <c r="I57" s="27">
        <f t="shared" si="2"/>
        <v>-7.69220781908031E-3</v>
      </c>
      <c r="J57" s="27">
        <f t="shared" si="3"/>
        <v>0.21655597244974212</v>
      </c>
      <c r="K57" s="28">
        <f t="shared" si="4"/>
        <v>8.9650768049181817E-2</v>
      </c>
    </row>
    <row r="58" spans="1:11" hidden="1" outlineLevel="1" x14ac:dyDescent="0.25">
      <c r="A58" s="25" t="s">
        <v>32</v>
      </c>
      <c r="B58" s="1">
        <v>299055957.34190476</v>
      </c>
      <c r="C58" s="1">
        <v>353184092.93809521</v>
      </c>
      <c r="D58" s="1">
        <v>652240050.27999997</v>
      </c>
      <c r="E58" s="1">
        <v>334453323.86000001</v>
      </c>
      <c r="F58" s="1">
        <v>367473557.91000003</v>
      </c>
      <c r="G58" s="1">
        <v>701926881.76999998</v>
      </c>
      <c r="I58" s="27">
        <f t="shared" si="2"/>
        <v>0.11836368963426525</v>
      </c>
      <c r="J58" s="27">
        <f t="shared" si="3"/>
        <v>4.0458970994510235E-2</v>
      </c>
      <c r="K58" s="28">
        <f t="shared" si="4"/>
        <v>7.6178749631627074E-2</v>
      </c>
    </row>
    <row r="59" spans="1:11" hidden="1" outlineLevel="1" x14ac:dyDescent="0.25">
      <c r="A59" s="25" t="s">
        <v>31</v>
      </c>
      <c r="B59" s="1">
        <v>150350537.76428568</v>
      </c>
      <c r="C59" s="1">
        <v>424578212.10714293</v>
      </c>
      <c r="D59" s="1">
        <v>574928749.87142861</v>
      </c>
      <c r="E59" s="1">
        <v>144378232.59999999</v>
      </c>
      <c r="F59" s="1">
        <v>420722904.01999992</v>
      </c>
      <c r="G59" s="1">
        <v>565101136.61999989</v>
      </c>
      <c r="I59" s="27">
        <f t="shared" si="2"/>
        <v>-3.9722539427486825E-2</v>
      </c>
      <c r="J59" s="47">
        <f t="shared" si="3"/>
        <v>-9.080324842882237E-3</v>
      </c>
      <c r="K59" s="28">
        <f t="shared" si="4"/>
        <v>-1.7093619433062757E-2</v>
      </c>
    </row>
    <row r="60" spans="1:11" hidden="1" outlineLevel="1" x14ac:dyDescent="0.25">
      <c r="A60" s="25" t="s">
        <v>35</v>
      </c>
      <c r="B60" s="1">
        <v>277111626.51809525</v>
      </c>
      <c r="C60" s="1">
        <v>175557546.77761906</v>
      </c>
      <c r="D60" s="1">
        <v>452669173.29571426</v>
      </c>
      <c r="E60" s="1">
        <v>278817978.88</v>
      </c>
      <c r="F60" s="1">
        <v>184453326.94</v>
      </c>
      <c r="G60" s="1">
        <v>463271305.81999999</v>
      </c>
      <c r="I60" s="27">
        <f t="shared" si="2"/>
        <v>6.157635402545214E-3</v>
      </c>
      <c r="J60" s="27">
        <f t="shared" si="3"/>
        <v>5.0671590744255202E-2</v>
      </c>
      <c r="K60" s="28">
        <f t="shared" si="4"/>
        <v>2.3421370726651514E-2</v>
      </c>
    </row>
    <row r="61" spans="1:11" hidden="1" outlineLevel="1" x14ac:dyDescent="0.25">
      <c r="A61" s="25" t="s">
        <v>34</v>
      </c>
      <c r="B61" s="1">
        <v>196272858.68619049</v>
      </c>
      <c r="C61" s="1">
        <v>333366076.39523816</v>
      </c>
      <c r="D61" s="1">
        <v>529638935.08142859</v>
      </c>
      <c r="E61" s="1">
        <v>189752207.42000002</v>
      </c>
      <c r="F61" s="1">
        <v>363038910.63999999</v>
      </c>
      <c r="G61" s="1">
        <v>552791118.05999994</v>
      </c>
      <c r="I61" s="47">
        <f t="shared" si="2"/>
        <v>-3.3222378834436683E-2</v>
      </c>
      <c r="J61" s="27">
        <f t="shared" si="3"/>
        <v>8.9009759378101183E-2</v>
      </c>
      <c r="K61" s="28">
        <f t="shared" si="4"/>
        <v>4.3713143889264616E-2</v>
      </c>
    </row>
    <row r="62" spans="1:11" hidden="1" outlineLevel="1" x14ac:dyDescent="0.25">
      <c r="A62" s="25" t="s">
        <v>33</v>
      </c>
      <c r="B62" s="1">
        <v>283507092.22380948</v>
      </c>
      <c r="C62" s="1">
        <v>316606920.96523821</v>
      </c>
      <c r="D62" s="1">
        <v>600114013.18904757</v>
      </c>
      <c r="E62" s="1">
        <v>249223683.19</v>
      </c>
      <c r="F62" s="1">
        <v>380947334.64000005</v>
      </c>
      <c r="G62" s="1">
        <v>630171017.83000004</v>
      </c>
      <c r="I62" s="47">
        <f t="shared" si="2"/>
        <v>-0.12092610722678176</v>
      </c>
      <c r="J62" s="27">
        <f t="shared" si="3"/>
        <v>0.20321859509137541</v>
      </c>
      <c r="K62" s="28">
        <f t="shared" si="4"/>
        <v>5.0085490390779919E-2</v>
      </c>
    </row>
    <row r="63" spans="1:11" hidden="1" outlineLevel="1" x14ac:dyDescent="0.25">
      <c r="A63" s="25" t="s">
        <v>36</v>
      </c>
      <c r="B63" s="1">
        <v>255195924.21809524</v>
      </c>
      <c r="C63" s="1">
        <v>235968334.71809524</v>
      </c>
      <c r="D63" s="1">
        <v>491164258.93619049</v>
      </c>
      <c r="E63" s="1">
        <v>303381772.13</v>
      </c>
      <c r="F63" s="1">
        <v>265917430.73000002</v>
      </c>
      <c r="G63" s="1">
        <v>569299202.86000001</v>
      </c>
      <c r="I63" s="27">
        <f t="shared" si="2"/>
        <v>0.18881903407957346</v>
      </c>
      <c r="J63" s="27">
        <f t="shared" si="3"/>
        <v>0.12691997868139437</v>
      </c>
      <c r="K63" s="28">
        <f t="shared" si="4"/>
        <v>0.15908108642318863</v>
      </c>
    </row>
    <row r="64" spans="1:11" hidden="1" outlineLevel="1" x14ac:dyDescent="0.25">
      <c r="A64" s="35" t="s">
        <v>5</v>
      </c>
      <c r="B64" s="1">
        <v>1985973892.7004759</v>
      </c>
      <c r="C64" s="1">
        <v>2227683089.1480956</v>
      </c>
      <c r="D64" s="1">
        <v>4213656981.8485718</v>
      </c>
      <c r="E64" s="1">
        <v>2033869865.6699998</v>
      </c>
      <c r="F64" s="1">
        <v>2413809313.1300001</v>
      </c>
      <c r="G64" s="1">
        <v>4447679178.8000002</v>
      </c>
      <c r="I64" s="29">
        <f t="shared" si="2"/>
        <v>2.4117121149259457E-2</v>
      </c>
      <c r="J64" s="29">
        <f t="shared" si="3"/>
        <v>8.355148220525499E-2</v>
      </c>
      <c r="K64" s="29">
        <f t="shared" si="4"/>
        <v>5.5538976703500165E-2</v>
      </c>
    </row>
    <row r="65" hidden="1" outlineLevel="1" x14ac:dyDescent="0.25"/>
    <row r="66" hidden="1" outlineLevel="1" x14ac:dyDescent="0.25"/>
    <row r="67" hidden="1" outlineLevel="1" x14ac:dyDescent="0.25"/>
    <row r="68" hidden="1" outlineLevel="1" x14ac:dyDescent="0.25"/>
    <row r="69" hidden="1" outlineLevel="1" x14ac:dyDescent="0.25"/>
    <row r="70" hidden="1" outlineLevel="1" x14ac:dyDescent="0.25"/>
    <row r="71" hidden="1" outlineLevel="1" x14ac:dyDescent="0.25"/>
    <row r="72" hidden="1" collapsed="1" x14ac:dyDescent="0.25"/>
  </sheetData>
  <mergeCells count="3">
    <mergeCell ref="I6:K6"/>
    <mergeCell ref="I22:K22"/>
    <mergeCell ref="I53:K53"/>
  </mergeCells>
  <conditionalFormatting sqref="I24:K33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{576D5446-65A9-4B09-8655-D92AE17804CC}</x14:id>
        </ext>
      </extLst>
    </cfRule>
  </conditionalFormatting>
  <conditionalFormatting sqref="I55:K6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{8B08DE61-3545-4484-9090-D54F941FA473}</x14:id>
        </ext>
      </extLst>
    </cfRule>
  </conditionalFormatting>
  <conditionalFormatting sqref="I8:K17">
    <cfRule type="dataBar" priority="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{F360B323-823C-4BD0-94B4-0E7AE4501172}</x14:id>
        </ext>
      </extLst>
    </cfRule>
  </conditionalFormatting>
  <pageMargins left="0.7" right="0.7" top="0.75" bottom="0.75" header="0.3" footer="0.3"/>
  <pageSetup paperSize="9" orientation="portrait" verticalDpi="0"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76D5446-65A9-4B09-8655-D92AE17804C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I24:K33</xm:sqref>
        </x14:conditionalFormatting>
        <x14:conditionalFormatting xmlns:xm="http://schemas.microsoft.com/office/excel/2006/main">
          <x14:cfRule type="dataBar" id="{8B08DE61-3545-4484-9090-D54F941FA47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I55:K64</xm:sqref>
        </x14:conditionalFormatting>
        <x14:conditionalFormatting xmlns:xm="http://schemas.microsoft.com/office/excel/2006/main">
          <x14:cfRule type="dataBar" id="{F360B323-823C-4BD0-94B4-0E7AE4501172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I8:K17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5E29-B182-46F7-B496-2145F2A9BF61}">
  <dimension ref="A1:Y16"/>
  <sheetViews>
    <sheetView topLeftCell="D1" workbookViewId="0">
      <selection activeCell="S7" sqref="S7"/>
    </sheetView>
  </sheetViews>
  <sheetFormatPr defaultRowHeight="15" x14ac:dyDescent="0.25"/>
  <cols>
    <col min="1" max="1" width="26.5703125" bestFit="1" customWidth="1"/>
    <col min="2" max="2" width="20.85546875" bestFit="1" customWidth="1"/>
    <col min="3" max="10" width="2" bestFit="1" customWidth="1"/>
    <col min="11" max="13" width="3" bestFit="1" customWidth="1"/>
    <col min="14" max="14" width="6.85546875" bestFit="1" customWidth="1"/>
    <col min="15" max="22" width="2" bestFit="1" customWidth="1"/>
    <col min="23" max="24" width="3" bestFit="1" customWidth="1"/>
    <col min="25" max="25" width="11.85546875" bestFit="1" customWidth="1"/>
    <col min="26" max="26" width="24.28515625" bestFit="1" customWidth="1"/>
    <col min="27" max="27" width="20.85546875" bestFit="1" customWidth="1"/>
    <col min="28" max="28" width="24.28515625" bestFit="1" customWidth="1"/>
    <col min="29" max="29" width="20.85546875" bestFit="1" customWidth="1"/>
    <col min="30" max="30" width="24.28515625" bestFit="1" customWidth="1"/>
    <col min="31" max="31" width="20.85546875" bestFit="1" customWidth="1"/>
    <col min="32" max="32" width="24.28515625" bestFit="1" customWidth="1"/>
    <col min="33" max="33" width="20.85546875" bestFit="1" customWidth="1"/>
    <col min="34" max="34" width="24.28515625" bestFit="1" customWidth="1"/>
    <col min="35" max="35" width="20.85546875" bestFit="1" customWidth="1"/>
    <col min="36" max="36" width="24.28515625" bestFit="1" customWidth="1"/>
    <col min="37" max="37" width="20.85546875" bestFit="1" customWidth="1"/>
    <col min="38" max="38" width="24.28515625" bestFit="1" customWidth="1"/>
    <col min="39" max="39" width="20.85546875" bestFit="1" customWidth="1"/>
    <col min="40" max="40" width="24.28515625" bestFit="1" customWidth="1"/>
    <col min="41" max="41" width="20.85546875" bestFit="1" customWidth="1"/>
    <col min="42" max="42" width="24.28515625" bestFit="1" customWidth="1"/>
    <col min="43" max="43" width="20.85546875" bestFit="1" customWidth="1"/>
    <col min="44" max="44" width="28.7109375" bestFit="1" customWidth="1"/>
    <col min="45" max="45" width="25.42578125" bestFit="1" customWidth="1"/>
  </cols>
  <sheetData>
    <row r="1" spans="1:25" x14ac:dyDescent="0.25">
      <c r="A1" s="2" t="s">
        <v>4</v>
      </c>
      <c r="B1" t="s">
        <v>52</v>
      </c>
    </row>
    <row r="2" spans="1:25" x14ac:dyDescent="0.25">
      <c r="A2" s="2" t="s">
        <v>16</v>
      </c>
      <c r="B2" t="s">
        <v>52</v>
      </c>
    </row>
    <row r="4" spans="1:25" x14ac:dyDescent="0.25">
      <c r="B4" s="2" t="s">
        <v>9</v>
      </c>
    </row>
    <row r="5" spans="1:25" x14ac:dyDescent="0.25">
      <c r="B5">
        <v>2019</v>
      </c>
      <c r="N5">
        <v>2020</v>
      </c>
      <c r="Y5" t="s">
        <v>5</v>
      </c>
    </row>
    <row r="6" spans="1:25" x14ac:dyDescent="0.25">
      <c r="A6" s="2" t="s">
        <v>40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</v>
      </c>
      <c r="O6">
        <v>2</v>
      </c>
      <c r="P6">
        <v>3</v>
      </c>
      <c r="Q6">
        <v>4</v>
      </c>
      <c r="R6">
        <v>5</v>
      </c>
      <c r="S6">
        <v>6</v>
      </c>
      <c r="T6">
        <v>7</v>
      </c>
      <c r="U6">
        <v>8</v>
      </c>
      <c r="V6">
        <v>9</v>
      </c>
      <c r="W6">
        <v>10</v>
      </c>
      <c r="X6">
        <v>11</v>
      </c>
    </row>
    <row r="7" spans="1:25" x14ac:dyDescent="0.25">
      <c r="A7" s="3" t="s">
        <v>81</v>
      </c>
    </row>
    <row r="8" spans="1:25" x14ac:dyDescent="0.25">
      <c r="A8" s="3" t="s">
        <v>88</v>
      </c>
    </row>
    <row r="9" spans="1:25" x14ac:dyDescent="0.25">
      <c r="A9" s="3" t="s">
        <v>94</v>
      </c>
    </row>
    <row r="10" spans="1:25" x14ac:dyDescent="0.25">
      <c r="A10" s="3" t="s">
        <v>95</v>
      </c>
    </row>
    <row r="11" spans="1:25" x14ac:dyDescent="0.25">
      <c r="A11" s="3" t="s">
        <v>96</v>
      </c>
    </row>
    <row r="12" spans="1:25" x14ac:dyDescent="0.25">
      <c r="A12" s="3" t="s">
        <v>97</v>
      </c>
    </row>
    <row r="13" spans="1:25" x14ac:dyDescent="0.25">
      <c r="A13" s="3" t="s">
        <v>98</v>
      </c>
    </row>
    <row r="14" spans="1:25" x14ac:dyDescent="0.25">
      <c r="A14" s="3" t="s">
        <v>99</v>
      </c>
    </row>
    <row r="15" spans="1:25" x14ac:dyDescent="0.25">
      <c r="A15" s="3" t="s">
        <v>100</v>
      </c>
    </row>
    <row r="16" spans="1:25" x14ac:dyDescent="0.25">
      <c r="A16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6F3F-FD6D-4A81-9AE0-1F98B82D2689}">
  <dimension ref="A1:BA77"/>
  <sheetViews>
    <sheetView zoomScale="70" zoomScaleNormal="70" workbookViewId="0">
      <pane xSplit="1" topLeftCell="B1" activePane="topRight" state="frozen"/>
      <selection pane="topRight" activeCell="V69" sqref="V69"/>
    </sheetView>
  </sheetViews>
  <sheetFormatPr defaultRowHeight="15" outlineLevelRow="1" outlineLevelCol="1" x14ac:dyDescent="0.25"/>
  <cols>
    <col min="1" max="1" width="26" bestFit="1" customWidth="1"/>
    <col min="2" max="2" width="25.140625" bestFit="1" customWidth="1" outlineLevel="1"/>
    <col min="3" max="14" width="13.28515625" bestFit="1" customWidth="1" outlineLevel="1"/>
    <col min="15" max="27" width="13.28515625" bestFit="1" customWidth="1"/>
    <col min="28" max="28" width="17.7109375" customWidth="1"/>
    <col min="29" max="29" width="16.140625" customWidth="1"/>
  </cols>
  <sheetData>
    <row r="1" spans="1:29" x14ac:dyDescent="0.25">
      <c r="A1" s="58" t="s">
        <v>47</v>
      </c>
    </row>
    <row r="2" spans="1:29" outlineLevel="1" x14ac:dyDescent="0.25"/>
    <row r="3" spans="1:29" outlineLevel="1" x14ac:dyDescent="0.25">
      <c r="A3" s="2" t="s">
        <v>4</v>
      </c>
      <c r="B3" t="s">
        <v>10</v>
      </c>
    </row>
    <row r="4" spans="1:29" outlineLevel="1" x14ac:dyDescent="0.25">
      <c r="A4" s="2" t="s">
        <v>16</v>
      </c>
      <c r="B4" t="s">
        <v>10</v>
      </c>
    </row>
    <row r="5" spans="1:29" ht="13.9" customHeight="1" outlineLevel="1" x14ac:dyDescent="0.25"/>
    <row r="6" spans="1:29" outlineLevel="1" x14ac:dyDescent="0.25">
      <c r="A6" s="2" t="s">
        <v>74</v>
      </c>
      <c r="B6" s="2" t="s">
        <v>9</v>
      </c>
    </row>
    <row r="7" spans="1:29" outlineLevel="1" x14ac:dyDescent="0.25">
      <c r="B7" t="s">
        <v>5</v>
      </c>
    </row>
    <row r="8" spans="1:29" outlineLevel="1" x14ac:dyDescent="0.25">
      <c r="A8" s="2" t="s">
        <v>40</v>
      </c>
      <c r="AB8" s="55" t="s">
        <v>67</v>
      </c>
      <c r="AC8" s="55" t="s">
        <v>68</v>
      </c>
    </row>
    <row r="9" spans="1:29" outlineLevel="1" x14ac:dyDescent="0.25">
      <c r="A9" s="3" t="s">
        <v>5</v>
      </c>
      <c r="B9" s="16"/>
      <c r="AB9" s="1">
        <f>SUM(B9:L9)</f>
        <v>0</v>
      </c>
      <c r="AC9" s="1">
        <f>SUM(O9:Y9)</f>
        <v>0</v>
      </c>
    </row>
    <row r="10" spans="1:29" outlineLevel="1" x14ac:dyDescent="0.25">
      <c r="AB10" s="1">
        <f t="shared" ref="AB10:AB18" si="0">SUM(B10:L10)</f>
        <v>0</v>
      </c>
      <c r="AC10" s="1">
        <f t="shared" ref="AC10:AC18" si="1">SUM(O10:Y10)</f>
        <v>0</v>
      </c>
    </row>
    <row r="11" spans="1:29" outlineLevel="1" x14ac:dyDescent="0.25">
      <c r="AB11" s="1">
        <f t="shared" si="0"/>
        <v>0</v>
      </c>
      <c r="AC11" s="1">
        <f t="shared" si="1"/>
        <v>0</v>
      </c>
    </row>
    <row r="12" spans="1:29" outlineLevel="1" x14ac:dyDescent="0.25">
      <c r="AB12" s="1">
        <f t="shared" si="0"/>
        <v>0</v>
      </c>
      <c r="AC12" s="1">
        <f t="shared" si="1"/>
        <v>0</v>
      </c>
    </row>
    <row r="13" spans="1:29" outlineLevel="1" x14ac:dyDescent="0.25">
      <c r="AB13" s="1">
        <f t="shared" si="0"/>
        <v>0</v>
      </c>
      <c r="AC13" s="1">
        <f t="shared" si="1"/>
        <v>0</v>
      </c>
    </row>
    <row r="14" spans="1:29" outlineLevel="1" x14ac:dyDescent="0.25">
      <c r="AB14" s="1">
        <f t="shared" si="0"/>
        <v>0</v>
      </c>
      <c r="AC14" s="1">
        <f t="shared" si="1"/>
        <v>0</v>
      </c>
    </row>
    <row r="15" spans="1:29" outlineLevel="1" x14ac:dyDescent="0.25">
      <c r="AB15" s="1">
        <f t="shared" si="0"/>
        <v>0</v>
      </c>
      <c r="AC15" s="1">
        <f t="shared" si="1"/>
        <v>0</v>
      </c>
    </row>
    <row r="16" spans="1:29" outlineLevel="1" x14ac:dyDescent="0.25">
      <c r="AB16" s="1">
        <f t="shared" si="0"/>
        <v>0</v>
      </c>
      <c r="AC16" s="1">
        <f t="shared" si="1"/>
        <v>0</v>
      </c>
    </row>
    <row r="17" spans="1:29" outlineLevel="1" x14ac:dyDescent="0.25">
      <c r="AB17" s="1">
        <f t="shared" si="0"/>
        <v>0</v>
      </c>
      <c r="AC17" s="1">
        <f t="shared" si="1"/>
        <v>0</v>
      </c>
    </row>
    <row r="18" spans="1:29" outlineLevel="1" x14ac:dyDescent="0.25">
      <c r="AB18" s="1">
        <f t="shared" si="0"/>
        <v>0</v>
      </c>
      <c r="AC18" s="1">
        <f t="shared" si="1"/>
        <v>0</v>
      </c>
    </row>
    <row r="19" spans="1:29" outlineLevel="1" x14ac:dyDescent="0.25"/>
    <row r="20" spans="1:29" outlineLevel="1" x14ac:dyDescent="0.25">
      <c r="O20" s="43" t="e">
        <f>O18/B18-1</f>
        <v>#DIV/0!</v>
      </c>
      <c r="P20" s="43" t="e">
        <f t="shared" ref="P20:X20" si="2">P18/C18-1</f>
        <v>#DIV/0!</v>
      </c>
      <c r="Q20" s="43" t="e">
        <f t="shared" si="2"/>
        <v>#DIV/0!</v>
      </c>
      <c r="R20" s="43" t="e">
        <f t="shared" si="2"/>
        <v>#DIV/0!</v>
      </c>
      <c r="S20" s="43" t="e">
        <f t="shared" si="2"/>
        <v>#DIV/0!</v>
      </c>
      <c r="T20" s="43" t="e">
        <f t="shared" si="2"/>
        <v>#DIV/0!</v>
      </c>
      <c r="U20" s="43" t="e">
        <f t="shared" si="2"/>
        <v>#DIV/0!</v>
      </c>
      <c r="V20" s="43" t="e">
        <f t="shared" si="2"/>
        <v>#DIV/0!</v>
      </c>
      <c r="W20" s="43" t="e">
        <f>W18/J18-1</f>
        <v>#DIV/0!</v>
      </c>
      <c r="X20" s="43" t="e">
        <f t="shared" si="2"/>
        <v>#DIV/0!</v>
      </c>
      <c r="Y20" s="43" t="e">
        <f>Y18/L18-1</f>
        <v>#DIV/0!</v>
      </c>
    </row>
    <row r="21" spans="1:29" outlineLevel="1" x14ac:dyDescent="0.25">
      <c r="K21" s="1"/>
    </row>
    <row r="22" spans="1:29" x14ac:dyDescent="0.25">
      <c r="A22" s="68" t="s">
        <v>70</v>
      </c>
      <c r="B22" s="68"/>
      <c r="C22" s="68"/>
      <c r="D22" s="68"/>
      <c r="E22" s="68"/>
      <c r="K22" s="1"/>
    </row>
    <row r="23" spans="1:29" x14ac:dyDescent="0.25">
      <c r="A23" s="61" t="s">
        <v>46</v>
      </c>
      <c r="B23" s="61" t="s">
        <v>9</v>
      </c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40"/>
    </row>
    <row r="24" spans="1:29" x14ac:dyDescent="0.25">
      <c r="A24" s="61"/>
      <c r="B24" s="62">
        <v>2019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82">
        <v>2020</v>
      </c>
      <c r="P24" s="83"/>
      <c r="Q24" s="83"/>
      <c r="R24" s="83"/>
      <c r="S24" s="83"/>
      <c r="T24" s="83"/>
      <c r="U24" s="83"/>
      <c r="V24" s="83"/>
      <c r="W24" s="83"/>
      <c r="X24" s="84"/>
      <c r="Y24" s="62"/>
      <c r="Z24" s="40"/>
    </row>
    <row r="25" spans="1:29" x14ac:dyDescent="0.25">
      <c r="A25" s="61" t="s">
        <v>15</v>
      </c>
      <c r="B25" s="61">
        <v>1</v>
      </c>
      <c r="C25" s="61">
        <v>2</v>
      </c>
      <c r="D25" s="61">
        <v>3</v>
      </c>
      <c r="E25" s="61">
        <v>4</v>
      </c>
      <c r="F25" s="61">
        <v>5</v>
      </c>
      <c r="G25" s="61">
        <v>6</v>
      </c>
      <c r="H25" s="61">
        <v>7</v>
      </c>
      <c r="I25" s="61">
        <v>8</v>
      </c>
      <c r="J25" s="61">
        <v>9</v>
      </c>
      <c r="K25" s="61">
        <v>10</v>
      </c>
      <c r="L25" s="61">
        <v>11</v>
      </c>
      <c r="M25" s="61">
        <v>12</v>
      </c>
      <c r="N25" s="61"/>
      <c r="O25" s="61">
        <v>1</v>
      </c>
      <c r="P25" s="61">
        <v>2</v>
      </c>
      <c r="Q25" s="61">
        <v>3</v>
      </c>
      <c r="R25" s="61">
        <v>4</v>
      </c>
      <c r="S25" s="61">
        <v>5</v>
      </c>
      <c r="T25" s="61">
        <v>6</v>
      </c>
      <c r="U25" s="61">
        <v>7</v>
      </c>
      <c r="V25" s="61">
        <v>8</v>
      </c>
      <c r="W25" s="61">
        <v>9</v>
      </c>
      <c r="X25" s="61">
        <v>10</v>
      </c>
      <c r="Y25" s="61">
        <v>11</v>
      </c>
      <c r="Z25" s="40" t="s">
        <v>76</v>
      </c>
    </row>
    <row r="26" spans="1:29" x14ac:dyDescent="0.25">
      <c r="A26" s="41" t="s">
        <v>30</v>
      </c>
      <c r="O26" s="42" t="e">
        <f>O9/B9-1</f>
        <v>#DIV/0!</v>
      </c>
      <c r="P26" s="42" t="e">
        <f t="shared" ref="P26:Y34" si="3">P9/C9-1</f>
        <v>#DIV/0!</v>
      </c>
      <c r="Q26" s="42" t="e">
        <f t="shared" si="3"/>
        <v>#DIV/0!</v>
      </c>
      <c r="R26" s="42" t="e">
        <f t="shared" si="3"/>
        <v>#DIV/0!</v>
      </c>
      <c r="S26" s="42" t="e">
        <f t="shared" si="3"/>
        <v>#DIV/0!</v>
      </c>
      <c r="T26" s="42" t="e">
        <f t="shared" si="3"/>
        <v>#DIV/0!</v>
      </c>
      <c r="U26" s="42" t="e">
        <f t="shared" si="3"/>
        <v>#DIV/0!</v>
      </c>
      <c r="V26" s="42" t="e">
        <f t="shared" si="3"/>
        <v>#DIV/0!</v>
      </c>
      <c r="W26" s="42" t="e">
        <f t="shared" si="3"/>
        <v>#DIV/0!</v>
      </c>
      <c r="X26" s="42" t="e">
        <f t="shared" si="3"/>
        <v>#DIV/0!</v>
      </c>
      <c r="Y26" s="42" t="e">
        <f t="shared" si="3"/>
        <v>#DIV/0!</v>
      </c>
      <c r="Z26" s="42" t="e">
        <f>AC9/AB9-1</f>
        <v>#DIV/0!</v>
      </c>
    </row>
    <row r="27" spans="1:29" x14ac:dyDescent="0.25">
      <c r="A27" s="41" t="s">
        <v>37</v>
      </c>
      <c r="O27" s="42" t="e">
        <f t="shared" ref="O27:O34" si="4">O10/B10-1</f>
        <v>#DIV/0!</v>
      </c>
      <c r="P27" s="42" t="e">
        <f t="shared" si="3"/>
        <v>#DIV/0!</v>
      </c>
      <c r="Q27" s="42" t="e">
        <f t="shared" si="3"/>
        <v>#DIV/0!</v>
      </c>
      <c r="R27" s="42" t="e">
        <f t="shared" si="3"/>
        <v>#DIV/0!</v>
      </c>
      <c r="S27" s="42" t="e">
        <f t="shared" si="3"/>
        <v>#DIV/0!</v>
      </c>
      <c r="T27" s="42" t="e">
        <f t="shared" si="3"/>
        <v>#DIV/0!</v>
      </c>
      <c r="U27" s="42" t="e">
        <f t="shared" si="3"/>
        <v>#DIV/0!</v>
      </c>
      <c r="V27" s="42" t="e">
        <f t="shared" si="3"/>
        <v>#DIV/0!</v>
      </c>
      <c r="W27" s="42" t="e">
        <f t="shared" si="3"/>
        <v>#DIV/0!</v>
      </c>
      <c r="X27" s="42" t="e">
        <f t="shared" si="3"/>
        <v>#DIV/0!</v>
      </c>
      <c r="Y27" s="42" t="e">
        <f t="shared" si="3"/>
        <v>#DIV/0!</v>
      </c>
      <c r="Z27" s="42" t="e">
        <f t="shared" ref="Z27:Z34" si="5">AC10/AB10-1</f>
        <v>#DIV/0!</v>
      </c>
    </row>
    <row r="28" spans="1:29" x14ac:dyDescent="0.25">
      <c r="A28" s="41" t="s">
        <v>38</v>
      </c>
      <c r="O28" s="42" t="e">
        <f t="shared" si="4"/>
        <v>#DIV/0!</v>
      </c>
      <c r="P28" s="42" t="e">
        <f t="shared" si="3"/>
        <v>#DIV/0!</v>
      </c>
      <c r="Q28" s="42" t="e">
        <f t="shared" si="3"/>
        <v>#DIV/0!</v>
      </c>
      <c r="R28" s="42" t="e">
        <f t="shared" si="3"/>
        <v>#DIV/0!</v>
      </c>
      <c r="S28" s="42" t="e">
        <f t="shared" si="3"/>
        <v>#DIV/0!</v>
      </c>
      <c r="T28" s="42" t="e">
        <f t="shared" si="3"/>
        <v>#DIV/0!</v>
      </c>
      <c r="U28" s="42" t="e">
        <f t="shared" si="3"/>
        <v>#DIV/0!</v>
      </c>
      <c r="V28" s="42" t="e">
        <f t="shared" si="3"/>
        <v>#DIV/0!</v>
      </c>
      <c r="W28" s="42" t="e">
        <f t="shared" si="3"/>
        <v>#DIV/0!</v>
      </c>
      <c r="X28" s="42" t="e">
        <f t="shared" si="3"/>
        <v>#DIV/0!</v>
      </c>
      <c r="Y28" s="42" t="e">
        <f t="shared" si="3"/>
        <v>#DIV/0!</v>
      </c>
      <c r="Z28" s="42" t="e">
        <f t="shared" si="5"/>
        <v>#DIV/0!</v>
      </c>
    </row>
    <row r="29" spans="1:29" x14ac:dyDescent="0.25">
      <c r="A29" s="41" t="s">
        <v>32</v>
      </c>
      <c r="O29" s="42" t="e">
        <f t="shared" si="4"/>
        <v>#DIV/0!</v>
      </c>
      <c r="P29" s="42" t="e">
        <f t="shared" si="3"/>
        <v>#DIV/0!</v>
      </c>
      <c r="Q29" s="42" t="e">
        <f t="shared" si="3"/>
        <v>#DIV/0!</v>
      </c>
      <c r="R29" s="42" t="e">
        <f t="shared" si="3"/>
        <v>#DIV/0!</v>
      </c>
      <c r="S29" s="42" t="e">
        <f t="shared" si="3"/>
        <v>#DIV/0!</v>
      </c>
      <c r="T29" s="42" t="e">
        <f t="shared" si="3"/>
        <v>#DIV/0!</v>
      </c>
      <c r="U29" s="42" t="e">
        <f t="shared" si="3"/>
        <v>#DIV/0!</v>
      </c>
      <c r="V29" s="42" t="e">
        <f t="shared" si="3"/>
        <v>#DIV/0!</v>
      </c>
      <c r="W29" s="42" t="e">
        <f t="shared" si="3"/>
        <v>#DIV/0!</v>
      </c>
      <c r="X29" s="42" t="e">
        <f t="shared" si="3"/>
        <v>#DIV/0!</v>
      </c>
      <c r="Y29" s="42" t="e">
        <f t="shared" si="3"/>
        <v>#DIV/0!</v>
      </c>
      <c r="Z29" s="42" t="e">
        <f t="shared" si="5"/>
        <v>#DIV/0!</v>
      </c>
    </row>
    <row r="30" spans="1:29" x14ac:dyDescent="0.25">
      <c r="A30" s="41" t="s">
        <v>31</v>
      </c>
      <c r="O30" s="42" t="e">
        <f t="shared" si="4"/>
        <v>#DIV/0!</v>
      </c>
      <c r="P30" s="42" t="e">
        <f t="shared" si="3"/>
        <v>#DIV/0!</v>
      </c>
      <c r="Q30" s="42" t="e">
        <f t="shared" si="3"/>
        <v>#DIV/0!</v>
      </c>
      <c r="R30" s="42" t="e">
        <f t="shared" si="3"/>
        <v>#DIV/0!</v>
      </c>
      <c r="S30" s="42" t="e">
        <f t="shared" si="3"/>
        <v>#DIV/0!</v>
      </c>
      <c r="T30" s="42" t="e">
        <f t="shared" si="3"/>
        <v>#DIV/0!</v>
      </c>
      <c r="U30" s="42" t="e">
        <f t="shared" si="3"/>
        <v>#DIV/0!</v>
      </c>
      <c r="V30" s="42" t="e">
        <f t="shared" si="3"/>
        <v>#DIV/0!</v>
      </c>
      <c r="W30" s="42" t="e">
        <f t="shared" si="3"/>
        <v>#DIV/0!</v>
      </c>
      <c r="X30" s="42" t="e">
        <f t="shared" si="3"/>
        <v>#DIV/0!</v>
      </c>
      <c r="Y30" s="42" t="e">
        <f t="shared" si="3"/>
        <v>#DIV/0!</v>
      </c>
      <c r="Z30" s="42" t="e">
        <f t="shared" si="5"/>
        <v>#DIV/0!</v>
      </c>
    </row>
    <row r="31" spans="1:29" x14ac:dyDescent="0.25">
      <c r="A31" s="41" t="s">
        <v>35</v>
      </c>
      <c r="O31" s="42" t="e">
        <f t="shared" si="4"/>
        <v>#DIV/0!</v>
      </c>
      <c r="P31" s="42" t="e">
        <f t="shared" si="3"/>
        <v>#DIV/0!</v>
      </c>
      <c r="Q31" s="42" t="e">
        <f t="shared" si="3"/>
        <v>#DIV/0!</v>
      </c>
      <c r="R31" s="42" t="e">
        <f t="shared" si="3"/>
        <v>#DIV/0!</v>
      </c>
      <c r="S31" s="42" t="e">
        <f t="shared" si="3"/>
        <v>#DIV/0!</v>
      </c>
      <c r="T31" s="42" t="e">
        <f t="shared" si="3"/>
        <v>#DIV/0!</v>
      </c>
      <c r="U31" s="42" t="e">
        <f t="shared" si="3"/>
        <v>#DIV/0!</v>
      </c>
      <c r="V31" s="42" t="e">
        <f t="shared" si="3"/>
        <v>#DIV/0!</v>
      </c>
      <c r="W31" s="42" t="e">
        <f t="shared" si="3"/>
        <v>#DIV/0!</v>
      </c>
      <c r="X31" s="42" t="e">
        <f t="shared" si="3"/>
        <v>#DIV/0!</v>
      </c>
      <c r="Y31" s="42" t="e">
        <f t="shared" si="3"/>
        <v>#DIV/0!</v>
      </c>
      <c r="Z31" s="42" t="e">
        <f t="shared" si="5"/>
        <v>#DIV/0!</v>
      </c>
    </row>
    <row r="32" spans="1:29" x14ac:dyDescent="0.25">
      <c r="A32" s="41" t="s">
        <v>34</v>
      </c>
      <c r="O32" s="42" t="e">
        <f t="shared" si="4"/>
        <v>#DIV/0!</v>
      </c>
      <c r="P32" s="42" t="e">
        <f t="shared" si="3"/>
        <v>#DIV/0!</v>
      </c>
      <c r="Q32" s="42" t="e">
        <f t="shared" si="3"/>
        <v>#DIV/0!</v>
      </c>
      <c r="R32" s="42" t="e">
        <f t="shared" si="3"/>
        <v>#DIV/0!</v>
      </c>
      <c r="S32" s="42" t="e">
        <f t="shared" si="3"/>
        <v>#DIV/0!</v>
      </c>
      <c r="T32" s="42" t="e">
        <f t="shared" si="3"/>
        <v>#DIV/0!</v>
      </c>
      <c r="U32" s="42" t="e">
        <f t="shared" si="3"/>
        <v>#DIV/0!</v>
      </c>
      <c r="V32" s="42" t="e">
        <f t="shared" si="3"/>
        <v>#DIV/0!</v>
      </c>
      <c r="W32" s="42" t="e">
        <f t="shared" si="3"/>
        <v>#DIV/0!</v>
      </c>
      <c r="X32" s="42" t="e">
        <f t="shared" si="3"/>
        <v>#DIV/0!</v>
      </c>
      <c r="Y32" s="42" t="e">
        <f t="shared" si="3"/>
        <v>#DIV/0!</v>
      </c>
      <c r="Z32" s="42" t="e">
        <f t="shared" si="5"/>
        <v>#DIV/0!</v>
      </c>
    </row>
    <row r="33" spans="1:26" x14ac:dyDescent="0.25">
      <c r="A33" s="41" t="s">
        <v>33</v>
      </c>
      <c r="O33" s="42" t="e">
        <f t="shared" si="4"/>
        <v>#DIV/0!</v>
      </c>
      <c r="P33" s="42" t="e">
        <f t="shared" si="3"/>
        <v>#DIV/0!</v>
      </c>
      <c r="Q33" s="42" t="e">
        <f t="shared" si="3"/>
        <v>#DIV/0!</v>
      </c>
      <c r="R33" s="42" t="e">
        <f t="shared" si="3"/>
        <v>#DIV/0!</v>
      </c>
      <c r="S33" s="42" t="e">
        <f t="shared" si="3"/>
        <v>#DIV/0!</v>
      </c>
      <c r="T33" s="42" t="e">
        <f t="shared" si="3"/>
        <v>#DIV/0!</v>
      </c>
      <c r="U33" s="42" t="e">
        <f t="shared" si="3"/>
        <v>#DIV/0!</v>
      </c>
      <c r="V33" s="42" t="e">
        <f t="shared" si="3"/>
        <v>#DIV/0!</v>
      </c>
      <c r="W33" s="42" t="e">
        <f t="shared" si="3"/>
        <v>#DIV/0!</v>
      </c>
      <c r="X33" s="42" t="e">
        <f t="shared" si="3"/>
        <v>#DIV/0!</v>
      </c>
      <c r="Y33" s="42" t="e">
        <f t="shared" si="3"/>
        <v>#DIV/0!</v>
      </c>
      <c r="Z33" s="42" t="e">
        <f t="shared" si="5"/>
        <v>#DIV/0!</v>
      </c>
    </row>
    <row r="34" spans="1:26" x14ac:dyDescent="0.25">
      <c r="A34" s="41" t="s">
        <v>36</v>
      </c>
      <c r="O34" s="42" t="e">
        <f t="shared" si="4"/>
        <v>#DIV/0!</v>
      </c>
      <c r="P34" s="42" t="e">
        <f t="shared" si="3"/>
        <v>#DIV/0!</v>
      </c>
      <c r="Q34" s="42" t="e">
        <f t="shared" si="3"/>
        <v>#DIV/0!</v>
      </c>
      <c r="R34" s="42" t="e">
        <f t="shared" si="3"/>
        <v>#DIV/0!</v>
      </c>
      <c r="S34" s="42" t="e">
        <f t="shared" si="3"/>
        <v>#DIV/0!</v>
      </c>
      <c r="T34" s="42" t="e">
        <f t="shared" si="3"/>
        <v>#DIV/0!</v>
      </c>
      <c r="U34" s="42" t="e">
        <f t="shared" si="3"/>
        <v>#DIV/0!</v>
      </c>
      <c r="V34" s="42" t="e">
        <f t="shared" si="3"/>
        <v>#DIV/0!</v>
      </c>
      <c r="W34" s="42" t="e">
        <f t="shared" si="3"/>
        <v>#DIV/0!</v>
      </c>
      <c r="X34" s="42" t="e">
        <f t="shared" si="3"/>
        <v>#DIV/0!</v>
      </c>
      <c r="Y34" s="42" t="e">
        <f t="shared" si="3"/>
        <v>#DIV/0!</v>
      </c>
      <c r="Z34" s="42" t="e">
        <f t="shared" si="5"/>
        <v>#DIV/0!</v>
      </c>
    </row>
    <row r="35" spans="1:26" x14ac:dyDescent="0.25">
      <c r="A35" s="63" t="s">
        <v>5</v>
      </c>
      <c r="O35" s="43" t="e">
        <f>O18/B18-1</f>
        <v>#DIV/0!</v>
      </c>
      <c r="P35" s="43" t="e">
        <f t="shared" ref="P35:Y35" si="6">P18/C18-1</f>
        <v>#DIV/0!</v>
      </c>
      <c r="Q35" s="43" t="e">
        <f t="shared" si="6"/>
        <v>#DIV/0!</v>
      </c>
      <c r="R35" s="43" t="e">
        <f t="shared" si="6"/>
        <v>#DIV/0!</v>
      </c>
      <c r="S35" s="43" t="e">
        <f t="shared" si="6"/>
        <v>#DIV/0!</v>
      </c>
      <c r="T35" s="43" t="e">
        <f t="shared" si="6"/>
        <v>#DIV/0!</v>
      </c>
      <c r="U35" s="43" t="e">
        <f t="shared" si="6"/>
        <v>#DIV/0!</v>
      </c>
      <c r="V35" s="43" t="e">
        <f t="shared" si="6"/>
        <v>#DIV/0!</v>
      </c>
      <c r="W35" s="43" t="e">
        <f t="shared" si="6"/>
        <v>#DIV/0!</v>
      </c>
      <c r="X35" s="43" t="e">
        <f t="shared" si="6"/>
        <v>#DIV/0!</v>
      </c>
      <c r="Y35" s="43" t="e">
        <f t="shared" si="6"/>
        <v>#DIV/0!</v>
      </c>
      <c r="Z35" s="42" t="e">
        <f>AC18/AB18-1</f>
        <v>#DIV/0!</v>
      </c>
    </row>
    <row r="40" spans="1:26" x14ac:dyDescent="0.25">
      <c r="A40" s="2" t="s">
        <v>4</v>
      </c>
      <c r="B40" t="s">
        <v>10</v>
      </c>
    </row>
    <row r="41" spans="1:26" x14ac:dyDescent="0.25">
      <c r="A41" s="2" t="s">
        <v>16</v>
      </c>
      <c r="B41" t="s">
        <v>10</v>
      </c>
    </row>
    <row r="43" spans="1:26" x14ac:dyDescent="0.25">
      <c r="A43" s="2" t="s">
        <v>74</v>
      </c>
      <c r="B43" s="2" t="s">
        <v>9</v>
      </c>
    </row>
    <row r="44" spans="1:26" x14ac:dyDescent="0.25">
      <c r="B44" t="s">
        <v>5</v>
      </c>
    </row>
    <row r="45" spans="1:26" x14ac:dyDescent="0.25">
      <c r="A45" s="2" t="s">
        <v>40</v>
      </c>
    </row>
    <row r="46" spans="1:26" x14ac:dyDescent="0.25">
      <c r="A46" s="3" t="s">
        <v>5</v>
      </c>
      <c r="B46" s="60"/>
    </row>
    <row r="59" spans="1:2" x14ac:dyDescent="0.25">
      <c r="A59" s="65" t="s">
        <v>69</v>
      </c>
      <c r="B59" s="65"/>
    </row>
    <row r="60" spans="1:2" outlineLevel="1" x14ac:dyDescent="0.25">
      <c r="A60" s="2" t="s">
        <v>4</v>
      </c>
      <c r="B60" t="s">
        <v>10</v>
      </c>
    </row>
    <row r="61" spans="1:2" outlineLevel="1" x14ac:dyDescent="0.25">
      <c r="A61" s="2" t="s">
        <v>16</v>
      </c>
      <c r="B61" t="s">
        <v>10</v>
      </c>
    </row>
    <row r="62" spans="1:2" ht="13.9" customHeight="1" outlineLevel="1" x14ac:dyDescent="0.25"/>
    <row r="63" spans="1:2" outlineLevel="1" x14ac:dyDescent="0.25">
      <c r="A63" s="2" t="s">
        <v>74</v>
      </c>
      <c r="B63" s="2" t="s">
        <v>9</v>
      </c>
    </row>
    <row r="64" spans="1:2" outlineLevel="1" x14ac:dyDescent="0.25">
      <c r="B64" t="s">
        <v>5</v>
      </c>
    </row>
    <row r="65" spans="1:53" outlineLevel="1" x14ac:dyDescent="0.25">
      <c r="A65" s="2" t="s">
        <v>40</v>
      </c>
      <c r="AB65" s="66" t="s">
        <v>67</v>
      </c>
      <c r="AC65" s="66" t="s">
        <v>68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outlineLevel="1" x14ac:dyDescent="0.25">
      <c r="A66" s="3" t="s">
        <v>5</v>
      </c>
      <c r="B66" s="16"/>
      <c r="AB66" s="1">
        <f>SUM(B66:K66)</f>
        <v>0</v>
      </c>
      <c r="AC66" s="1">
        <f>SUM(O66:X66)</f>
        <v>0</v>
      </c>
    </row>
    <row r="67" spans="1:53" outlineLevel="1" x14ac:dyDescent="0.25">
      <c r="AB67" s="1">
        <f t="shared" ref="AB67:AB74" si="7">SUM(B67:K67)</f>
        <v>0</v>
      </c>
      <c r="AC67" s="1">
        <f t="shared" ref="AC67:AC74" si="8">SUM(O67:X67)</f>
        <v>0</v>
      </c>
    </row>
    <row r="68" spans="1:53" outlineLevel="1" x14ac:dyDescent="0.25">
      <c r="AB68" s="1">
        <f t="shared" si="7"/>
        <v>0</v>
      </c>
      <c r="AC68" s="1">
        <f t="shared" si="8"/>
        <v>0</v>
      </c>
    </row>
    <row r="69" spans="1:53" outlineLevel="1" x14ac:dyDescent="0.25">
      <c r="AB69" s="1">
        <f t="shared" si="7"/>
        <v>0</v>
      </c>
      <c r="AC69" s="1">
        <f t="shared" si="8"/>
        <v>0</v>
      </c>
    </row>
    <row r="70" spans="1:53" outlineLevel="1" x14ac:dyDescent="0.25">
      <c r="AB70" s="1">
        <f t="shared" si="7"/>
        <v>0</v>
      </c>
      <c r="AC70" s="1">
        <f t="shared" si="8"/>
        <v>0</v>
      </c>
    </row>
    <row r="71" spans="1:53" outlineLevel="1" x14ac:dyDescent="0.25">
      <c r="AB71" s="1">
        <f t="shared" si="7"/>
        <v>0</v>
      </c>
      <c r="AC71" s="1">
        <f t="shared" si="8"/>
        <v>0</v>
      </c>
    </row>
    <row r="72" spans="1:53" outlineLevel="1" x14ac:dyDescent="0.25">
      <c r="AB72" s="1">
        <f t="shared" si="7"/>
        <v>0</v>
      </c>
      <c r="AC72" s="1">
        <f t="shared" si="8"/>
        <v>0</v>
      </c>
    </row>
    <row r="73" spans="1:53" outlineLevel="1" x14ac:dyDescent="0.25">
      <c r="AB73" s="1">
        <f t="shared" si="7"/>
        <v>0</v>
      </c>
      <c r="AC73" s="1">
        <f t="shared" si="8"/>
        <v>0</v>
      </c>
    </row>
    <row r="74" spans="1:53" outlineLevel="1" x14ac:dyDescent="0.25">
      <c r="AB74" s="1">
        <f t="shared" si="7"/>
        <v>0</v>
      </c>
      <c r="AC74" s="1">
        <f t="shared" si="8"/>
        <v>0</v>
      </c>
    </row>
    <row r="75" spans="1:53" outlineLevel="1" x14ac:dyDescent="0.25">
      <c r="AB75" s="59">
        <f>SUM(B75:K75)</f>
        <v>0</v>
      </c>
      <c r="AC75" s="59">
        <f>SUM(O75:X75)</f>
        <v>0</v>
      </c>
    </row>
    <row r="77" spans="1:53" x14ac:dyDescent="0.25">
      <c r="O77" s="64">
        <v>0.21579679485998038</v>
      </c>
      <c r="P77" s="64">
        <v>0.16678249876944218</v>
      </c>
      <c r="Q77" s="64">
        <v>0.21588121514582359</v>
      </c>
      <c r="R77" s="64">
        <v>-0.19026651208237155</v>
      </c>
      <c r="S77" s="64">
        <v>-4.944884032798269E-2</v>
      </c>
      <c r="T77" s="64">
        <v>0.15873767443785836</v>
      </c>
      <c r="U77" s="64">
        <v>8.1776624163103273E-2</v>
      </c>
      <c r="V77" s="64">
        <v>4.243001432251825E-2</v>
      </c>
      <c r="W77" s="64">
        <v>0.15931141459790799</v>
      </c>
      <c r="X77" s="64">
        <v>2.5138148838278918E-2</v>
      </c>
    </row>
  </sheetData>
  <mergeCells count="1">
    <mergeCell ref="O24:X24"/>
  </mergeCells>
  <conditionalFormatting sqref="O20:Y20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{53911421-0106-4A5A-B56C-6E7C3B381D66}</x14:id>
        </ext>
      </extLst>
    </cfRule>
  </conditionalFormatting>
  <conditionalFormatting sqref="Z26:Z35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{8E50902C-8170-4F0A-A982-97B94492D194}</x14:id>
        </ext>
      </extLst>
    </cfRule>
  </conditionalFormatting>
  <pageMargins left="0.7" right="0.7" top="0.75" bottom="0.75" header="0.3" footer="0.3"/>
  <pageSetup paperSize="9" orientation="portrait" verticalDpi="0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911421-0106-4A5A-B56C-6E7C3B381D6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O20:Y20</xm:sqref>
        </x14:conditionalFormatting>
        <x14:conditionalFormatting xmlns:xm="http://schemas.microsoft.com/office/excel/2006/main">
          <x14:cfRule type="dataBar" id="{8E50902C-8170-4F0A-A982-97B94492D19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Z26:Z35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B3A1-A83B-4CA3-B077-E9B4F9896710}">
  <sheetPr>
    <tabColor rgb="FF92D050"/>
  </sheetPr>
  <dimension ref="A1:Y26"/>
  <sheetViews>
    <sheetView zoomScale="70" zoomScaleNormal="70" workbookViewId="0">
      <pane xSplit="1" topLeftCell="B1" activePane="topRight" state="frozen"/>
      <selection pane="topRight" sqref="A1:XFD1"/>
    </sheetView>
  </sheetViews>
  <sheetFormatPr defaultRowHeight="15" outlineLevelRow="1" outlineLevelCol="1" x14ac:dyDescent="0.25"/>
  <cols>
    <col min="1" max="1" width="24.5703125" bestFit="1" customWidth="1"/>
    <col min="2" max="2" width="21.28515625" bestFit="1" customWidth="1"/>
    <col min="3" max="11" width="13.5703125" hidden="1" customWidth="1" outlineLevel="1"/>
    <col min="12" max="12" width="12" hidden="1" customWidth="1" outlineLevel="1"/>
    <col min="13" max="13" width="13.5703125" hidden="1" customWidth="1" outlineLevel="1"/>
    <col min="14" max="14" width="14.85546875" customWidth="1" collapsed="1"/>
    <col min="15" max="24" width="13.5703125" bestFit="1" customWidth="1"/>
    <col min="25" max="25" width="12" bestFit="1" customWidth="1"/>
    <col min="26" max="26" width="15.28515625" customWidth="1"/>
    <col min="27" max="27" width="14.85546875" bestFit="1" customWidth="1"/>
    <col min="28" max="28" width="17.7109375" customWidth="1"/>
    <col min="29" max="29" width="16.140625" customWidth="1"/>
  </cols>
  <sheetData>
    <row r="1" spans="1:25" x14ac:dyDescent="0.25">
      <c r="A1" t="s">
        <v>128</v>
      </c>
    </row>
    <row r="3" spans="1:25" x14ac:dyDescent="0.25">
      <c r="A3" s="2" t="s">
        <v>16</v>
      </c>
      <c r="B3" t="s">
        <v>122</v>
      </c>
    </row>
    <row r="4" spans="1:25" x14ac:dyDescent="0.25">
      <c r="A4" s="2" t="s">
        <v>4</v>
      </c>
      <c r="B4" t="s">
        <v>83</v>
      </c>
    </row>
    <row r="5" spans="1:25" x14ac:dyDescent="0.25">
      <c r="A5" s="2" t="s">
        <v>75</v>
      </c>
      <c r="B5" t="s">
        <v>52</v>
      </c>
    </row>
    <row r="7" spans="1:25" x14ac:dyDescent="0.25">
      <c r="A7" s="2" t="s">
        <v>74</v>
      </c>
      <c r="B7" s="2" t="s">
        <v>9</v>
      </c>
    </row>
    <row r="8" spans="1:25" x14ac:dyDescent="0.25">
      <c r="B8" s="71">
        <v>2019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t="s">
        <v>42</v>
      </c>
      <c r="N8">
        <v>2020</v>
      </c>
      <c r="Y8" t="s">
        <v>43</v>
      </c>
    </row>
    <row r="9" spans="1:25" x14ac:dyDescent="0.25">
      <c r="A9" s="2" t="s">
        <v>40</v>
      </c>
      <c r="B9" s="71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N9">
        <v>1</v>
      </c>
      <c r="O9">
        <v>2</v>
      </c>
      <c r="P9">
        <v>3</v>
      </c>
      <c r="Q9">
        <v>4</v>
      </c>
      <c r="R9">
        <v>5</v>
      </c>
      <c r="S9">
        <v>6</v>
      </c>
      <c r="T9">
        <v>7</v>
      </c>
      <c r="U9">
        <v>8</v>
      </c>
      <c r="V9">
        <v>9</v>
      </c>
      <c r="W9">
        <v>10</v>
      </c>
      <c r="X9">
        <v>11</v>
      </c>
    </row>
    <row r="10" spans="1:25" x14ac:dyDescent="0.25">
      <c r="A10" s="3" t="s">
        <v>81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>
        <v>0.22516124721859312</v>
      </c>
      <c r="O10" s="67">
        <v>0.1484900927905119</v>
      </c>
      <c r="P10" s="67">
        <v>0.23104814253148115</v>
      </c>
      <c r="Q10" s="67">
        <v>-0.21107654624845637</v>
      </c>
      <c r="R10" s="67">
        <v>-0.16416592580517006</v>
      </c>
      <c r="S10" s="67">
        <v>6.7085471841764471E-2</v>
      </c>
      <c r="T10" s="67">
        <v>-1.9661893675601758E-2</v>
      </c>
      <c r="U10" s="67">
        <v>0.10671424844642183</v>
      </c>
      <c r="V10" s="67">
        <v>0.22574185200116298</v>
      </c>
      <c r="W10" s="67">
        <v>3.9966559735937074E-2</v>
      </c>
      <c r="X10" s="67">
        <v>7.2445526351341716E-2</v>
      </c>
      <c r="Y10" s="67">
        <v>5.7162445077766591E-2</v>
      </c>
    </row>
    <row r="11" spans="1:25" x14ac:dyDescent="0.25">
      <c r="A11" s="3" t="s">
        <v>88</v>
      </c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>
        <v>0.28136187783318795</v>
      </c>
      <c r="O11" s="67">
        <v>0.26823217214629841</v>
      </c>
      <c r="P11" s="67">
        <v>0.2039569046035227</v>
      </c>
      <c r="Q11" s="67">
        <v>-7.8452958263348083E-2</v>
      </c>
      <c r="R11" s="67">
        <v>-6.7010912931853503E-2</v>
      </c>
      <c r="S11" s="67">
        <v>0.13716494442146659</v>
      </c>
      <c r="T11" s="67">
        <v>6.7474229886432105E-2</v>
      </c>
      <c r="U11" s="67">
        <v>0.11452332531222637</v>
      </c>
      <c r="V11" s="67">
        <v>0.20137785138532666</v>
      </c>
      <c r="W11" s="67">
        <v>0.13970383567441505</v>
      </c>
      <c r="X11" s="67">
        <v>6.4238281156492827E-2</v>
      </c>
      <c r="Y11" s="67">
        <v>0.11568598748900247</v>
      </c>
    </row>
    <row r="12" spans="1:25" x14ac:dyDescent="0.25">
      <c r="A12" s="3" t="s">
        <v>94</v>
      </c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>
        <v>0.16224199432843969</v>
      </c>
      <c r="O12" s="67">
        <v>2.6501990630961755E-2</v>
      </c>
      <c r="P12" s="67">
        <v>0.11468563077671914</v>
      </c>
      <c r="Q12" s="67">
        <v>-0.11465763760004187</v>
      </c>
      <c r="R12" s="67">
        <v>4.8728271550364261E-3</v>
      </c>
      <c r="S12" s="67">
        <v>0.14226918320201604</v>
      </c>
      <c r="T12" s="67">
        <v>5.4238679278230853E-2</v>
      </c>
      <c r="U12" s="67">
        <v>-1.7405315666315892E-2</v>
      </c>
      <c r="V12" s="67">
        <v>8.4762430144148901E-2</v>
      </c>
      <c r="W12" s="67">
        <v>-3.0656829132245132E-2</v>
      </c>
      <c r="X12" s="67">
        <v>7.1782847424570778E-2</v>
      </c>
      <c r="Y12" s="67">
        <v>3.7737018453025288E-2</v>
      </c>
    </row>
    <row r="13" spans="1:25" x14ac:dyDescent="0.25">
      <c r="A13" s="3" t="s">
        <v>95</v>
      </c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>
        <v>0.16950464779818022</v>
      </c>
      <c r="O13" s="67">
        <v>0.14471621356101186</v>
      </c>
      <c r="P13" s="67">
        <v>0.19854421158609559</v>
      </c>
      <c r="Q13" s="67">
        <v>-0.18040938431299913</v>
      </c>
      <c r="R13" s="67">
        <v>4.2305674621242101E-2</v>
      </c>
      <c r="S13" s="67">
        <v>0.23337329135156334</v>
      </c>
      <c r="T13" s="67">
        <v>6.0569955576300662E-2</v>
      </c>
      <c r="U13" s="67">
        <v>0.1123985105673031</v>
      </c>
      <c r="V13" s="67">
        <v>0.21060737123546466</v>
      </c>
      <c r="W13" s="67">
        <v>2.0661532665645053E-2</v>
      </c>
      <c r="X13" s="67">
        <v>8.42734352042529E-2</v>
      </c>
      <c r="Y13" s="67">
        <v>9.4349695242734954E-2</v>
      </c>
    </row>
    <row r="14" spans="1:25" x14ac:dyDescent="0.25">
      <c r="A14" s="3" t="s">
        <v>96</v>
      </c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>
        <v>0.27870688159194568</v>
      </c>
      <c r="O14" s="67">
        <v>0.3639005550416281</v>
      </c>
      <c r="P14" s="67">
        <v>0.38902342130645184</v>
      </c>
      <c r="Q14" s="67">
        <v>-0.18162759010465296</v>
      </c>
      <c r="R14" s="67">
        <v>1.9382486986410562E-2</v>
      </c>
      <c r="S14" s="67">
        <v>0.18673815425392612</v>
      </c>
      <c r="T14" s="67">
        <v>0.13395810613293996</v>
      </c>
      <c r="U14" s="67">
        <v>-3.0527954540841419E-3</v>
      </c>
      <c r="V14" s="67">
        <v>0.17191677866747318</v>
      </c>
      <c r="W14" s="67">
        <v>4.8727377855887911E-2</v>
      </c>
      <c r="X14" s="67">
        <v>0.14085998402745434</v>
      </c>
      <c r="Y14" s="67">
        <v>0.12589820248663272</v>
      </c>
    </row>
    <row r="15" spans="1:25" x14ac:dyDescent="0.25">
      <c r="A15" s="3" t="s">
        <v>97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>
        <v>0.29264023163661673</v>
      </c>
      <c r="O15" s="67">
        <v>0.25737359005410776</v>
      </c>
      <c r="P15" s="67">
        <v>0.22593273611313547</v>
      </c>
      <c r="Q15" s="67">
        <v>-0.15434757290119258</v>
      </c>
      <c r="R15" s="67">
        <v>6.158177498778012E-2</v>
      </c>
      <c r="S15" s="67">
        <v>0.19619346789444439</v>
      </c>
      <c r="T15" s="67">
        <v>0.16470059166804266</v>
      </c>
      <c r="U15" s="67">
        <v>0.11190773095605679</v>
      </c>
      <c r="V15" s="67">
        <v>0.18016936460712601</v>
      </c>
      <c r="W15" s="67">
        <v>0.10935059105850739</v>
      </c>
      <c r="X15" s="67">
        <v>0.17955202847890439</v>
      </c>
      <c r="Y15" s="67">
        <v>0.13950883357491425</v>
      </c>
    </row>
    <row r="16" spans="1:25" x14ac:dyDescent="0.25">
      <c r="A16" s="3" t="s">
        <v>98</v>
      </c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>
        <v>0.28001671460498928</v>
      </c>
      <c r="O16" s="67">
        <v>0.10963735286667145</v>
      </c>
      <c r="P16" s="67">
        <v>0.29310401527866758</v>
      </c>
      <c r="Q16" s="67">
        <v>-0.23631625441320209</v>
      </c>
      <c r="R16" s="67">
        <v>-5.6204218166155076E-2</v>
      </c>
      <c r="S16" s="67">
        <v>0.20729545895030216</v>
      </c>
      <c r="T16" s="67">
        <v>0.18608100369042854</v>
      </c>
      <c r="U16" s="67">
        <v>6.6041810417853022E-2</v>
      </c>
      <c r="V16" s="67">
        <v>0.30958503547212574</v>
      </c>
      <c r="W16" s="67">
        <v>7.2684955439126259E-2</v>
      </c>
      <c r="X16" s="67">
        <v>9.6172169325609916E-2</v>
      </c>
      <c r="Y16" s="67">
        <v>0.11646773111913575</v>
      </c>
    </row>
    <row r="17" spans="1:25" x14ac:dyDescent="0.25">
      <c r="A17" s="3" t="s">
        <v>99</v>
      </c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>
        <v>0.14697707191348414</v>
      </c>
      <c r="O17" s="67">
        <v>0.12646154043761118</v>
      </c>
      <c r="P17" s="67">
        <v>0.18803756902621288</v>
      </c>
      <c r="Q17" s="67">
        <v>-0.22460416145532502</v>
      </c>
      <c r="R17" s="67">
        <v>-0.11300745255192507</v>
      </c>
      <c r="S17" s="67">
        <v>0.15439505821184019</v>
      </c>
      <c r="T17" s="67">
        <v>2.697623963919479E-2</v>
      </c>
      <c r="U17" s="67">
        <v>0.17321647691991449</v>
      </c>
      <c r="V17" s="67">
        <v>0.21240883462215712</v>
      </c>
      <c r="W17" s="67">
        <v>4.2165884512693097E-2</v>
      </c>
      <c r="X17" s="67">
        <v>0.14933287756747579</v>
      </c>
      <c r="Y17" s="67">
        <v>7.1101519025019211E-2</v>
      </c>
    </row>
    <row r="18" spans="1:25" x14ac:dyDescent="0.25">
      <c r="A18" s="3" t="s">
        <v>100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>
        <v>0.2151689058760908</v>
      </c>
      <c r="O18" s="67">
        <v>0.21483090814671937</v>
      </c>
      <c r="P18" s="67">
        <v>0.15141145619717131</v>
      </c>
      <c r="Q18" s="67">
        <v>-0.12295891385816696</v>
      </c>
      <c r="R18" s="67">
        <v>-0.10899474522020437</v>
      </c>
      <c r="S18" s="67">
        <v>0.13359043307437055</v>
      </c>
      <c r="T18" s="67">
        <v>3.1061766527476314E-2</v>
      </c>
      <c r="U18" s="67">
        <v>1.3039669417444194E-2</v>
      </c>
      <c r="V18" s="67">
        <v>0.11699986061556487</v>
      </c>
      <c r="W18" s="67">
        <v>5.4950818049280946E-2</v>
      </c>
      <c r="X18" s="67">
        <v>-0.15363648976800373</v>
      </c>
      <c r="Y18" s="67">
        <v>4.400515695758063E-2</v>
      </c>
    </row>
    <row r="19" spans="1:25" x14ac:dyDescent="0.25">
      <c r="A19" s="3" t="s">
        <v>5</v>
      </c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>
        <v>0.23441328268436235</v>
      </c>
      <c r="O19" s="67">
        <v>0.19404929360774004</v>
      </c>
      <c r="P19" s="67">
        <v>0.23600417070812027</v>
      </c>
      <c r="Q19" s="67">
        <v>-0.16743835221127909</v>
      </c>
      <c r="R19" s="67">
        <v>-2.8849224117840713E-2</v>
      </c>
      <c r="S19" s="67">
        <v>0.1685993454032616</v>
      </c>
      <c r="T19" s="67">
        <v>8.943188627869704E-2</v>
      </c>
      <c r="U19" s="67">
        <v>7.0910415687148579E-2</v>
      </c>
      <c r="V19" s="67">
        <v>0.19124646991158287</v>
      </c>
      <c r="W19" s="67">
        <v>5.6456244858861394E-2</v>
      </c>
      <c r="X19" s="67">
        <v>9.7377217220971285E-2</v>
      </c>
      <c r="Y19" s="67">
        <v>9.6655915518022911E-2</v>
      </c>
    </row>
    <row r="23" spans="1:25" outlineLevel="1" x14ac:dyDescent="0.25"/>
    <row r="24" spans="1:25" outlineLevel="1" x14ac:dyDescent="0.25"/>
    <row r="25" spans="1:25" outlineLevel="1" x14ac:dyDescent="0.25"/>
    <row r="26" spans="1:25" outlineLevel="1" x14ac:dyDescent="0.25"/>
  </sheetData>
  <conditionalFormatting pivot="1" sqref="Y1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{93EEA229-4F2E-474C-A9E7-26A7B6FD8ABC}</x14:id>
        </ext>
      </extLst>
    </cfRule>
  </conditionalFormatting>
  <conditionalFormatting pivot="1" sqref="O19:X19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{666DE821-6165-4D0C-B178-17D1DBB31B2F}</x14:id>
        </ext>
      </extLst>
    </cfRule>
  </conditionalFormatting>
  <conditionalFormatting pivot="1" sqref="Y10:Y1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{C88E17D2-13D3-489B-9A61-E03E3629E0B4}</x14:id>
        </ext>
      </extLst>
    </cfRule>
  </conditionalFormatting>
  <pageMargins left="0.7" right="0.7" top="0.75" bottom="0.75" header="0.3" footer="0.3"/>
  <pageSetup paperSize="9" orientation="portrait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93EEA229-4F2E-474C-A9E7-26A7B6FD8AB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Y19</xm:sqref>
        </x14:conditionalFormatting>
        <x14:conditionalFormatting xmlns:xm="http://schemas.microsoft.com/office/excel/2006/main" pivot="1">
          <x14:cfRule type="dataBar" id="{666DE821-6165-4D0C-B178-17D1DBB31B2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O19:X19</xm:sqref>
        </x14:conditionalFormatting>
        <x14:conditionalFormatting xmlns:xm="http://schemas.microsoft.com/office/excel/2006/main" pivot="1">
          <x14:cfRule type="dataBar" id="{C88E17D2-13D3-489B-9A61-E03E3629E0B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Y10:Y19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E03A-9335-4B32-A4B5-6E8D140FBE2A}">
  <dimension ref="A1:G30"/>
  <sheetViews>
    <sheetView zoomScale="70" zoomScaleNormal="70" workbookViewId="0">
      <selection activeCell="B1" sqref="B1"/>
    </sheetView>
  </sheetViews>
  <sheetFormatPr defaultRowHeight="15" x14ac:dyDescent="0.25"/>
  <cols>
    <col min="1" max="1" width="30.28515625" bestFit="1" customWidth="1"/>
    <col min="2" max="2" width="27.140625" bestFit="1" customWidth="1"/>
    <col min="3" max="3" width="10.28515625" bestFit="1" customWidth="1"/>
    <col min="4" max="4" width="25" bestFit="1" customWidth="1"/>
    <col min="5" max="5" width="10.28515625" bestFit="1" customWidth="1"/>
    <col min="6" max="6" width="12.28515625" bestFit="1" customWidth="1"/>
    <col min="7" max="7" width="19.5703125" bestFit="1" customWidth="1"/>
    <col min="8" max="8" width="12.28515625" bestFit="1" customWidth="1"/>
    <col min="9" max="9" width="28.7109375" bestFit="1" customWidth="1"/>
    <col min="10" max="10" width="31.140625" bestFit="1" customWidth="1"/>
    <col min="11" max="11" width="28.7109375" bestFit="1" customWidth="1"/>
  </cols>
  <sheetData>
    <row r="1" spans="1:7" x14ac:dyDescent="0.25">
      <c r="A1" t="s">
        <v>129</v>
      </c>
    </row>
    <row r="3" spans="1:7" x14ac:dyDescent="0.25">
      <c r="A3" s="2" t="s">
        <v>4</v>
      </c>
      <c r="B3" t="s">
        <v>83</v>
      </c>
    </row>
    <row r="4" spans="1:7" x14ac:dyDescent="0.25">
      <c r="A4" s="2" t="s">
        <v>8</v>
      </c>
      <c r="B4" s="3">
        <v>11</v>
      </c>
    </row>
    <row r="6" spans="1:7" x14ac:dyDescent="0.25">
      <c r="A6" s="2" t="s">
        <v>74</v>
      </c>
      <c r="B6" s="2" t="s">
        <v>9</v>
      </c>
      <c r="F6" s="9"/>
      <c r="G6" s="9"/>
    </row>
    <row r="7" spans="1:7" ht="45" x14ac:dyDescent="0.25">
      <c r="B7" t="s">
        <v>123</v>
      </c>
      <c r="D7" t="s">
        <v>122</v>
      </c>
      <c r="F7" s="50" t="s">
        <v>54</v>
      </c>
      <c r="G7" s="50" t="s">
        <v>11</v>
      </c>
    </row>
    <row r="8" spans="1:7" x14ac:dyDescent="0.25">
      <c r="A8" s="2" t="s">
        <v>40</v>
      </c>
      <c r="B8">
        <v>2019</v>
      </c>
      <c r="C8">
        <v>2020</v>
      </c>
      <c r="D8">
        <v>2019</v>
      </c>
      <c r="E8">
        <v>2020</v>
      </c>
      <c r="F8" s="10"/>
      <c r="G8" s="10"/>
    </row>
    <row r="9" spans="1:7" x14ac:dyDescent="0.25">
      <c r="A9" s="3" t="s">
        <v>82</v>
      </c>
      <c r="B9" s="1">
        <v>8798486.8499999996</v>
      </c>
      <c r="C9" s="1">
        <v>4477906</v>
      </c>
      <c r="D9" s="1">
        <v>8618486.8499999996</v>
      </c>
      <c r="E9" s="1">
        <v>9283905</v>
      </c>
      <c r="F9" s="6">
        <f>IFERROR(E9/C9-1,"")</f>
        <v>1.0732692914947299</v>
      </c>
      <c r="G9" s="45">
        <f>IFERROR(E9/D9-1,"")</f>
        <v>7.7208234064892745E-2</v>
      </c>
    </row>
    <row r="10" spans="1:7" x14ac:dyDescent="0.25">
      <c r="A10" s="4" t="s">
        <v>81</v>
      </c>
      <c r="B10" s="1">
        <v>862371.9</v>
      </c>
      <c r="C10" s="1">
        <v>541805</v>
      </c>
      <c r="D10" s="1">
        <v>862371.9</v>
      </c>
      <c r="E10" s="1">
        <v>1011435</v>
      </c>
      <c r="F10" s="32">
        <f>IFERROR(E10/C10-1,"")</f>
        <v>0.86678786648332884</v>
      </c>
      <c r="G10" s="46">
        <f t="shared" ref="G10:G30" si="0">IFERROR(E10/D10-1,"")</f>
        <v>0.17285245495591872</v>
      </c>
    </row>
    <row r="11" spans="1:7" x14ac:dyDescent="0.25">
      <c r="A11" s="4" t="s">
        <v>94</v>
      </c>
      <c r="B11" s="1">
        <v>2838686.85</v>
      </c>
      <c r="C11" s="1">
        <v>1459662</v>
      </c>
      <c r="D11" s="1">
        <v>2838686.85</v>
      </c>
      <c r="E11" s="1">
        <v>3127305</v>
      </c>
      <c r="F11" s="5">
        <f>IFERROR(E11/C11-1,"")</f>
        <v>1.1424857261475601</v>
      </c>
      <c r="G11" s="46">
        <f t="shared" si="0"/>
        <v>0.10167312044299637</v>
      </c>
    </row>
    <row r="12" spans="1:7" x14ac:dyDescent="0.25">
      <c r="A12" s="4" t="s">
        <v>95</v>
      </c>
      <c r="B12" s="1">
        <v>1412523.9000000001</v>
      </c>
      <c r="C12" s="1">
        <v>804133</v>
      </c>
      <c r="D12" s="1">
        <v>1412523.9000000001</v>
      </c>
      <c r="E12" s="1">
        <v>1683184</v>
      </c>
      <c r="F12" s="5">
        <f t="shared" ref="F12:F29" si="1">IFERROR(E12/C12-1,"")</f>
        <v>1.0931661802214312</v>
      </c>
      <c r="G12" s="46">
        <f>IFERROR(E12/D12-1,"")</f>
        <v>0.19161452772586696</v>
      </c>
    </row>
    <row r="13" spans="1:7" x14ac:dyDescent="0.25">
      <c r="A13" s="4" t="s">
        <v>99</v>
      </c>
      <c r="B13" s="1">
        <v>1811823.2999999998</v>
      </c>
      <c r="C13" s="1">
        <v>975029</v>
      </c>
      <c r="D13" s="1">
        <v>1631823.2999999998</v>
      </c>
      <c r="E13" s="1">
        <v>1863979</v>
      </c>
      <c r="F13" s="5">
        <f t="shared" si="1"/>
        <v>0.91171647202288342</v>
      </c>
      <c r="G13" s="46">
        <f t="shared" si="0"/>
        <v>0.1422676707704813</v>
      </c>
    </row>
    <row r="14" spans="1:7" x14ac:dyDescent="0.25">
      <c r="A14" s="4" t="s">
        <v>100</v>
      </c>
      <c r="B14" s="1">
        <v>1873080.9000000001</v>
      </c>
      <c r="C14" s="1">
        <v>697277</v>
      </c>
      <c r="D14" s="1">
        <v>1873080.9000000001</v>
      </c>
      <c r="E14" s="1">
        <v>1598002</v>
      </c>
      <c r="F14" s="38">
        <f t="shared" si="1"/>
        <v>1.2917750047685495</v>
      </c>
      <c r="G14" s="46">
        <f t="shared" si="0"/>
        <v>-0.14685905985160608</v>
      </c>
    </row>
    <row r="15" spans="1:7" x14ac:dyDescent="0.25">
      <c r="A15" s="3" t="s">
        <v>89</v>
      </c>
      <c r="B15" s="1">
        <v>8569679.4000000004</v>
      </c>
      <c r="C15" s="1">
        <v>4133125</v>
      </c>
      <c r="D15" s="1">
        <v>8569679.4000000004</v>
      </c>
      <c r="E15" s="1">
        <v>8849064</v>
      </c>
      <c r="F15" s="6">
        <f t="shared" si="1"/>
        <v>1.1410104944805686</v>
      </c>
      <c r="G15" s="45">
        <f t="shared" si="0"/>
        <v>3.2601522992797172E-2</v>
      </c>
    </row>
    <row r="16" spans="1:7" x14ac:dyDescent="0.25">
      <c r="A16" s="4" t="s">
        <v>88</v>
      </c>
      <c r="B16" s="1">
        <v>1599840.9000000001</v>
      </c>
      <c r="C16" s="1">
        <v>722253</v>
      </c>
      <c r="D16" s="1">
        <v>1599840.9000000001</v>
      </c>
      <c r="E16" s="1">
        <v>1505513</v>
      </c>
      <c r="F16" s="5">
        <f t="shared" si="1"/>
        <v>1.0844676311486419</v>
      </c>
      <c r="G16" s="46">
        <f t="shared" si="0"/>
        <v>-5.8960800414591286E-2</v>
      </c>
    </row>
    <row r="17" spans="1:7" x14ac:dyDescent="0.25">
      <c r="A17" s="4" t="s">
        <v>96</v>
      </c>
      <c r="B17" s="1">
        <v>3331459.35</v>
      </c>
      <c r="C17" s="1">
        <v>1699704</v>
      </c>
      <c r="D17" s="1">
        <v>3331459.35</v>
      </c>
      <c r="E17" s="1">
        <v>3663744</v>
      </c>
      <c r="F17" s="5">
        <f t="shared" si="1"/>
        <v>1.1555188432809476</v>
      </c>
      <c r="G17" s="46">
        <f t="shared" si="0"/>
        <v>9.9741469155251616E-2</v>
      </c>
    </row>
    <row r="18" spans="1:7" x14ac:dyDescent="0.25">
      <c r="A18" s="4" t="s">
        <v>97</v>
      </c>
      <c r="B18" s="1">
        <v>1752768</v>
      </c>
      <c r="C18" s="1">
        <v>834717</v>
      </c>
      <c r="D18" s="1">
        <v>1752768</v>
      </c>
      <c r="E18" s="1">
        <v>1789407</v>
      </c>
      <c r="F18" s="5">
        <f>IFERROR(E18/C18-1,"")</f>
        <v>1.1437289524473564</v>
      </c>
      <c r="G18" s="46">
        <f t="shared" si="0"/>
        <v>2.0903508051265174E-2</v>
      </c>
    </row>
    <row r="19" spans="1:7" x14ac:dyDescent="0.25">
      <c r="A19" s="4" t="s">
        <v>98</v>
      </c>
      <c r="B19" s="1">
        <v>1885611.1500000001</v>
      </c>
      <c r="C19" s="1">
        <v>876451</v>
      </c>
      <c r="D19" s="1">
        <v>1885611.1500000001</v>
      </c>
      <c r="E19" s="1">
        <v>1890400</v>
      </c>
      <c r="F19" s="5">
        <f t="shared" si="1"/>
        <v>1.1568804188711064</v>
      </c>
      <c r="G19" s="46">
        <f t="shared" si="0"/>
        <v>2.5396805698778557E-3</v>
      </c>
    </row>
    <row r="20" spans="1:7" x14ac:dyDescent="0.25">
      <c r="A20" s="3" t="s">
        <v>119</v>
      </c>
      <c r="B20" s="1">
        <v>24986447.25</v>
      </c>
      <c r="C20" s="1">
        <v>12336479</v>
      </c>
      <c r="D20" s="1">
        <v>24986447.25</v>
      </c>
      <c r="E20" s="1">
        <v>28148491</v>
      </c>
      <c r="F20" s="31">
        <f t="shared" si="1"/>
        <v>1.281728117074572</v>
      </c>
      <c r="G20" s="45">
        <f t="shared" si="0"/>
        <v>0.12655035421252214</v>
      </c>
    </row>
    <row r="21" spans="1:7" x14ac:dyDescent="0.25">
      <c r="A21" s="4" t="s">
        <v>81</v>
      </c>
      <c r="B21" s="1">
        <v>2712797.1</v>
      </c>
      <c r="C21" s="1">
        <v>1152870</v>
      </c>
      <c r="D21" s="1">
        <v>2712797.1</v>
      </c>
      <c r="E21" s="1">
        <v>2822739</v>
      </c>
      <c r="F21" s="32">
        <f t="shared" si="1"/>
        <v>1.4484451846261939</v>
      </c>
      <c r="G21" s="46">
        <f t="shared" si="0"/>
        <v>4.0527137101407318E-2</v>
      </c>
    </row>
    <row r="22" spans="1:7" x14ac:dyDescent="0.25">
      <c r="A22" s="4" t="s">
        <v>88</v>
      </c>
      <c r="B22" s="1">
        <v>3298250.1499999994</v>
      </c>
      <c r="C22" s="1">
        <v>1483570</v>
      </c>
      <c r="D22" s="1">
        <v>3298250.1499999994</v>
      </c>
      <c r="E22" s="1">
        <v>3707223</v>
      </c>
      <c r="F22" s="32">
        <f t="shared" si="1"/>
        <v>1.4988527673112828</v>
      </c>
      <c r="G22" s="46">
        <f t="shared" si="0"/>
        <v>0.12399691697126136</v>
      </c>
    </row>
    <row r="23" spans="1:7" x14ac:dyDescent="0.25">
      <c r="A23" s="4" t="s">
        <v>94</v>
      </c>
      <c r="B23" s="1">
        <v>2050358.5499999998</v>
      </c>
      <c r="C23" s="1">
        <v>966727</v>
      </c>
      <c r="D23" s="1">
        <v>2050358.5499999998</v>
      </c>
      <c r="E23" s="1">
        <v>2112690</v>
      </c>
      <c r="F23" s="32">
        <f t="shared" si="1"/>
        <v>1.1854049798960822</v>
      </c>
      <c r="G23" s="46">
        <f t="shared" si="0"/>
        <v>3.0400268284783705E-2</v>
      </c>
    </row>
    <row r="24" spans="1:7" x14ac:dyDescent="0.25">
      <c r="A24" s="4" t="s">
        <v>95</v>
      </c>
      <c r="B24" s="1">
        <v>3743579.55</v>
      </c>
      <c r="C24" s="1">
        <v>1834686</v>
      </c>
      <c r="D24" s="1">
        <v>3743579.55</v>
      </c>
      <c r="E24" s="1">
        <v>3907442</v>
      </c>
      <c r="F24" s="32">
        <f t="shared" si="1"/>
        <v>1.1297606238887745</v>
      </c>
      <c r="G24" s="46">
        <f t="shared" si="0"/>
        <v>4.3771595557519305E-2</v>
      </c>
    </row>
    <row r="25" spans="1:7" x14ac:dyDescent="0.25">
      <c r="A25" s="4" t="s">
        <v>96</v>
      </c>
      <c r="B25" s="1">
        <v>4094032.05</v>
      </c>
      <c r="C25" s="1">
        <v>2158702</v>
      </c>
      <c r="D25" s="1">
        <v>4094032.05</v>
      </c>
      <c r="E25" s="1">
        <v>4807702</v>
      </c>
      <c r="F25" s="32">
        <f t="shared" si="1"/>
        <v>1.227126300897484</v>
      </c>
      <c r="G25" s="46">
        <f t="shared" si="0"/>
        <v>0.17431958061979524</v>
      </c>
    </row>
    <row r="26" spans="1:7" x14ac:dyDescent="0.25">
      <c r="A26" s="4" t="s">
        <v>97</v>
      </c>
      <c r="B26" s="1">
        <v>3793568.95</v>
      </c>
      <c r="C26" s="1">
        <v>2274304</v>
      </c>
      <c r="D26" s="1">
        <v>3793568.95</v>
      </c>
      <c r="E26" s="1">
        <v>4752786</v>
      </c>
      <c r="F26" s="32">
        <f t="shared" si="1"/>
        <v>1.0897760369765872</v>
      </c>
      <c r="G26" s="46">
        <f t="shared" si="0"/>
        <v>0.25285346401836195</v>
      </c>
    </row>
    <row r="27" spans="1:7" x14ac:dyDescent="0.25">
      <c r="A27" s="4" t="s">
        <v>98</v>
      </c>
      <c r="B27" s="1">
        <v>3002430.3</v>
      </c>
      <c r="C27" s="1">
        <v>1454663</v>
      </c>
      <c r="D27" s="1">
        <v>3002430.3</v>
      </c>
      <c r="E27" s="1">
        <v>3467735</v>
      </c>
      <c r="F27" s="32">
        <f t="shared" si="1"/>
        <v>1.3838751655881807</v>
      </c>
      <c r="G27" s="46">
        <f t="shared" si="0"/>
        <v>0.15497602059238491</v>
      </c>
    </row>
    <row r="28" spans="1:7" x14ac:dyDescent="0.25">
      <c r="A28" s="4" t="s">
        <v>99</v>
      </c>
      <c r="B28" s="1">
        <v>2085875.0999999999</v>
      </c>
      <c r="C28" s="1">
        <v>954730</v>
      </c>
      <c r="D28" s="1">
        <v>2085875.0999999999</v>
      </c>
      <c r="E28" s="1">
        <v>2408894</v>
      </c>
      <c r="F28" s="32">
        <f t="shared" si="1"/>
        <v>1.5231154357776546</v>
      </c>
      <c r="G28" s="46">
        <f t="shared" si="0"/>
        <v>0.15486013520176733</v>
      </c>
    </row>
    <row r="29" spans="1:7" x14ac:dyDescent="0.25">
      <c r="A29" s="4" t="s">
        <v>100</v>
      </c>
      <c r="B29" s="1">
        <v>205555.5</v>
      </c>
      <c r="C29" s="1">
        <v>56227</v>
      </c>
      <c r="D29" s="1">
        <v>205555.5</v>
      </c>
      <c r="E29" s="1">
        <v>161280</v>
      </c>
      <c r="F29" s="32">
        <f t="shared" si="1"/>
        <v>1.8683728457858324</v>
      </c>
      <c r="G29" s="46">
        <f t="shared" si="0"/>
        <v>-0.21539438253902232</v>
      </c>
    </row>
    <row r="30" spans="1:7" x14ac:dyDescent="0.25">
      <c r="A30" s="3" t="s">
        <v>5</v>
      </c>
      <c r="B30" s="1">
        <v>42354613.5</v>
      </c>
      <c r="C30" s="1">
        <v>20947510</v>
      </c>
      <c r="D30" s="1">
        <v>42174613.5</v>
      </c>
      <c r="E30" s="1">
        <v>46281460</v>
      </c>
      <c r="F30" s="7">
        <f>IFERROR(E30/C30-1,"")</f>
        <v>1.2094014992712738</v>
      </c>
      <c r="G30" s="44">
        <f t="shared" si="0"/>
        <v>9.7377217220971035E-2</v>
      </c>
    </row>
  </sheetData>
  <conditionalFormatting sqref="F9:G30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{C3B135BB-ABB8-4A84-A5E7-C71EC157FE1B}</x14:id>
        </ext>
      </extLst>
    </cfRule>
  </conditionalFormatting>
  <pageMargins left="0.7" right="0.7" top="0.75" bottom="0.75" header="0.3" footer="0.3"/>
  <pageSetup paperSize="9" orientation="portrait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3B135BB-ABB8-4A84-A5E7-C71EC157FE1B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F9:G30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C7EE5-E01E-4B0B-A87D-B9518188736B}">
  <dimension ref="A1:B7"/>
  <sheetViews>
    <sheetView workbookViewId="0">
      <selection activeCell="G8" sqref="G8"/>
    </sheetView>
  </sheetViews>
  <sheetFormatPr defaultRowHeight="15" x14ac:dyDescent="0.25"/>
  <cols>
    <col min="1" max="1" width="24.28515625" bestFit="1" customWidth="1"/>
    <col min="2" max="2" width="20.28515625" bestFit="1" customWidth="1"/>
    <col min="3" max="8" width="13.42578125" bestFit="1" customWidth="1"/>
    <col min="9" max="27" width="12" bestFit="1" customWidth="1"/>
  </cols>
  <sheetData>
    <row r="1" spans="1:2" x14ac:dyDescent="0.25">
      <c r="A1" s="2" t="s">
        <v>4</v>
      </c>
      <c r="B1" t="s">
        <v>10</v>
      </c>
    </row>
    <row r="2" spans="1:2" x14ac:dyDescent="0.25">
      <c r="A2" s="2" t="s">
        <v>8</v>
      </c>
      <c r="B2" s="3">
        <v>10</v>
      </c>
    </row>
    <row r="3" spans="1:2" x14ac:dyDescent="0.25">
      <c r="A3" s="2" t="s">
        <v>16</v>
      </c>
      <c r="B3" t="s">
        <v>10</v>
      </c>
    </row>
    <row r="5" spans="1:2" x14ac:dyDescent="0.25">
      <c r="B5" s="2" t="s">
        <v>9</v>
      </c>
    </row>
    <row r="6" spans="1:2" x14ac:dyDescent="0.25">
      <c r="A6" s="2" t="s">
        <v>40</v>
      </c>
      <c r="B6" t="s">
        <v>5</v>
      </c>
    </row>
    <row r="7" spans="1:2" x14ac:dyDescent="0.25">
      <c r="A7" s="3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2C6C-B199-43EC-BF51-669F99E2F0C9}">
  <dimension ref="A2:Q17"/>
  <sheetViews>
    <sheetView zoomScale="70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K22" sqref="K22"/>
    </sheetView>
  </sheetViews>
  <sheetFormatPr defaultRowHeight="15" x14ac:dyDescent="0.25"/>
  <cols>
    <col min="1" max="1" width="30.28515625" bestFit="1" customWidth="1"/>
    <col min="2" max="2" width="27.140625" bestFit="1" customWidth="1"/>
    <col min="3" max="3" width="11.42578125" bestFit="1" customWidth="1"/>
    <col min="4" max="4" width="19.7109375" customWidth="1"/>
    <col min="5" max="5" width="12.85546875" bestFit="1" customWidth="1"/>
  </cols>
  <sheetData>
    <row r="2" spans="1:5" x14ac:dyDescent="0.25">
      <c r="A2" s="18" t="s">
        <v>16</v>
      </c>
      <c r="B2" s="19" t="s">
        <v>122</v>
      </c>
    </row>
    <row r="3" spans="1:5" x14ac:dyDescent="0.25">
      <c r="A3" s="18" t="s">
        <v>4</v>
      </c>
      <c r="B3" s="19" t="s">
        <v>83</v>
      </c>
    </row>
    <row r="4" spans="1:5" ht="14.45" customHeight="1" x14ac:dyDescent="0.25">
      <c r="A4" s="18" t="s">
        <v>8</v>
      </c>
      <c r="B4" s="19" t="s">
        <v>10</v>
      </c>
    </row>
    <row r="6" spans="1:5" s="17" customFormat="1" x14ac:dyDescent="0.25">
      <c r="A6" s="51" t="s">
        <v>74</v>
      </c>
      <c r="B6" s="51" t="s">
        <v>9</v>
      </c>
      <c r="C6" s="20"/>
      <c r="D6"/>
      <c r="E6"/>
    </row>
    <row r="7" spans="1:5" s="17" customFormat="1" x14ac:dyDescent="0.25">
      <c r="A7" s="18" t="s">
        <v>40</v>
      </c>
      <c r="B7" s="19">
        <v>2019</v>
      </c>
      <c r="C7" s="19">
        <v>2020</v>
      </c>
      <c r="D7" s="33" t="s">
        <v>53</v>
      </c>
      <c r="E7"/>
    </row>
    <row r="8" spans="1:5" ht="14.45" customHeight="1" x14ac:dyDescent="0.25">
      <c r="A8" s="25" t="s">
        <v>81</v>
      </c>
      <c r="B8" s="26">
        <v>12502132</v>
      </c>
      <c r="C8" s="26">
        <v>13117917</v>
      </c>
      <c r="D8" s="27">
        <f t="shared" ref="D8:D17" si="0">C8/B8-1</f>
        <v>4.9254399169677665E-2</v>
      </c>
    </row>
    <row r="9" spans="1:5" ht="15" customHeight="1" x14ac:dyDescent="0.25">
      <c r="A9" s="25" t="s">
        <v>88</v>
      </c>
      <c r="B9" s="26">
        <v>18564423.050000001</v>
      </c>
      <c r="C9" s="26">
        <v>20788307</v>
      </c>
      <c r="D9" s="27">
        <f t="shared" si="0"/>
        <v>0.11979278558834605</v>
      </c>
    </row>
    <row r="10" spans="1:5" x14ac:dyDescent="0.25">
      <c r="A10" s="25" t="s">
        <v>94</v>
      </c>
      <c r="B10" s="26">
        <v>18089236.399999999</v>
      </c>
      <c r="C10" s="26">
        <v>18035510</v>
      </c>
      <c r="D10" s="27">
        <f t="shared" si="0"/>
        <v>-2.9700756191123334E-3</v>
      </c>
    </row>
    <row r="11" spans="1:5" x14ac:dyDescent="0.25">
      <c r="A11" s="25" t="s">
        <v>95</v>
      </c>
      <c r="B11" s="26">
        <v>18730701.450000003</v>
      </c>
      <c r="C11" s="26">
        <v>19445696</v>
      </c>
      <c r="D11" s="27">
        <f t="shared" si="0"/>
        <v>3.8172331768172807E-2</v>
      </c>
    </row>
    <row r="12" spans="1:5" x14ac:dyDescent="0.25">
      <c r="A12" s="25" t="s">
        <v>96</v>
      </c>
      <c r="B12" s="26">
        <v>25626573.399999999</v>
      </c>
      <c r="C12" s="26">
        <v>27559419</v>
      </c>
      <c r="D12" s="27">
        <f t="shared" si="0"/>
        <v>7.5423489899746121E-2</v>
      </c>
    </row>
    <row r="13" spans="1:5" x14ac:dyDescent="0.25">
      <c r="A13" s="25" t="s">
        <v>97</v>
      </c>
      <c r="B13" s="26">
        <v>19181196.950000003</v>
      </c>
      <c r="C13" s="26">
        <v>21668033</v>
      </c>
      <c r="D13" s="27">
        <f t="shared" si="0"/>
        <v>0.129649680178066</v>
      </c>
    </row>
    <row r="14" spans="1:5" x14ac:dyDescent="0.25">
      <c r="A14" s="25" t="s">
        <v>98</v>
      </c>
      <c r="B14" s="26">
        <v>17319238.450000003</v>
      </c>
      <c r="C14" s="26">
        <v>18692893</v>
      </c>
      <c r="D14" s="27">
        <f t="shared" si="0"/>
        <v>7.9313796271451853E-2</v>
      </c>
    </row>
    <row r="15" spans="1:5" x14ac:dyDescent="0.25">
      <c r="A15" s="25" t="s">
        <v>99</v>
      </c>
      <c r="B15" s="26">
        <v>12833124.4</v>
      </c>
      <c r="C15" s="26">
        <v>13772659</v>
      </c>
      <c r="D15" s="27">
        <f t="shared" si="0"/>
        <v>7.3211680235874654E-2</v>
      </c>
    </row>
    <row r="16" spans="1:5" x14ac:dyDescent="0.25">
      <c r="A16" s="25" t="s">
        <v>100</v>
      </c>
      <c r="B16" s="26">
        <v>6523356.4000000004</v>
      </c>
      <c r="C16" s="26">
        <v>6448243</v>
      </c>
      <c r="D16" s="27">
        <f t="shared" si="0"/>
        <v>-1.1514532610850559E-2</v>
      </c>
    </row>
    <row r="17" spans="1:4" x14ac:dyDescent="0.25">
      <c r="A17" s="25" t="s">
        <v>5</v>
      </c>
      <c r="B17" s="26">
        <v>149369982.50000003</v>
      </c>
      <c r="C17" s="26">
        <v>159528677</v>
      </c>
      <c r="D17" s="27">
        <f t="shared" si="0"/>
        <v>6.8010281115216564E-2</v>
      </c>
    </row>
  </sheetData>
  <conditionalFormatting sqref="D8:D17">
    <cfRule type="dataBar" priority="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{3ECA2BFD-DAC7-43ED-90CB-7BB69270D696}</x14:id>
        </ext>
      </extLst>
    </cfRule>
  </conditionalFormatting>
  <pageMargins left="0.7" right="0.7" top="0.75" bottom="0.75" header="0.3" footer="0.3"/>
  <pageSetup paperSize="9" orientation="portrait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CA2BFD-DAC7-43ED-90CB-7BB69270D69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D8:D17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4C8F-FAE5-43A2-99EB-4151E74771B0}">
  <dimension ref="A1:M24"/>
  <sheetViews>
    <sheetView zoomScale="70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24" sqref="A24"/>
    </sheetView>
  </sheetViews>
  <sheetFormatPr defaultRowHeight="15" outlineLevelRow="1" x14ac:dyDescent="0.25"/>
  <cols>
    <col min="1" max="1" width="26" bestFit="1" customWidth="1"/>
    <col min="2" max="2" width="27.140625" bestFit="1" customWidth="1"/>
    <col min="3" max="3" width="12" bestFit="1" customWidth="1"/>
    <col min="4" max="4" width="19.7109375" customWidth="1"/>
    <col min="5" max="5" width="12.85546875" bestFit="1" customWidth="1"/>
    <col min="6" max="6" width="12" bestFit="1" customWidth="1"/>
    <col min="7" max="7" width="14.140625" customWidth="1"/>
    <col min="9" max="9" width="17.7109375" customWidth="1"/>
    <col min="10" max="10" width="14.5703125" customWidth="1"/>
    <col min="11" max="11" width="10.85546875" bestFit="1" customWidth="1"/>
    <col min="13" max="13" width="21.140625" customWidth="1"/>
  </cols>
  <sheetData>
    <row r="1" spans="1:7" outlineLevel="1" x14ac:dyDescent="0.25"/>
    <row r="2" spans="1:7" outlineLevel="1" x14ac:dyDescent="0.25">
      <c r="A2" s="18" t="s">
        <v>16</v>
      </c>
      <c r="B2" s="19" t="s">
        <v>10</v>
      </c>
    </row>
    <row r="3" spans="1:7" outlineLevel="1" x14ac:dyDescent="0.25">
      <c r="A3" s="18" t="s">
        <v>4</v>
      </c>
      <c r="B3" s="19" t="s">
        <v>83</v>
      </c>
    </row>
    <row r="4" spans="1:7" ht="14.45" customHeight="1" x14ac:dyDescent="0.25">
      <c r="A4" s="18" t="s">
        <v>8</v>
      </c>
      <c r="B4" s="19" t="s">
        <v>10</v>
      </c>
    </row>
    <row r="5" spans="1:7" outlineLevel="1" x14ac:dyDescent="0.25"/>
    <row r="6" spans="1:7" s="17" customFormat="1" outlineLevel="1" x14ac:dyDescent="0.25">
      <c r="A6" s="51" t="s">
        <v>74</v>
      </c>
      <c r="B6" s="51" t="s">
        <v>9</v>
      </c>
      <c r="C6"/>
      <c r="D6"/>
      <c r="E6"/>
    </row>
    <row r="7" spans="1:7" s="17" customFormat="1" outlineLevel="1" x14ac:dyDescent="0.25">
      <c r="A7" s="18" t="s">
        <v>40</v>
      </c>
      <c r="B7" s="19"/>
      <c r="C7"/>
      <c r="D7" s="33" t="s">
        <v>53</v>
      </c>
      <c r="E7"/>
    </row>
    <row r="8" spans="1:7" ht="14.45" customHeight="1" outlineLevel="1" x14ac:dyDescent="0.25">
      <c r="A8" s="25" t="s">
        <v>5</v>
      </c>
      <c r="B8" s="26"/>
      <c r="D8" s="27" t="e">
        <f t="shared" ref="D8:D17" si="0">C8/B8-1</f>
        <v>#DIV/0!</v>
      </c>
    </row>
    <row r="9" spans="1:7" ht="15" customHeight="1" outlineLevel="1" x14ac:dyDescent="0.25">
      <c r="D9" s="27" t="e">
        <f t="shared" si="0"/>
        <v>#DIV/0!</v>
      </c>
    </row>
    <row r="10" spans="1:7" outlineLevel="1" x14ac:dyDescent="0.25">
      <c r="D10" s="27" t="e">
        <f t="shared" si="0"/>
        <v>#DIV/0!</v>
      </c>
    </row>
    <row r="11" spans="1:7" outlineLevel="1" x14ac:dyDescent="0.25">
      <c r="D11" s="27" t="e">
        <f t="shared" si="0"/>
        <v>#DIV/0!</v>
      </c>
    </row>
    <row r="12" spans="1:7" outlineLevel="1" x14ac:dyDescent="0.25">
      <c r="D12" s="27" t="e">
        <f t="shared" si="0"/>
        <v>#DIV/0!</v>
      </c>
    </row>
    <row r="13" spans="1:7" outlineLevel="1" x14ac:dyDescent="0.25">
      <c r="D13" s="27" t="e">
        <f t="shared" si="0"/>
        <v>#DIV/0!</v>
      </c>
      <c r="G13">
        <v>550539</v>
      </c>
    </row>
    <row r="14" spans="1:7" outlineLevel="1" x14ac:dyDescent="0.25">
      <c r="D14" s="27" t="e">
        <f t="shared" si="0"/>
        <v>#DIV/0!</v>
      </c>
      <c r="G14">
        <v>1854484</v>
      </c>
    </row>
    <row r="15" spans="1:7" outlineLevel="1" x14ac:dyDescent="0.25">
      <c r="D15" s="27" t="e">
        <f t="shared" si="0"/>
        <v>#DIV/0!</v>
      </c>
    </row>
    <row r="16" spans="1:7" outlineLevel="1" x14ac:dyDescent="0.25">
      <c r="D16" s="27" t="e">
        <f t="shared" si="0"/>
        <v>#DIV/0!</v>
      </c>
      <c r="E16" s="79">
        <v>2312038</v>
      </c>
      <c r="F16" s="80">
        <f>C16-E16</f>
        <v>-2312038</v>
      </c>
    </row>
    <row r="17" spans="4:13" outlineLevel="1" x14ac:dyDescent="0.25">
      <c r="D17" s="27" t="e">
        <f t="shared" si="0"/>
        <v>#DIV/0!</v>
      </c>
    </row>
    <row r="18" spans="4:13" outlineLevel="1" x14ac:dyDescent="0.25">
      <c r="D18" s="56"/>
    </row>
    <row r="19" spans="4:13" outlineLevel="1" x14ac:dyDescent="0.25">
      <c r="D19" s="56"/>
    </row>
    <row r="20" spans="4:13" x14ac:dyDescent="0.25">
      <c r="E20" s="79">
        <v>3656754</v>
      </c>
      <c r="F20" s="80">
        <f>C20-E20</f>
        <v>-3656754</v>
      </c>
    </row>
    <row r="21" spans="4:13" x14ac:dyDescent="0.25">
      <c r="I21" s="75" t="s">
        <v>2</v>
      </c>
      <c r="J21" s="75" t="s">
        <v>17</v>
      </c>
      <c r="K21" s="75" t="s">
        <v>7</v>
      </c>
      <c r="L21" s="75" t="s">
        <v>8</v>
      </c>
      <c r="M21" s="75" t="s">
        <v>12</v>
      </c>
    </row>
    <row r="22" spans="4:13" x14ac:dyDescent="0.25">
      <c r="E22" s="79">
        <v>4376692</v>
      </c>
      <c r="F22" s="80">
        <f>C22-E22</f>
        <v>-4376692</v>
      </c>
      <c r="I22" s="76">
        <v>2400730</v>
      </c>
      <c r="J22" s="77" t="s">
        <v>20</v>
      </c>
      <c r="K22" s="76">
        <v>2020</v>
      </c>
      <c r="L22" s="76">
        <v>10</v>
      </c>
      <c r="M22" s="78">
        <v>44151</v>
      </c>
    </row>
    <row r="23" spans="4:13" x14ac:dyDescent="0.25">
      <c r="I23" s="76">
        <v>1854484</v>
      </c>
      <c r="J23" s="77" t="s">
        <v>20</v>
      </c>
      <c r="K23" s="76">
        <v>2020</v>
      </c>
      <c r="L23" s="76">
        <v>11</v>
      </c>
      <c r="M23" s="78">
        <v>44151</v>
      </c>
    </row>
    <row r="24" spans="4:13" x14ac:dyDescent="0.25">
      <c r="E24" s="79">
        <v>5911835</v>
      </c>
      <c r="F24" s="80">
        <f>C24-E24</f>
        <v>-5911835</v>
      </c>
      <c r="I24" s="1">
        <f>SUM(I22:I23)</f>
        <v>4255214</v>
      </c>
    </row>
  </sheetData>
  <conditionalFormatting sqref="D8:D19">
    <cfRule type="dataBar" priority="1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{6AADFACD-4643-45D7-9955-66B45EFC9DB1}</x14:id>
        </ext>
      </extLst>
    </cfRule>
  </conditionalFormatting>
  <pageMargins left="0.7" right="0.7" top="0.75" bottom="0.75" header="0.3" footer="0.3"/>
  <pageSetup paperSize="9" orientation="portrait" verticalDpi="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ADFACD-4643-45D7-9955-66B45EFC9DB1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D8:D19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FF5C-3428-474E-96ED-AA6C5CBF8DE7}">
  <dimension ref="A1:G27"/>
  <sheetViews>
    <sheetView zoomScale="85" zoomScaleNormal="85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E27" sqref="E27"/>
    </sheetView>
  </sheetViews>
  <sheetFormatPr defaultRowHeight="15" outlineLevelRow="1" x14ac:dyDescent="0.25"/>
  <cols>
    <col min="1" max="1" width="17.85546875" bestFit="1" customWidth="1"/>
    <col min="2" max="2" width="31" bestFit="1" customWidth="1"/>
    <col min="3" max="3" width="18.85546875" customWidth="1"/>
    <col min="4" max="4" width="17.85546875" bestFit="1" customWidth="1"/>
    <col min="5" max="5" width="31" bestFit="1" customWidth="1"/>
    <col min="6" max="6" width="11.28515625" bestFit="1" customWidth="1"/>
    <col min="7" max="7" width="15.7109375" customWidth="1"/>
    <col min="8" max="9" width="12.28515625" bestFit="1" customWidth="1"/>
    <col min="10" max="10" width="12.85546875" bestFit="1" customWidth="1"/>
    <col min="11" max="13" width="12.28515625" bestFit="1" customWidth="1"/>
    <col min="14" max="14" width="19.5703125" bestFit="1" customWidth="1"/>
    <col min="15" max="15" width="12.28515625" bestFit="1" customWidth="1"/>
  </cols>
  <sheetData>
    <row r="1" spans="1:7" outlineLevel="1" x14ac:dyDescent="0.25">
      <c r="A1" s="18" t="s">
        <v>4</v>
      </c>
      <c r="B1" s="19" t="s">
        <v>83</v>
      </c>
      <c r="D1" s="18" t="s">
        <v>4</v>
      </c>
      <c r="E1" s="19" t="s">
        <v>83</v>
      </c>
    </row>
    <row r="2" spans="1:7" outlineLevel="1" x14ac:dyDescent="0.25">
      <c r="A2" s="18" t="s">
        <v>8</v>
      </c>
      <c r="B2" s="19" t="s">
        <v>10</v>
      </c>
      <c r="D2" s="18" t="s">
        <v>8</v>
      </c>
      <c r="E2" s="25">
        <v>10</v>
      </c>
    </row>
    <row r="3" spans="1:7" outlineLevel="1" x14ac:dyDescent="0.25">
      <c r="A3" s="18" t="s">
        <v>16</v>
      </c>
      <c r="B3" s="19" t="s">
        <v>10</v>
      </c>
      <c r="D3" s="18" t="s">
        <v>16</v>
      </c>
      <c r="E3" s="19" t="s">
        <v>10</v>
      </c>
    </row>
    <row r="4" spans="1:7" x14ac:dyDescent="0.25">
      <c r="A4" s="33" t="s">
        <v>50</v>
      </c>
      <c r="B4" s="33"/>
      <c r="D4" s="33" t="s">
        <v>51</v>
      </c>
      <c r="E4" s="33"/>
    </row>
    <row r="5" spans="1:7" ht="14.45" customHeight="1" outlineLevel="1" x14ac:dyDescent="0.25">
      <c r="A5" s="30"/>
      <c r="B5" s="51" t="s">
        <v>9</v>
      </c>
      <c r="D5" s="19"/>
      <c r="E5" s="18" t="s">
        <v>9</v>
      </c>
    </row>
    <row r="6" spans="1:7" s="17" customFormat="1" outlineLevel="1" x14ac:dyDescent="0.25">
      <c r="A6" s="18" t="s">
        <v>40</v>
      </c>
      <c r="B6" s="19"/>
      <c r="C6"/>
      <c r="D6" s="18" t="s">
        <v>40</v>
      </c>
      <c r="E6" s="19"/>
      <c r="F6"/>
      <c r="G6"/>
    </row>
    <row r="7" spans="1:7" s="17" customFormat="1" outlineLevel="1" x14ac:dyDescent="0.25">
      <c r="A7" s="25" t="s">
        <v>5</v>
      </c>
      <c r="B7" s="19"/>
      <c r="C7"/>
      <c r="D7" s="25" t="s">
        <v>5</v>
      </c>
      <c r="E7" s="19"/>
      <c r="F7" s="2"/>
      <c r="G7" s="2"/>
    </row>
    <row r="8" spans="1:7" outlineLevel="1" x14ac:dyDescent="0.25"/>
    <row r="9" spans="1:7" outlineLevel="1" x14ac:dyDescent="0.25"/>
    <row r="10" spans="1:7" outlineLevel="1" x14ac:dyDescent="0.25"/>
    <row r="11" spans="1:7" outlineLevel="1" x14ac:dyDescent="0.25"/>
    <row r="12" spans="1:7" outlineLevel="1" x14ac:dyDescent="0.25"/>
    <row r="13" spans="1:7" outlineLevel="1" x14ac:dyDescent="0.25"/>
    <row r="14" spans="1:7" outlineLevel="1" x14ac:dyDescent="0.25"/>
    <row r="15" spans="1:7" outlineLevel="1" x14ac:dyDescent="0.25"/>
    <row r="16" spans="1:7" outlineLevel="1" x14ac:dyDescent="0.25"/>
    <row r="17" spans="1:7" outlineLevel="1" x14ac:dyDescent="0.25"/>
    <row r="18" spans="1:7" outlineLevel="1" x14ac:dyDescent="0.25"/>
    <row r="19" spans="1:7" outlineLevel="1" x14ac:dyDescent="0.25"/>
    <row r="21" spans="1:7" outlineLevel="1" x14ac:dyDescent="0.25">
      <c r="A21" s="18" t="s">
        <v>4</v>
      </c>
      <c r="B21" s="19" t="s">
        <v>83</v>
      </c>
      <c r="D21" s="18" t="s">
        <v>4</v>
      </c>
      <c r="E21" s="19" t="s">
        <v>83</v>
      </c>
    </row>
    <row r="22" spans="1:7" outlineLevel="1" x14ac:dyDescent="0.25">
      <c r="A22" s="18" t="s">
        <v>8</v>
      </c>
      <c r="B22" s="19" t="s">
        <v>10</v>
      </c>
      <c r="D22" s="18" t="s">
        <v>8</v>
      </c>
      <c r="E22" s="25">
        <v>10</v>
      </c>
    </row>
    <row r="23" spans="1:7" outlineLevel="1" x14ac:dyDescent="0.25">
      <c r="A23" s="18" t="s">
        <v>16</v>
      </c>
      <c r="B23" s="19" t="s">
        <v>10</v>
      </c>
      <c r="D23" s="18" t="s">
        <v>16</v>
      </c>
      <c r="E23" s="19" t="s">
        <v>10</v>
      </c>
    </row>
    <row r="24" spans="1:7" outlineLevel="1" x14ac:dyDescent="0.25">
      <c r="A24" s="33" t="s">
        <v>50</v>
      </c>
      <c r="B24" s="33"/>
      <c r="D24" s="33" t="s">
        <v>51</v>
      </c>
      <c r="E24" s="33"/>
    </row>
    <row r="25" spans="1:7" outlineLevel="1" x14ac:dyDescent="0.25">
      <c r="A25" s="19"/>
      <c r="B25" s="18" t="s">
        <v>9</v>
      </c>
      <c r="D25" s="19"/>
      <c r="E25" s="18" t="s">
        <v>9</v>
      </c>
    </row>
    <row r="26" spans="1:7" outlineLevel="1" x14ac:dyDescent="0.25">
      <c r="A26" s="18" t="s">
        <v>40</v>
      </c>
      <c r="B26" s="19"/>
      <c r="D26" s="18" t="s">
        <v>40</v>
      </c>
      <c r="E26" s="19"/>
    </row>
    <row r="27" spans="1:7" x14ac:dyDescent="0.25">
      <c r="A27" s="25" t="s">
        <v>5</v>
      </c>
      <c r="B27" s="19"/>
      <c r="D27" s="25" t="s">
        <v>5</v>
      </c>
      <c r="E27" s="19"/>
      <c r="F27" s="2"/>
      <c r="G27" s="2"/>
    </row>
  </sheetData>
  <pageMargins left="0.7" right="0.7" top="0.75" bottom="0.75" header="0.3" footer="0.3"/>
  <pageSetup paperSize="9" orientation="portrait" verticalDpi="0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67046-BDF4-432F-827F-97B5D263B889}">
  <dimension ref="A1:F49"/>
  <sheetViews>
    <sheetView zoomScale="85" zoomScaleNormal="85" workbookViewId="0">
      <pane xSplit="1" ySplit="7" topLeftCell="B14" activePane="bottomRight" state="frozen"/>
      <selection pane="topRight" activeCell="B1" sqref="B1"/>
      <selection pane="bottomLeft" activeCell="A8" sqref="A8"/>
      <selection pane="bottomRight" activeCell="K1" sqref="G1:K1048576"/>
    </sheetView>
  </sheetViews>
  <sheetFormatPr defaultRowHeight="15" outlineLevelRow="1" outlineLevelCol="1" x14ac:dyDescent="0.25"/>
  <cols>
    <col min="1" max="1" width="17.85546875" bestFit="1" customWidth="1"/>
    <col min="2" max="2" width="31" bestFit="1" customWidth="1"/>
    <col min="3" max="3" width="5.140625" bestFit="1" customWidth="1"/>
    <col min="4" max="4" width="11.28515625" bestFit="1" customWidth="1"/>
    <col min="5" max="5" width="11.28515625" hidden="1" customWidth="1" outlineLevel="1"/>
    <col min="6" max="6" width="12.85546875" bestFit="1" customWidth="1" collapsed="1"/>
  </cols>
  <sheetData>
    <row r="1" spans="1:6" outlineLevel="1" x14ac:dyDescent="0.25">
      <c r="A1" s="18" t="s">
        <v>4</v>
      </c>
      <c r="B1" s="19" t="s">
        <v>83</v>
      </c>
    </row>
    <row r="2" spans="1:6" outlineLevel="1" x14ac:dyDescent="0.25">
      <c r="A2" s="18" t="s">
        <v>8</v>
      </c>
      <c r="B2" s="25">
        <v>10</v>
      </c>
    </row>
    <row r="3" spans="1:6" outlineLevel="1" x14ac:dyDescent="0.25">
      <c r="A3" s="18" t="s">
        <v>16</v>
      </c>
      <c r="B3" s="19" t="s">
        <v>10</v>
      </c>
    </row>
    <row r="4" spans="1:6" x14ac:dyDescent="0.25">
      <c r="A4" s="33" t="s">
        <v>50</v>
      </c>
      <c r="B4" s="33"/>
    </row>
    <row r="5" spans="1:6" ht="14.45" customHeight="1" outlineLevel="1" x14ac:dyDescent="0.25">
      <c r="A5" s="30"/>
      <c r="B5" s="51" t="s">
        <v>9</v>
      </c>
    </row>
    <row r="6" spans="1:6" s="17" customFormat="1" ht="15" customHeight="1" outlineLevel="1" x14ac:dyDescent="0.25">
      <c r="A6" s="18" t="s">
        <v>40</v>
      </c>
      <c r="B6" s="19"/>
      <c r="C6"/>
      <c r="D6"/>
      <c r="E6"/>
      <c r="F6"/>
    </row>
    <row r="7" spans="1:6" s="17" customFormat="1" outlineLevel="1" x14ac:dyDescent="0.25">
      <c r="A7" s="25" t="s">
        <v>5</v>
      </c>
      <c r="B7" s="19"/>
      <c r="C7"/>
      <c r="D7" s="33" t="s">
        <v>53</v>
      </c>
      <c r="E7"/>
      <c r="F7"/>
    </row>
    <row r="8" spans="1:6" ht="14.45" customHeight="1" outlineLevel="1" x14ac:dyDescent="0.25">
      <c r="D8" s="27" t="e">
        <f>C8/B8-1</f>
        <v>#DIV/0!</v>
      </c>
      <c r="E8" t="s">
        <v>55</v>
      </c>
    </row>
    <row r="9" spans="1:6" ht="15" customHeight="1" outlineLevel="1" x14ac:dyDescent="0.25">
      <c r="D9" s="27" t="e">
        <f t="shared" ref="D9:D17" si="0">C9/B9-1</f>
        <v>#DIV/0!</v>
      </c>
      <c r="E9" t="s">
        <v>55</v>
      </c>
    </row>
    <row r="10" spans="1:6" outlineLevel="1" x14ac:dyDescent="0.25">
      <c r="D10" s="27" t="e">
        <f t="shared" si="0"/>
        <v>#DIV/0!</v>
      </c>
      <c r="E10" t="s">
        <v>55</v>
      </c>
    </row>
    <row r="11" spans="1:6" outlineLevel="1" x14ac:dyDescent="0.25">
      <c r="D11" s="27" t="e">
        <f t="shared" si="0"/>
        <v>#DIV/0!</v>
      </c>
      <c r="E11" t="s">
        <v>55</v>
      </c>
    </row>
    <row r="12" spans="1:6" outlineLevel="1" x14ac:dyDescent="0.25">
      <c r="D12" s="27" t="e">
        <f t="shared" si="0"/>
        <v>#DIV/0!</v>
      </c>
    </row>
    <row r="13" spans="1:6" outlineLevel="1" x14ac:dyDescent="0.25">
      <c r="D13" s="27" t="e">
        <f t="shared" si="0"/>
        <v>#DIV/0!</v>
      </c>
      <c r="E13" t="s">
        <v>55</v>
      </c>
    </row>
    <row r="14" spans="1:6" outlineLevel="1" x14ac:dyDescent="0.25">
      <c r="D14" s="27" t="e">
        <f t="shared" si="0"/>
        <v>#DIV/0!</v>
      </c>
      <c r="E14" t="s">
        <v>55</v>
      </c>
    </row>
    <row r="15" spans="1:6" outlineLevel="1" x14ac:dyDescent="0.25">
      <c r="D15" s="27" t="e">
        <f t="shared" si="0"/>
        <v>#DIV/0!</v>
      </c>
      <c r="E15" t="s">
        <v>55</v>
      </c>
    </row>
    <row r="16" spans="1:6" ht="15" customHeight="1" outlineLevel="1" x14ac:dyDescent="0.25">
      <c r="D16" s="27" t="e">
        <f t="shared" si="0"/>
        <v>#DIV/0!</v>
      </c>
      <c r="E16" t="s">
        <v>55</v>
      </c>
    </row>
    <row r="17" spans="1:4" outlineLevel="1" x14ac:dyDescent="0.25">
      <c r="D17" s="27" t="e">
        <f t="shared" si="0"/>
        <v>#DIV/0!</v>
      </c>
    </row>
    <row r="18" spans="1:4" outlineLevel="1" x14ac:dyDescent="0.25"/>
    <row r="19" spans="1:4" ht="15" customHeight="1" outlineLevel="1" x14ac:dyDescent="0.25"/>
    <row r="21" spans="1:4" outlineLevel="1" x14ac:dyDescent="0.25">
      <c r="A21" s="18" t="s">
        <v>4</v>
      </c>
      <c r="B21" s="19" t="s">
        <v>83</v>
      </c>
    </row>
    <row r="22" spans="1:4" outlineLevel="1" x14ac:dyDescent="0.25">
      <c r="A22" s="18" t="s">
        <v>8</v>
      </c>
      <c r="B22" s="25">
        <v>10</v>
      </c>
    </row>
    <row r="23" spans="1:4" outlineLevel="1" x14ac:dyDescent="0.25">
      <c r="A23" s="18" t="s">
        <v>16</v>
      </c>
      <c r="B23" s="19" t="s">
        <v>10</v>
      </c>
    </row>
    <row r="24" spans="1:4" outlineLevel="1" x14ac:dyDescent="0.25">
      <c r="A24" s="33" t="s">
        <v>50</v>
      </c>
      <c r="B24" s="33"/>
    </row>
    <row r="25" spans="1:4" outlineLevel="1" x14ac:dyDescent="0.25">
      <c r="A25" s="19"/>
      <c r="B25" s="18" t="s">
        <v>9</v>
      </c>
    </row>
    <row r="26" spans="1:4" outlineLevel="1" x14ac:dyDescent="0.25">
      <c r="A26" s="18" t="s">
        <v>40</v>
      </c>
      <c r="B26" s="19"/>
    </row>
    <row r="27" spans="1:4" x14ac:dyDescent="0.25">
      <c r="A27" s="25" t="s">
        <v>5</v>
      </c>
      <c r="B27" s="19"/>
      <c r="D27" s="33" t="s">
        <v>53</v>
      </c>
    </row>
    <row r="28" spans="1:4" x14ac:dyDescent="0.25">
      <c r="D28" s="27" t="e">
        <f>C28/B28-1</f>
        <v>#DIV/0!</v>
      </c>
    </row>
    <row r="29" spans="1:4" x14ac:dyDescent="0.25">
      <c r="D29" s="27" t="e">
        <f t="shared" ref="D29:D49" si="1">C29/B29-1</f>
        <v>#DIV/0!</v>
      </c>
    </row>
    <row r="30" spans="1:4" x14ac:dyDescent="0.25">
      <c r="D30" s="27" t="e">
        <f t="shared" si="1"/>
        <v>#DIV/0!</v>
      </c>
    </row>
    <row r="31" spans="1:4" x14ac:dyDescent="0.25">
      <c r="D31" s="27" t="e">
        <f t="shared" si="1"/>
        <v>#DIV/0!</v>
      </c>
    </row>
    <row r="32" spans="1:4" x14ac:dyDescent="0.25">
      <c r="D32" s="27" t="e">
        <f t="shared" si="1"/>
        <v>#DIV/0!</v>
      </c>
    </row>
    <row r="33" spans="4:4" x14ac:dyDescent="0.25">
      <c r="D33" s="27" t="e">
        <f t="shared" si="1"/>
        <v>#DIV/0!</v>
      </c>
    </row>
    <row r="34" spans="4:4" x14ac:dyDescent="0.25">
      <c r="D34" s="27" t="e">
        <f t="shared" si="1"/>
        <v>#DIV/0!</v>
      </c>
    </row>
    <row r="35" spans="4:4" x14ac:dyDescent="0.25">
      <c r="D35" s="27" t="e">
        <f t="shared" si="1"/>
        <v>#DIV/0!</v>
      </c>
    </row>
    <row r="36" spans="4:4" x14ac:dyDescent="0.25">
      <c r="D36" s="27" t="e">
        <f t="shared" si="1"/>
        <v>#DIV/0!</v>
      </c>
    </row>
    <row r="37" spans="4:4" x14ac:dyDescent="0.25">
      <c r="D37" s="27" t="e">
        <f t="shared" si="1"/>
        <v>#DIV/0!</v>
      </c>
    </row>
    <row r="38" spans="4:4" x14ac:dyDescent="0.25">
      <c r="D38" s="27" t="e">
        <f t="shared" si="1"/>
        <v>#DIV/0!</v>
      </c>
    </row>
    <row r="39" spans="4:4" x14ac:dyDescent="0.25">
      <c r="D39" s="27" t="e">
        <f t="shared" si="1"/>
        <v>#DIV/0!</v>
      </c>
    </row>
    <row r="40" spans="4:4" x14ac:dyDescent="0.25">
      <c r="D40" s="27" t="e">
        <f t="shared" si="1"/>
        <v>#DIV/0!</v>
      </c>
    </row>
    <row r="41" spans="4:4" x14ac:dyDescent="0.25">
      <c r="D41" s="27" t="e">
        <f t="shared" si="1"/>
        <v>#DIV/0!</v>
      </c>
    </row>
    <row r="42" spans="4:4" x14ac:dyDescent="0.25">
      <c r="D42" s="27" t="e">
        <f t="shared" si="1"/>
        <v>#DIV/0!</v>
      </c>
    </row>
    <row r="43" spans="4:4" x14ac:dyDescent="0.25">
      <c r="D43" s="27" t="e">
        <f t="shared" si="1"/>
        <v>#DIV/0!</v>
      </c>
    </row>
    <row r="44" spans="4:4" x14ac:dyDescent="0.25">
      <c r="D44" s="27" t="e">
        <f t="shared" si="1"/>
        <v>#DIV/0!</v>
      </c>
    </row>
    <row r="45" spans="4:4" x14ac:dyDescent="0.25">
      <c r="D45" s="27" t="e">
        <f t="shared" si="1"/>
        <v>#DIV/0!</v>
      </c>
    </row>
    <row r="46" spans="4:4" x14ac:dyDescent="0.25">
      <c r="D46" s="27" t="e">
        <f t="shared" si="1"/>
        <v>#DIV/0!</v>
      </c>
    </row>
    <row r="47" spans="4:4" x14ac:dyDescent="0.25">
      <c r="D47" s="27" t="e">
        <f t="shared" si="1"/>
        <v>#DIV/0!</v>
      </c>
    </row>
    <row r="48" spans="4:4" x14ac:dyDescent="0.25">
      <c r="D48" s="27" t="e">
        <f t="shared" si="1"/>
        <v>#DIV/0!</v>
      </c>
    </row>
    <row r="49" spans="4:4" x14ac:dyDescent="0.25">
      <c r="D49" s="27" t="e">
        <f t="shared" si="1"/>
        <v>#DIV/0!</v>
      </c>
    </row>
  </sheetData>
  <conditionalFormatting sqref="D8:D17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{78B78AC8-0D7D-4BE3-9D59-1BEDF4DABCFC}</x14:id>
        </ext>
      </extLst>
    </cfRule>
  </conditionalFormatting>
  <conditionalFormatting sqref="D28:D4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{FBBAEFCE-4555-40D6-AF39-787FAA4B7B2A}</x14:id>
        </ext>
      </extLst>
    </cfRule>
  </conditionalFormatting>
  <pageMargins left="0.7" right="0.7" top="0.75" bottom="0.75" header="0.3" footer="0.3"/>
  <pageSetup paperSize="9" orientation="portrait" verticalDpi="0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8B78AC8-0D7D-4BE3-9D59-1BEDF4DABCF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D8:D17</xm:sqref>
        </x14:conditionalFormatting>
        <x14:conditionalFormatting xmlns:xm="http://schemas.microsoft.com/office/excel/2006/main">
          <x14:cfRule type="dataBar" id="{FBBAEFCE-4555-40D6-AF39-787FAA4B7B2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D28:D49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677D8-C5F2-43C5-A4CB-E16EAAE313FA}">
  <dimension ref="A3:A8"/>
  <sheetViews>
    <sheetView workbookViewId="0">
      <selection activeCell="A67" sqref="A67"/>
    </sheetView>
  </sheetViews>
  <sheetFormatPr defaultRowHeight="15" x14ac:dyDescent="0.25"/>
  <cols>
    <col min="1" max="1" width="54.5703125" bestFit="1" customWidth="1"/>
  </cols>
  <sheetData>
    <row r="3" spans="1:1" x14ac:dyDescent="0.25">
      <c r="A3" s="2" t="s">
        <v>40</v>
      </c>
    </row>
    <row r="4" spans="1:1" x14ac:dyDescent="0.25">
      <c r="A4" s="3" t="s">
        <v>91</v>
      </c>
    </row>
    <row r="5" spans="1:1" x14ac:dyDescent="0.25">
      <c r="A5" s="3" t="s">
        <v>114</v>
      </c>
    </row>
    <row r="6" spans="1:1" x14ac:dyDescent="0.25">
      <c r="A6" s="3" t="s">
        <v>116</v>
      </c>
    </row>
    <row r="7" spans="1:1" x14ac:dyDescent="0.25">
      <c r="A7" s="3" t="s">
        <v>124</v>
      </c>
    </row>
    <row r="8" spans="1:1" x14ac:dyDescent="0.25">
      <c r="A8" s="3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2B85-3CC2-492F-AD12-DBC822E0229E}">
  <dimension ref="A2:H27"/>
  <sheetViews>
    <sheetView workbookViewId="0">
      <selection activeCell="B9" sqref="B9:B25"/>
    </sheetView>
  </sheetViews>
  <sheetFormatPr defaultRowHeight="15" x14ac:dyDescent="0.25"/>
  <cols>
    <col min="1" max="1" width="17.28515625" bestFit="1" customWidth="1"/>
    <col min="2" max="2" width="25.140625" bestFit="1" customWidth="1"/>
    <col min="3" max="4" width="12" bestFit="1" customWidth="1"/>
    <col min="7" max="7" width="36.85546875" customWidth="1"/>
    <col min="8" max="8" width="12" bestFit="1" customWidth="1"/>
  </cols>
  <sheetData>
    <row r="2" spans="1:8" x14ac:dyDescent="0.25">
      <c r="A2" s="2" t="s">
        <v>4</v>
      </c>
      <c r="B2" t="s">
        <v>10</v>
      </c>
    </row>
    <row r="3" spans="1:8" x14ac:dyDescent="0.25">
      <c r="A3" s="2" t="s">
        <v>7</v>
      </c>
      <c r="B3" s="3">
        <v>2020</v>
      </c>
    </row>
    <row r="4" spans="1:8" x14ac:dyDescent="0.25">
      <c r="A4" s="2" t="s">
        <v>8</v>
      </c>
      <c r="B4" s="3">
        <v>10</v>
      </c>
    </row>
    <row r="5" spans="1:8" x14ac:dyDescent="0.25">
      <c r="A5" s="2" t="s">
        <v>16</v>
      </c>
      <c r="B5" t="s">
        <v>10</v>
      </c>
      <c r="G5" s="52" t="s">
        <v>27</v>
      </c>
      <c r="H5" s="1">
        <v>76331061</v>
      </c>
    </row>
    <row r="6" spans="1:8" x14ac:dyDescent="0.25">
      <c r="A6" s="2" t="s">
        <v>29</v>
      </c>
      <c r="B6" t="s">
        <v>10</v>
      </c>
      <c r="G6" s="52" t="s">
        <v>56</v>
      </c>
      <c r="H6" s="1">
        <v>13431378</v>
      </c>
    </row>
    <row r="7" spans="1:8" x14ac:dyDescent="0.25">
      <c r="G7" s="52" t="s">
        <v>57</v>
      </c>
      <c r="H7" s="1">
        <v>6745140</v>
      </c>
    </row>
    <row r="8" spans="1:8" x14ac:dyDescent="0.25">
      <c r="A8" s="2" t="s">
        <v>40</v>
      </c>
      <c r="C8" t="s">
        <v>66</v>
      </c>
      <c r="G8" s="52" t="s">
        <v>58</v>
      </c>
      <c r="H8" s="1">
        <v>7136751</v>
      </c>
    </row>
    <row r="9" spans="1:8" x14ac:dyDescent="0.25">
      <c r="A9" s="3" t="s">
        <v>5</v>
      </c>
      <c r="C9" s="1">
        <v>6213930</v>
      </c>
      <c r="G9" s="52" t="s">
        <v>21</v>
      </c>
      <c r="H9" s="1">
        <v>6641141</v>
      </c>
    </row>
    <row r="10" spans="1:8" x14ac:dyDescent="0.25">
      <c r="C10" s="1">
        <v>6745140</v>
      </c>
      <c r="G10" s="52" t="s">
        <v>22</v>
      </c>
      <c r="H10" s="1">
        <v>0</v>
      </c>
    </row>
    <row r="11" spans="1:8" x14ac:dyDescent="0.25">
      <c r="C11" s="1">
        <v>2235777</v>
      </c>
      <c r="G11" s="52" t="s">
        <v>28</v>
      </c>
      <c r="H11" s="1">
        <v>4377913.49</v>
      </c>
    </row>
    <row r="12" spans="1:8" x14ac:dyDescent="0.25">
      <c r="C12" s="1">
        <v>6641141</v>
      </c>
      <c r="G12" s="52" t="s">
        <v>59</v>
      </c>
      <c r="H12" s="1">
        <v>16985768</v>
      </c>
    </row>
    <row r="13" spans="1:8" x14ac:dyDescent="0.25">
      <c r="C13" s="1">
        <v>4377913.49</v>
      </c>
      <c r="G13" s="52" t="s">
        <v>24</v>
      </c>
      <c r="H13" s="1">
        <v>28639278</v>
      </c>
    </row>
    <row r="14" spans="1:8" x14ac:dyDescent="0.25">
      <c r="C14" s="1">
        <v>5689647</v>
      </c>
      <c r="G14" s="52" t="s">
        <v>25</v>
      </c>
      <c r="H14" s="1">
        <v>9613304</v>
      </c>
    </row>
    <row r="15" spans="1:8" x14ac:dyDescent="0.25">
      <c r="C15" s="1">
        <v>16985768</v>
      </c>
      <c r="G15" s="53" t="s">
        <v>60</v>
      </c>
      <c r="H15" s="1"/>
    </row>
    <row r="16" spans="1:8" x14ac:dyDescent="0.25">
      <c r="C16" s="1">
        <v>1827497</v>
      </c>
      <c r="G16" s="52" t="s">
        <v>26</v>
      </c>
      <c r="H16" s="1">
        <v>19509119.350000001</v>
      </c>
    </row>
    <row r="17" spans="3:8" x14ac:dyDescent="0.25">
      <c r="C17" s="1">
        <v>19088465</v>
      </c>
      <c r="G17" s="52" t="s">
        <v>61</v>
      </c>
      <c r="H17" s="1">
        <v>1827497</v>
      </c>
    </row>
    <row r="18" spans="3:8" x14ac:dyDescent="0.25">
      <c r="C18" s="1">
        <v>5391301</v>
      </c>
      <c r="G18" s="52" t="s">
        <v>18</v>
      </c>
      <c r="H18" s="1">
        <v>6213930</v>
      </c>
    </row>
    <row r="19" spans="3:8" x14ac:dyDescent="0.25">
      <c r="C19" s="1">
        <v>28639278</v>
      </c>
      <c r="G19" s="52" t="s">
        <v>62</v>
      </c>
      <c r="H19" s="1">
        <v>5689647</v>
      </c>
    </row>
    <row r="20" spans="3:8" x14ac:dyDescent="0.25">
      <c r="C20" s="15">
        <v>9613304</v>
      </c>
      <c r="G20" s="52" t="s">
        <v>19</v>
      </c>
      <c r="H20" s="1">
        <v>2235777</v>
      </c>
    </row>
    <row r="21" spans="3:8" x14ac:dyDescent="0.25">
      <c r="C21" s="1">
        <v>7136751</v>
      </c>
      <c r="G21" s="52" t="s">
        <v>63</v>
      </c>
      <c r="H21" s="1">
        <v>5391301</v>
      </c>
    </row>
    <row r="22" spans="3:8" x14ac:dyDescent="0.25">
      <c r="C22" s="1">
        <v>19509119.350000001</v>
      </c>
      <c r="G22" s="52" t="s">
        <v>23</v>
      </c>
      <c r="H22" s="1">
        <v>19088465</v>
      </c>
    </row>
    <row r="23" spans="3:8" x14ac:dyDescent="0.25">
      <c r="C23" s="1">
        <v>13431378</v>
      </c>
      <c r="G23" s="52" t="s">
        <v>64</v>
      </c>
      <c r="H23" s="1"/>
    </row>
    <row r="24" spans="3:8" x14ac:dyDescent="0.25">
      <c r="C24" s="1">
        <v>76331061</v>
      </c>
      <c r="G24" s="54" t="s">
        <v>65</v>
      </c>
      <c r="H24" s="1">
        <f>SUM(H5:H23)</f>
        <v>229857470.84</v>
      </c>
    </row>
    <row r="25" spans="3:8" x14ac:dyDescent="0.25">
      <c r="C25" s="1">
        <f>SUM(C6:C24)</f>
        <v>229857470.84</v>
      </c>
    </row>
    <row r="26" spans="3:8" x14ac:dyDescent="0.25">
      <c r="C26" s="1"/>
    </row>
    <row r="27" spans="3:8" x14ac:dyDescent="0.25">
      <c r="C27" s="1"/>
    </row>
  </sheetData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Массив</vt:lpstr>
      <vt:lpstr>Графики SO</vt:lpstr>
      <vt:lpstr>Текущий месяц 2</vt:lpstr>
      <vt:lpstr>С начала года</vt:lpstr>
      <vt:lpstr>текущий месяц    </vt:lpstr>
      <vt:lpstr>Минимакс</vt:lpstr>
      <vt:lpstr>Текущий кв</vt:lpstr>
      <vt:lpstr>Лист3</vt:lpstr>
      <vt:lpstr>Динамика мес.  </vt:lpstr>
      <vt:lpstr>Динамика мес.</vt:lpstr>
      <vt:lpstr>текущий месяц1</vt:lpstr>
      <vt:lpstr>Лист2</vt:lpstr>
      <vt:lpstr>Для РО</vt:lpstr>
      <vt:lpstr>Ищем СФО</vt:lpstr>
      <vt:lpstr>РФО1</vt:lpstr>
      <vt:lpstr>Для РФО</vt:lpstr>
      <vt:lpstr>Лист1</vt:lpstr>
      <vt:lpstr>Ищем СЗФО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Балашов Евгений Владимирович</dc:creator>
  <cp:lastModifiedBy>Ник</cp:lastModifiedBy>
  <dcterms:created xsi:type="dcterms:W3CDTF">2020-06-04T08:46:50Z</dcterms:created>
  <dcterms:modified xsi:type="dcterms:W3CDTF">2021-01-02T18:56:06Z</dcterms:modified>
</cp:coreProperties>
</file>