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KSU\Summer\Capstone\"/>
    </mc:Choice>
  </mc:AlternateContent>
  <xr:revisionPtr revIDLastSave="0" documentId="13_ncr:1_{6672A7BC-0EF2-4A07-9BAC-4FB76EE075BA}" xr6:coauthVersionLast="47" xr6:coauthVersionMax="47" xr10:uidLastSave="{00000000-0000-0000-0000-000000000000}"/>
  <bookViews>
    <workbookView xWindow="-108" yWindow="-108" windowWidth="23256" windowHeight="12456" firstSheet="5" activeTab="15" xr2:uid="{00000000-000D-0000-FFFF-FFFF00000000}"/>
  </bookViews>
  <sheets>
    <sheet name="Feature Selection" sheetId="16" r:id="rId1"/>
    <sheet name="Runs" sheetId="1" r:id="rId2"/>
    <sheet name="TP" sheetId="2" r:id="rId3"/>
    <sheet name="FP" sheetId="3" r:id="rId4"/>
    <sheet name="TN" sheetId="4" r:id="rId5"/>
    <sheet name="FN" sheetId="5" r:id="rId6"/>
    <sheet name="CPU Time" sheetId="6" r:id="rId7"/>
    <sheet name="P &amp; N Test" sheetId="7" r:id="rId8"/>
    <sheet name="TP%" sheetId="8" r:id="rId9"/>
    <sheet name="TN%" sheetId="9" r:id="rId10"/>
    <sheet name="FP%" sheetId="10" r:id="rId11"/>
    <sheet name="FN%" sheetId="11" r:id="rId12"/>
    <sheet name="CPU%" sheetId="12" r:id="rId13"/>
    <sheet name="P &amp; N%" sheetId="13" r:id="rId14"/>
    <sheet name="TABLE 4 " sheetId="14" r:id="rId15"/>
    <sheet name="TABLE 5" sheetId="15" r:id="rId16"/>
  </sheets>
  <definedNames>
    <definedName name="_xlnm._FilterDatabase" localSheetId="15" hidden="1">'TABLE 5'!$A$4:$L$25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5" l="1"/>
  <c r="K25" i="15" s="1"/>
  <c r="E29" i="15"/>
  <c r="J21" i="15" s="1"/>
  <c r="D29" i="15"/>
  <c r="I25" i="15" s="1"/>
  <c r="C29" i="15"/>
  <c r="B29" i="15"/>
  <c r="F28" i="15"/>
  <c r="E28" i="15"/>
  <c r="D28" i="15"/>
  <c r="C28" i="15"/>
  <c r="H24" i="15" s="1"/>
  <c r="L24" i="15" s="1"/>
  <c r="B28" i="15"/>
  <c r="K24" i="15"/>
  <c r="J24" i="15"/>
  <c r="I24" i="15"/>
  <c r="I23" i="15"/>
  <c r="H23" i="15"/>
  <c r="K22" i="15"/>
  <c r="I22" i="15"/>
  <c r="K21" i="15"/>
  <c r="I21" i="15"/>
  <c r="H21" i="15"/>
  <c r="L21" i="15" s="1"/>
  <c r="K20" i="15"/>
  <c r="I20" i="15"/>
  <c r="H20" i="15"/>
  <c r="K19" i="15"/>
  <c r="J19" i="15"/>
  <c r="I19" i="15"/>
  <c r="H19" i="15"/>
  <c r="L19" i="15" s="1"/>
  <c r="K18" i="15"/>
  <c r="J18" i="15"/>
  <c r="I18" i="15"/>
  <c r="H18" i="15"/>
  <c r="L18" i="15" s="1"/>
  <c r="K17" i="15"/>
  <c r="J17" i="15"/>
  <c r="I17" i="15"/>
  <c r="H17" i="15"/>
  <c r="L17" i="15" s="1"/>
  <c r="L16" i="15"/>
  <c r="K16" i="15"/>
  <c r="J16" i="15"/>
  <c r="I16" i="15"/>
  <c r="H16" i="15"/>
  <c r="K15" i="15"/>
  <c r="J15" i="15"/>
  <c r="I15" i="15"/>
  <c r="L15" i="15" s="1"/>
  <c r="H15" i="15"/>
  <c r="K14" i="15"/>
  <c r="J14" i="15"/>
  <c r="I14" i="15"/>
  <c r="H14" i="15"/>
  <c r="L14" i="15" s="1"/>
  <c r="K13" i="15"/>
  <c r="J13" i="15"/>
  <c r="I13" i="15"/>
  <c r="L13" i="15" s="1"/>
  <c r="H13" i="15"/>
  <c r="K12" i="15"/>
  <c r="J12" i="15"/>
  <c r="I12" i="15"/>
  <c r="H12" i="15"/>
  <c r="L12" i="15" s="1"/>
  <c r="K11" i="15"/>
  <c r="J11" i="15"/>
  <c r="I11" i="15"/>
  <c r="H11" i="15"/>
  <c r="L11" i="15" s="1"/>
  <c r="L10" i="15"/>
  <c r="K10" i="15"/>
  <c r="J10" i="15"/>
  <c r="I10" i="15"/>
  <c r="H10" i="15"/>
  <c r="K9" i="15"/>
  <c r="J9" i="15"/>
  <c r="I9" i="15"/>
  <c r="H9" i="15"/>
  <c r="L9" i="15" s="1"/>
  <c r="L8" i="15"/>
  <c r="K8" i="15"/>
  <c r="J8" i="15"/>
  <c r="I8" i="15"/>
  <c r="H8" i="15"/>
  <c r="K7" i="15"/>
  <c r="L7" i="15" s="1"/>
  <c r="J7" i="15"/>
  <c r="I7" i="15"/>
  <c r="H7" i="15"/>
  <c r="K6" i="15"/>
  <c r="J6" i="15"/>
  <c r="I6" i="15"/>
  <c r="H6" i="15"/>
  <c r="L6" i="15" s="1"/>
  <c r="K5" i="15"/>
  <c r="J5" i="15"/>
  <c r="I5" i="15"/>
  <c r="L5" i="15" s="1"/>
  <c r="H5" i="15"/>
  <c r="I7" i="13"/>
  <c r="H7" i="13"/>
  <c r="B7" i="13"/>
  <c r="V4" i="13"/>
  <c r="E5" i="12"/>
  <c r="M5" i="10"/>
  <c r="H6" i="9"/>
  <c r="U5" i="9"/>
  <c r="T2" i="9"/>
  <c r="S7" i="8"/>
  <c r="H6" i="8"/>
  <c r="U5" i="8"/>
  <c r="S5" i="8"/>
  <c r="O3" i="8"/>
  <c r="S26" i="7"/>
  <c r="Q26" i="7"/>
  <c r="O26" i="7"/>
  <c r="V25" i="7"/>
  <c r="T25" i="7"/>
  <c r="P25" i="7"/>
  <c r="N25" i="7"/>
  <c r="H25" i="7"/>
  <c r="H6" i="10" s="1"/>
  <c r="U24" i="7"/>
  <c r="S24" i="7"/>
  <c r="Q24" i="7"/>
  <c r="M24" i="7"/>
  <c r="E24" i="7"/>
  <c r="E5" i="11" s="1"/>
  <c r="V23" i="7"/>
  <c r="R23" i="7"/>
  <c r="P23" i="7"/>
  <c r="N23" i="7"/>
  <c r="U22" i="7"/>
  <c r="O22" i="7"/>
  <c r="M22" i="7"/>
  <c r="T21" i="7"/>
  <c r="R21" i="7"/>
  <c r="P21" i="7"/>
  <c r="L21" i="7"/>
  <c r="V18" i="7"/>
  <c r="V16" i="13" s="1"/>
  <c r="U18" i="7"/>
  <c r="U16" i="13" s="1"/>
  <c r="T18" i="7"/>
  <c r="T16" i="13" s="1"/>
  <c r="S18" i="7"/>
  <c r="S16" i="13" s="1"/>
  <c r="R18" i="7"/>
  <c r="R16" i="13" s="1"/>
  <c r="Q18" i="7"/>
  <c r="Q16" i="13" s="1"/>
  <c r="P18" i="7"/>
  <c r="P16" i="13" s="1"/>
  <c r="O18" i="7"/>
  <c r="O16" i="13" s="1"/>
  <c r="N18" i="7"/>
  <c r="N16" i="13" s="1"/>
  <c r="M18" i="7"/>
  <c r="M16" i="13" s="1"/>
  <c r="L18" i="7"/>
  <c r="L16" i="13" s="1"/>
  <c r="K18" i="7"/>
  <c r="K16" i="13" s="1"/>
  <c r="J18" i="7"/>
  <c r="J16" i="13" s="1"/>
  <c r="I18" i="7"/>
  <c r="I16" i="13" s="1"/>
  <c r="H18" i="7"/>
  <c r="H16" i="13" s="1"/>
  <c r="G18" i="7"/>
  <c r="G16" i="13" s="1"/>
  <c r="F18" i="7"/>
  <c r="F16" i="13" s="1"/>
  <c r="E18" i="7"/>
  <c r="E16" i="13" s="1"/>
  <c r="D18" i="7"/>
  <c r="D16" i="13" s="1"/>
  <c r="C18" i="7"/>
  <c r="C16" i="13" s="1"/>
  <c r="B18" i="7"/>
  <c r="B16" i="13" s="1"/>
  <c r="V17" i="7"/>
  <c r="V15" i="13" s="1"/>
  <c r="U17" i="7"/>
  <c r="U15" i="13" s="1"/>
  <c r="T17" i="7"/>
  <c r="T15" i="13" s="1"/>
  <c r="S17" i="7"/>
  <c r="S15" i="13" s="1"/>
  <c r="R17" i="7"/>
  <c r="R15" i="13" s="1"/>
  <c r="Q17" i="7"/>
  <c r="Q15" i="13" s="1"/>
  <c r="P17" i="7"/>
  <c r="P15" i="13" s="1"/>
  <c r="O17" i="7"/>
  <c r="O15" i="13" s="1"/>
  <c r="N17" i="7"/>
  <c r="N15" i="13" s="1"/>
  <c r="M17" i="7"/>
  <c r="M15" i="13" s="1"/>
  <c r="L17" i="7"/>
  <c r="L15" i="13" s="1"/>
  <c r="K17" i="7"/>
  <c r="K15" i="13" s="1"/>
  <c r="J17" i="7"/>
  <c r="J15" i="13" s="1"/>
  <c r="I17" i="7"/>
  <c r="I15" i="13" s="1"/>
  <c r="H17" i="7"/>
  <c r="H15" i="13" s="1"/>
  <c r="G17" i="7"/>
  <c r="G15" i="13" s="1"/>
  <c r="F17" i="7"/>
  <c r="F15" i="13" s="1"/>
  <c r="E17" i="7"/>
  <c r="E15" i="13" s="1"/>
  <c r="D17" i="7"/>
  <c r="D15" i="13" s="1"/>
  <c r="C17" i="7"/>
  <c r="C15" i="13" s="1"/>
  <c r="B17" i="7"/>
  <c r="B15" i="13" s="1"/>
  <c r="V16" i="7"/>
  <c r="V14" i="13" s="1"/>
  <c r="U16" i="7"/>
  <c r="U14" i="13" s="1"/>
  <c r="T16" i="7"/>
  <c r="T14" i="13" s="1"/>
  <c r="S16" i="7"/>
  <c r="S14" i="13" s="1"/>
  <c r="R16" i="7"/>
  <c r="R14" i="13" s="1"/>
  <c r="Q16" i="7"/>
  <c r="Q14" i="13" s="1"/>
  <c r="P16" i="7"/>
  <c r="P14" i="13" s="1"/>
  <c r="O16" i="7"/>
  <c r="O14" i="13" s="1"/>
  <c r="N16" i="7"/>
  <c r="N14" i="13" s="1"/>
  <c r="M16" i="7"/>
  <c r="M14" i="13" s="1"/>
  <c r="L16" i="7"/>
  <c r="L14" i="13" s="1"/>
  <c r="K16" i="7"/>
  <c r="K14" i="13" s="1"/>
  <c r="J16" i="7"/>
  <c r="J14" i="13" s="1"/>
  <c r="I16" i="7"/>
  <c r="I14" i="13" s="1"/>
  <c r="H16" i="7"/>
  <c r="H14" i="13" s="1"/>
  <c r="G16" i="7"/>
  <c r="G14" i="13" s="1"/>
  <c r="F16" i="7"/>
  <c r="F14" i="13" s="1"/>
  <c r="E16" i="7"/>
  <c r="E14" i="13" s="1"/>
  <c r="D16" i="7"/>
  <c r="D14" i="13" s="1"/>
  <c r="C16" i="7"/>
  <c r="C14" i="13" s="1"/>
  <c r="B16" i="7"/>
  <c r="B14" i="13" s="1"/>
  <c r="V15" i="7"/>
  <c r="V13" i="13" s="1"/>
  <c r="U15" i="7"/>
  <c r="U13" i="13" s="1"/>
  <c r="T15" i="7"/>
  <c r="T13" i="13" s="1"/>
  <c r="S15" i="7"/>
  <c r="S13" i="13" s="1"/>
  <c r="R15" i="7"/>
  <c r="R13" i="13" s="1"/>
  <c r="Q15" i="7"/>
  <c r="Q13" i="13" s="1"/>
  <c r="P15" i="7"/>
  <c r="P13" i="13" s="1"/>
  <c r="O15" i="7"/>
  <c r="O13" i="13" s="1"/>
  <c r="N15" i="7"/>
  <c r="N13" i="13" s="1"/>
  <c r="M15" i="7"/>
  <c r="M13" i="13" s="1"/>
  <c r="L15" i="7"/>
  <c r="L13" i="13" s="1"/>
  <c r="K15" i="7"/>
  <c r="K13" i="13" s="1"/>
  <c r="J15" i="7"/>
  <c r="J13" i="13" s="1"/>
  <c r="I15" i="7"/>
  <c r="I13" i="13" s="1"/>
  <c r="H15" i="7"/>
  <c r="H13" i="13" s="1"/>
  <c r="G15" i="7"/>
  <c r="G13" i="13" s="1"/>
  <c r="F15" i="7"/>
  <c r="F13" i="13" s="1"/>
  <c r="E15" i="7"/>
  <c r="E13" i="13" s="1"/>
  <c r="D15" i="7"/>
  <c r="D13" i="13" s="1"/>
  <c r="C15" i="7"/>
  <c r="C13" i="13" s="1"/>
  <c r="B15" i="7"/>
  <c r="B13" i="13" s="1"/>
  <c r="V14" i="7"/>
  <c r="V12" i="13" s="1"/>
  <c r="U14" i="7"/>
  <c r="U12" i="13" s="1"/>
  <c r="T14" i="7"/>
  <c r="T12" i="13" s="1"/>
  <c r="S14" i="7"/>
  <c r="S12" i="13" s="1"/>
  <c r="R14" i="7"/>
  <c r="R12" i="13" s="1"/>
  <c r="Q14" i="7"/>
  <c r="Q12" i="13" s="1"/>
  <c r="P14" i="7"/>
  <c r="P12" i="13" s="1"/>
  <c r="O14" i="7"/>
  <c r="O12" i="13" s="1"/>
  <c r="N14" i="7"/>
  <c r="N12" i="13" s="1"/>
  <c r="M14" i="7"/>
  <c r="M12" i="13" s="1"/>
  <c r="L14" i="7"/>
  <c r="L12" i="13" s="1"/>
  <c r="K14" i="7"/>
  <c r="K12" i="13" s="1"/>
  <c r="J14" i="7"/>
  <c r="J12" i="13" s="1"/>
  <c r="I14" i="7"/>
  <c r="I12" i="13" s="1"/>
  <c r="H14" i="7"/>
  <c r="H12" i="13" s="1"/>
  <c r="G14" i="7"/>
  <c r="G12" i="13" s="1"/>
  <c r="F14" i="7"/>
  <c r="F12" i="13" s="1"/>
  <c r="E14" i="7"/>
  <c r="E12" i="13" s="1"/>
  <c r="D14" i="7"/>
  <c r="D12" i="13" s="1"/>
  <c r="C14" i="7"/>
  <c r="C12" i="13" s="1"/>
  <c r="B14" i="7"/>
  <c r="B12" i="13" s="1"/>
  <c r="V13" i="7"/>
  <c r="V11" i="13" s="1"/>
  <c r="U13" i="7"/>
  <c r="U11" i="13" s="1"/>
  <c r="T13" i="7"/>
  <c r="T11" i="13" s="1"/>
  <c r="S13" i="7"/>
  <c r="S11" i="13" s="1"/>
  <c r="R13" i="7"/>
  <c r="R11" i="13" s="1"/>
  <c r="Q13" i="7"/>
  <c r="Q11" i="13" s="1"/>
  <c r="P13" i="7"/>
  <c r="P11" i="13" s="1"/>
  <c r="O13" i="7"/>
  <c r="O11" i="13" s="1"/>
  <c r="N13" i="7"/>
  <c r="N11" i="13" s="1"/>
  <c r="M13" i="7"/>
  <c r="M11" i="13" s="1"/>
  <c r="L13" i="7"/>
  <c r="L11" i="13" s="1"/>
  <c r="K13" i="7"/>
  <c r="K11" i="13" s="1"/>
  <c r="J13" i="7"/>
  <c r="J11" i="13" s="1"/>
  <c r="I13" i="7"/>
  <c r="I11" i="13" s="1"/>
  <c r="H13" i="7"/>
  <c r="H11" i="13" s="1"/>
  <c r="G13" i="7"/>
  <c r="G11" i="13" s="1"/>
  <c r="F13" i="7"/>
  <c r="F11" i="13" s="1"/>
  <c r="E13" i="7"/>
  <c r="E11" i="13" s="1"/>
  <c r="D13" i="7"/>
  <c r="D11" i="13" s="1"/>
  <c r="C13" i="7"/>
  <c r="C11" i="13" s="1"/>
  <c r="B13" i="7"/>
  <c r="B11" i="13" s="1"/>
  <c r="V8" i="7"/>
  <c r="V7" i="13" s="1"/>
  <c r="AA7" i="13" s="1"/>
  <c r="U8" i="7"/>
  <c r="T8" i="7"/>
  <c r="T7" i="13" s="1"/>
  <c r="S8" i="7"/>
  <c r="S7" i="13" s="1"/>
  <c r="R8" i="7"/>
  <c r="R7" i="13" s="1"/>
  <c r="Q8" i="7"/>
  <c r="Q7" i="13" s="1"/>
  <c r="P8" i="7"/>
  <c r="P7" i="13" s="1"/>
  <c r="O8" i="7"/>
  <c r="O7" i="13" s="1"/>
  <c r="N8" i="7"/>
  <c r="N7" i="13" s="1"/>
  <c r="M8" i="7"/>
  <c r="L8" i="7"/>
  <c r="L7" i="13" s="1"/>
  <c r="K8" i="7"/>
  <c r="J8" i="7"/>
  <c r="J7" i="13" s="1"/>
  <c r="G8" i="7"/>
  <c r="G7" i="13" s="1"/>
  <c r="F8" i="7"/>
  <c r="F7" i="13" s="1"/>
  <c r="E8" i="7"/>
  <c r="D8" i="7"/>
  <c r="D7" i="13" s="1"/>
  <c r="C8" i="7"/>
  <c r="C7" i="13" s="1"/>
  <c r="V7" i="7"/>
  <c r="V6" i="13" s="1"/>
  <c r="U7" i="7"/>
  <c r="T7" i="7"/>
  <c r="T6" i="13" s="1"/>
  <c r="S7" i="7"/>
  <c r="S6" i="13" s="1"/>
  <c r="R7" i="7"/>
  <c r="R6" i="13" s="1"/>
  <c r="Q7" i="7"/>
  <c r="P7" i="7"/>
  <c r="P6" i="13" s="1"/>
  <c r="O7" i="7"/>
  <c r="N7" i="7"/>
  <c r="N6" i="13" s="1"/>
  <c r="M7" i="7"/>
  <c r="L7" i="7"/>
  <c r="L6" i="13" s="1"/>
  <c r="K7" i="7"/>
  <c r="K6" i="13" s="1"/>
  <c r="J7" i="7"/>
  <c r="J6" i="13" s="1"/>
  <c r="I7" i="7"/>
  <c r="H7" i="7"/>
  <c r="H6" i="13" s="1"/>
  <c r="G7" i="7"/>
  <c r="F7" i="7"/>
  <c r="F6" i="13" s="1"/>
  <c r="E7" i="7"/>
  <c r="D7" i="7"/>
  <c r="D6" i="13" s="1"/>
  <c r="C7" i="7"/>
  <c r="C6" i="13" s="1"/>
  <c r="B7" i="7"/>
  <c r="B6" i="13" s="1"/>
  <c r="V6" i="7"/>
  <c r="U6" i="7"/>
  <c r="U5" i="13" s="1"/>
  <c r="T6" i="7"/>
  <c r="S6" i="7"/>
  <c r="S5" i="13" s="1"/>
  <c r="R6" i="7"/>
  <c r="Q6" i="7"/>
  <c r="Q5" i="13" s="1"/>
  <c r="P6" i="7"/>
  <c r="P5" i="13" s="1"/>
  <c r="O6" i="7"/>
  <c r="O5" i="13" s="1"/>
  <c r="N6" i="7"/>
  <c r="M6" i="7"/>
  <c r="M5" i="13" s="1"/>
  <c r="L6" i="7"/>
  <c r="K6" i="7"/>
  <c r="K5" i="13" s="1"/>
  <c r="J6" i="7"/>
  <c r="I6" i="7"/>
  <c r="I5" i="13" s="1"/>
  <c r="H6" i="7"/>
  <c r="H5" i="13" s="1"/>
  <c r="G6" i="7"/>
  <c r="G5" i="13" s="1"/>
  <c r="F6" i="7"/>
  <c r="E6" i="7"/>
  <c r="E5" i="13" s="1"/>
  <c r="D6" i="7"/>
  <c r="C6" i="7"/>
  <c r="C5" i="13" s="1"/>
  <c r="B6" i="7"/>
  <c r="U5" i="7"/>
  <c r="U4" i="13" s="1"/>
  <c r="T5" i="7"/>
  <c r="T4" i="13" s="1"/>
  <c r="S5" i="7"/>
  <c r="S4" i="13" s="1"/>
  <c r="R5" i="7"/>
  <c r="R4" i="13" s="1"/>
  <c r="Q5" i="7"/>
  <c r="Q4" i="13" s="1"/>
  <c r="P5" i="7"/>
  <c r="P4" i="13" s="1"/>
  <c r="O5" i="7"/>
  <c r="O4" i="13" s="1"/>
  <c r="N5" i="7"/>
  <c r="N4" i="13" s="1"/>
  <c r="M5" i="7"/>
  <c r="M4" i="13" s="1"/>
  <c r="L5" i="7"/>
  <c r="L4" i="13" s="1"/>
  <c r="K5" i="7"/>
  <c r="K4" i="13" s="1"/>
  <c r="J5" i="7"/>
  <c r="J4" i="13" s="1"/>
  <c r="I5" i="7"/>
  <c r="I4" i="13" s="1"/>
  <c r="H5" i="7"/>
  <c r="H4" i="13" s="1"/>
  <c r="G5" i="7"/>
  <c r="G4" i="13" s="1"/>
  <c r="F5" i="7"/>
  <c r="E5" i="7"/>
  <c r="E4" i="13" s="1"/>
  <c r="D5" i="7"/>
  <c r="D4" i="13" s="1"/>
  <c r="C5" i="7"/>
  <c r="C4" i="13" s="1"/>
  <c r="B5" i="7"/>
  <c r="B4" i="13" s="1"/>
  <c r="V4" i="7"/>
  <c r="V3" i="13" s="1"/>
  <c r="U4" i="7"/>
  <c r="U3" i="13" s="1"/>
  <c r="T4" i="7"/>
  <c r="S4" i="7"/>
  <c r="S3" i="13" s="1"/>
  <c r="R4" i="7"/>
  <c r="R3" i="13" s="1"/>
  <c r="Q4" i="7"/>
  <c r="Q3" i="13" s="1"/>
  <c r="P4" i="7"/>
  <c r="P3" i="13" s="1"/>
  <c r="O4" i="7"/>
  <c r="O3" i="13" s="1"/>
  <c r="N4" i="7"/>
  <c r="N3" i="13" s="1"/>
  <c r="M4" i="7"/>
  <c r="M3" i="13" s="1"/>
  <c r="L4" i="7"/>
  <c r="K4" i="7"/>
  <c r="J4" i="7"/>
  <c r="J3" i="13" s="1"/>
  <c r="I4" i="7"/>
  <c r="I3" i="13" s="1"/>
  <c r="H4" i="7"/>
  <c r="G4" i="7"/>
  <c r="G3" i="13" s="1"/>
  <c r="F4" i="7"/>
  <c r="F3" i="13" s="1"/>
  <c r="E4" i="7"/>
  <c r="E3" i="13" s="1"/>
  <c r="D4" i="7"/>
  <c r="C4" i="7"/>
  <c r="B4" i="7"/>
  <c r="B3" i="13" s="1"/>
  <c r="V3" i="7"/>
  <c r="V2" i="13" s="1"/>
  <c r="U3" i="7"/>
  <c r="T3" i="7"/>
  <c r="T2" i="13" s="1"/>
  <c r="S3" i="7"/>
  <c r="S2" i="13" s="1"/>
  <c r="R3" i="7"/>
  <c r="R2" i="13" s="1"/>
  <c r="Q3" i="7"/>
  <c r="P3" i="7"/>
  <c r="P2" i="13" s="1"/>
  <c r="O3" i="7"/>
  <c r="O2" i="13" s="1"/>
  <c r="N3" i="7"/>
  <c r="N2" i="13" s="1"/>
  <c r="M3" i="7"/>
  <c r="L3" i="7"/>
  <c r="L2" i="13" s="1"/>
  <c r="K3" i="7"/>
  <c r="K2" i="13" s="1"/>
  <c r="J3" i="7"/>
  <c r="I3" i="7"/>
  <c r="H3" i="7"/>
  <c r="G3" i="7"/>
  <c r="G2" i="13" s="1"/>
  <c r="F3" i="7"/>
  <c r="F2" i="13" s="1"/>
  <c r="E3" i="7"/>
  <c r="D3" i="7"/>
  <c r="D2" i="13" s="1"/>
  <c r="C3" i="7"/>
  <c r="C2" i="13" s="1"/>
  <c r="B3" i="7"/>
  <c r="N153" i="1"/>
  <c r="M153" i="1"/>
  <c r="L153" i="1"/>
  <c r="K153" i="1"/>
  <c r="H153" i="1"/>
  <c r="M152" i="1"/>
  <c r="H152" i="1"/>
  <c r="K152" i="1" s="1"/>
  <c r="N151" i="1"/>
  <c r="M151" i="1"/>
  <c r="L151" i="1"/>
  <c r="K151" i="1"/>
  <c r="H151" i="1"/>
  <c r="M150" i="1"/>
  <c r="N150" i="1" s="1"/>
  <c r="L150" i="1"/>
  <c r="K150" i="1"/>
  <c r="H150" i="1"/>
  <c r="M149" i="1"/>
  <c r="H149" i="1"/>
  <c r="M148" i="1"/>
  <c r="N148" i="1" s="1"/>
  <c r="L148" i="1"/>
  <c r="K148" i="1"/>
  <c r="H148" i="1"/>
  <c r="M147" i="1"/>
  <c r="K147" i="1"/>
  <c r="H147" i="1"/>
  <c r="L147" i="1" s="1"/>
  <c r="M146" i="1"/>
  <c r="N146" i="1" s="1"/>
  <c r="L146" i="1"/>
  <c r="H146" i="1"/>
  <c r="K146" i="1" s="1"/>
  <c r="M145" i="1"/>
  <c r="K145" i="1"/>
  <c r="H145" i="1"/>
  <c r="L145" i="1" s="1"/>
  <c r="M144" i="1"/>
  <c r="H144" i="1"/>
  <c r="N143" i="1"/>
  <c r="M143" i="1"/>
  <c r="L143" i="1"/>
  <c r="K143" i="1"/>
  <c r="H143" i="1"/>
  <c r="M142" i="1"/>
  <c r="H142" i="1"/>
  <c r="K142" i="1" s="1"/>
  <c r="N141" i="1"/>
  <c r="M141" i="1"/>
  <c r="K141" i="1"/>
  <c r="H141" i="1"/>
  <c r="L141" i="1" s="1"/>
  <c r="M140" i="1"/>
  <c r="N140" i="1" s="1"/>
  <c r="L140" i="1"/>
  <c r="K140" i="1"/>
  <c r="H140" i="1"/>
  <c r="M139" i="1"/>
  <c r="K139" i="1"/>
  <c r="H139" i="1"/>
  <c r="L139" i="1" s="1"/>
  <c r="M138" i="1"/>
  <c r="H138" i="1"/>
  <c r="K138" i="1" s="1"/>
  <c r="M137" i="1"/>
  <c r="K137" i="1"/>
  <c r="H137" i="1"/>
  <c r="L137" i="1" s="1"/>
  <c r="M136" i="1"/>
  <c r="H136" i="1"/>
  <c r="K136" i="1" s="1"/>
  <c r="N135" i="1"/>
  <c r="M135" i="1"/>
  <c r="L135" i="1"/>
  <c r="K135" i="1"/>
  <c r="H135" i="1"/>
  <c r="M134" i="1"/>
  <c r="L134" i="1"/>
  <c r="N134" i="1" s="1"/>
  <c r="K134" i="1"/>
  <c r="H134" i="1"/>
  <c r="M133" i="1"/>
  <c r="K133" i="1"/>
  <c r="H133" i="1"/>
  <c r="L133" i="1" s="1"/>
  <c r="N133" i="1" s="1"/>
  <c r="M129" i="1"/>
  <c r="N129" i="1" s="1"/>
  <c r="L129" i="1"/>
  <c r="H129" i="1"/>
  <c r="K129" i="1" s="1"/>
  <c r="M128" i="1"/>
  <c r="H128" i="1"/>
  <c r="L128" i="1" s="1"/>
  <c r="M127" i="1"/>
  <c r="N127" i="1" s="1"/>
  <c r="L127" i="1"/>
  <c r="H127" i="1"/>
  <c r="K127" i="1" s="1"/>
  <c r="M126" i="1"/>
  <c r="H126" i="1"/>
  <c r="L126" i="1" s="1"/>
  <c r="N125" i="1"/>
  <c r="M125" i="1"/>
  <c r="L125" i="1"/>
  <c r="H125" i="1"/>
  <c r="K125" i="1" s="1"/>
  <c r="M124" i="1"/>
  <c r="L124" i="1"/>
  <c r="N124" i="1" s="1"/>
  <c r="K124" i="1"/>
  <c r="H124" i="1"/>
  <c r="M123" i="1"/>
  <c r="K123" i="1"/>
  <c r="H123" i="1"/>
  <c r="L123" i="1" s="1"/>
  <c r="N123" i="1" s="1"/>
  <c r="M122" i="1"/>
  <c r="N122" i="1" s="1"/>
  <c r="K122" i="1"/>
  <c r="H122" i="1"/>
  <c r="L122" i="1" s="1"/>
  <c r="M121" i="1"/>
  <c r="H121" i="1"/>
  <c r="L121" i="1" s="1"/>
  <c r="N121" i="1" s="1"/>
  <c r="M120" i="1"/>
  <c r="H120" i="1"/>
  <c r="L120" i="1" s="1"/>
  <c r="N119" i="1"/>
  <c r="M119" i="1"/>
  <c r="L119" i="1"/>
  <c r="H119" i="1"/>
  <c r="K119" i="1" s="1"/>
  <c r="M118" i="1"/>
  <c r="H118" i="1"/>
  <c r="L118" i="1" s="1"/>
  <c r="N117" i="1"/>
  <c r="M117" i="1"/>
  <c r="L117" i="1"/>
  <c r="H117" i="1"/>
  <c r="K117" i="1" s="1"/>
  <c r="M116" i="1"/>
  <c r="N116" i="1" s="1"/>
  <c r="L116" i="1"/>
  <c r="K116" i="1"/>
  <c r="M115" i="1"/>
  <c r="N115" i="1" s="1"/>
  <c r="L115" i="1"/>
  <c r="K115" i="1"/>
  <c r="M114" i="1"/>
  <c r="N114" i="1" s="1"/>
  <c r="L114" i="1"/>
  <c r="K114" i="1"/>
  <c r="H114" i="1"/>
  <c r="M113" i="1"/>
  <c r="H113" i="1"/>
  <c r="L113" i="1" s="1"/>
  <c r="N113" i="1" s="1"/>
  <c r="M112" i="1"/>
  <c r="N112" i="1" s="1"/>
  <c r="K112" i="1"/>
  <c r="H112" i="1"/>
  <c r="L112" i="1" s="1"/>
  <c r="M111" i="1"/>
  <c r="H111" i="1"/>
  <c r="K111" i="1" s="1"/>
  <c r="M110" i="1"/>
  <c r="N110" i="1" s="1"/>
  <c r="L110" i="1"/>
  <c r="K110" i="1"/>
  <c r="M109" i="1"/>
  <c r="N109" i="1" s="1"/>
  <c r="L109" i="1"/>
  <c r="K109" i="1"/>
  <c r="M104" i="1"/>
  <c r="N104" i="1" s="1"/>
  <c r="L104" i="1"/>
  <c r="K104" i="1"/>
  <c r="N103" i="1"/>
  <c r="M103" i="1"/>
  <c r="L103" i="1"/>
  <c r="K103" i="1"/>
  <c r="M102" i="1"/>
  <c r="N102" i="1" s="1"/>
  <c r="L102" i="1"/>
  <c r="K102" i="1"/>
  <c r="N101" i="1"/>
  <c r="M101" i="1"/>
  <c r="L101" i="1"/>
  <c r="K101" i="1"/>
  <c r="M100" i="1"/>
  <c r="N100" i="1" s="1"/>
  <c r="L100" i="1"/>
  <c r="K100" i="1"/>
  <c r="M99" i="1"/>
  <c r="N99" i="1" s="1"/>
  <c r="L99" i="1"/>
  <c r="K99" i="1"/>
  <c r="M98" i="1"/>
  <c r="N98" i="1" s="1"/>
  <c r="L98" i="1"/>
  <c r="K98" i="1"/>
  <c r="M97" i="1"/>
  <c r="N97" i="1" s="1"/>
  <c r="L97" i="1"/>
  <c r="K97" i="1"/>
  <c r="M96" i="1"/>
  <c r="N96" i="1" s="1"/>
  <c r="L96" i="1"/>
  <c r="K96" i="1"/>
  <c r="M95" i="1"/>
  <c r="N95" i="1" s="1"/>
  <c r="L95" i="1"/>
  <c r="K95" i="1"/>
  <c r="M94" i="1"/>
  <c r="N94" i="1" s="1"/>
  <c r="L94" i="1"/>
  <c r="K94" i="1"/>
  <c r="M93" i="1"/>
  <c r="N93" i="1" s="1"/>
  <c r="L93" i="1"/>
  <c r="K93" i="1"/>
  <c r="M92" i="1"/>
  <c r="N92" i="1" s="1"/>
  <c r="L92" i="1"/>
  <c r="K92" i="1"/>
  <c r="M91" i="1"/>
  <c r="L91" i="1"/>
  <c r="N91" i="1" s="1"/>
  <c r="K91" i="1"/>
  <c r="M90" i="1"/>
  <c r="N90" i="1" s="1"/>
  <c r="L90" i="1"/>
  <c r="K90" i="1"/>
  <c r="M89" i="1"/>
  <c r="N89" i="1" s="1"/>
  <c r="L89" i="1"/>
  <c r="K89" i="1"/>
  <c r="M88" i="1"/>
  <c r="N88" i="1" s="1"/>
  <c r="L88" i="1"/>
  <c r="K88" i="1"/>
  <c r="N87" i="1"/>
  <c r="M87" i="1"/>
  <c r="L87" i="1"/>
  <c r="K87" i="1"/>
  <c r="M86" i="1"/>
  <c r="N86" i="1" s="1"/>
  <c r="L86" i="1"/>
  <c r="K86" i="1"/>
  <c r="N85" i="1"/>
  <c r="M85" i="1"/>
  <c r="L85" i="1"/>
  <c r="K85" i="1"/>
  <c r="M84" i="1"/>
  <c r="N84" i="1" s="1"/>
  <c r="L84" i="1"/>
  <c r="K84" i="1"/>
  <c r="M78" i="1"/>
  <c r="N78" i="1" s="1"/>
  <c r="L78" i="1"/>
  <c r="K78" i="1"/>
  <c r="M77" i="1"/>
  <c r="N77" i="1" s="1"/>
  <c r="L77" i="1"/>
  <c r="K77" i="1"/>
  <c r="M76" i="1"/>
  <c r="N76" i="1" s="1"/>
  <c r="L76" i="1"/>
  <c r="K76" i="1"/>
  <c r="M75" i="1"/>
  <c r="N75" i="1" s="1"/>
  <c r="L75" i="1"/>
  <c r="K75" i="1"/>
  <c r="M74" i="1"/>
  <c r="N74" i="1" s="1"/>
  <c r="L74" i="1"/>
  <c r="K74" i="1"/>
  <c r="M73" i="1"/>
  <c r="N73" i="1" s="1"/>
  <c r="L73" i="1"/>
  <c r="K73" i="1"/>
  <c r="M72" i="1"/>
  <c r="N72" i="1" s="1"/>
  <c r="L72" i="1"/>
  <c r="K72" i="1"/>
  <c r="M71" i="1"/>
  <c r="N71" i="1" s="1"/>
  <c r="L71" i="1"/>
  <c r="K71" i="1"/>
  <c r="M70" i="1"/>
  <c r="L70" i="1"/>
  <c r="N70" i="1" s="1"/>
  <c r="K70" i="1"/>
  <c r="M69" i="1"/>
  <c r="N69" i="1" s="1"/>
  <c r="L69" i="1"/>
  <c r="K69" i="1"/>
  <c r="M68" i="1"/>
  <c r="N68" i="1" s="1"/>
  <c r="L68" i="1"/>
  <c r="K68" i="1"/>
  <c r="M67" i="1"/>
  <c r="N67" i="1" s="1"/>
  <c r="L67" i="1"/>
  <c r="K67" i="1"/>
  <c r="N66" i="1"/>
  <c r="M66" i="1"/>
  <c r="L66" i="1"/>
  <c r="K66" i="1"/>
  <c r="M65" i="1"/>
  <c r="N65" i="1" s="1"/>
  <c r="L65" i="1"/>
  <c r="K65" i="1"/>
  <c r="N64" i="1"/>
  <c r="M64" i="1"/>
  <c r="L64" i="1"/>
  <c r="K64" i="1"/>
  <c r="M63" i="1"/>
  <c r="N63" i="1" s="1"/>
  <c r="L63" i="1"/>
  <c r="K63" i="1"/>
  <c r="M62" i="1"/>
  <c r="N62" i="1" s="1"/>
  <c r="L62" i="1"/>
  <c r="K62" i="1"/>
  <c r="M61" i="1"/>
  <c r="N61" i="1" s="1"/>
  <c r="L61" i="1"/>
  <c r="K61" i="1"/>
  <c r="M60" i="1"/>
  <c r="N60" i="1" s="1"/>
  <c r="L60" i="1"/>
  <c r="K60" i="1"/>
  <c r="M59" i="1"/>
  <c r="N59" i="1" s="1"/>
  <c r="L59" i="1"/>
  <c r="K59" i="1"/>
  <c r="M58" i="1"/>
  <c r="N58" i="1" s="1"/>
  <c r="L58" i="1"/>
  <c r="K58" i="1"/>
  <c r="M51" i="1"/>
  <c r="N51" i="1" s="1"/>
  <c r="L51" i="1"/>
  <c r="K51" i="1"/>
  <c r="M50" i="1"/>
  <c r="N50" i="1" s="1"/>
  <c r="L50" i="1"/>
  <c r="K50" i="1"/>
  <c r="M49" i="1"/>
  <c r="N49" i="1" s="1"/>
  <c r="L49" i="1"/>
  <c r="K49" i="1"/>
  <c r="M48" i="1"/>
  <c r="L48" i="1"/>
  <c r="N48" i="1" s="1"/>
  <c r="K48" i="1"/>
  <c r="M47" i="1"/>
  <c r="N47" i="1" s="1"/>
  <c r="L47" i="1"/>
  <c r="K47" i="1"/>
  <c r="M46" i="1"/>
  <c r="N46" i="1" s="1"/>
  <c r="L46" i="1"/>
  <c r="K46" i="1"/>
  <c r="M45" i="1"/>
  <c r="N45" i="1" s="1"/>
  <c r="L45" i="1"/>
  <c r="K45" i="1"/>
  <c r="N44" i="1"/>
  <c r="M44" i="1"/>
  <c r="L44" i="1"/>
  <c r="K44" i="1"/>
  <c r="M43" i="1"/>
  <c r="N43" i="1" s="1"/>
  <c r="L43" i="1"/>
  <c r="K43" i="1"/>
  <c r="N42" i="1"/>
  <c r="M42" i="1"/>
  <c r="L42" i="1"/>
  <c r="K42" i="1"/>
  <c r="M41" i="1"/>
  <c r="N41" i="1" s="1"/>
  <c r="L41" i="1"/>
  <c r="K41" i="1"/>
  <c r="M40" i="1"/>
  <c r="N40" i="1" s="1"/>
  <c r="L40" i="1"/>
  <c r="K40" i="1"/>
  <c r="M39" i="1"/>
  <c r="N39" i="1" s="1"/>
  <c r="L39" i="1"/>
  <c r="K39" i="1"/>
  <c r="M38" i="1"/>
  <c r="N38" i="1" s="1"/>
  <c r="L38" i="1"/>
  <c r="K38" i="1"/>
  <c r="M37" i="1"/>
  <c r="N37" i="1" s="1"/>
  <c r="L37" i="1"/>
  <c r="K37" i="1"/>
  <c r="M36" i="1"/>
  <c r="N36" i="1" s="1"/>
  <c r="L36" i="1"/>
  <c r="K36" i="1"/>
  <c r="M35" i="1"/>
  <c r="N35" i="1" s="1"/>
  <c r="L35" i="1"/>
  <c r="K35" i="1"/>
  <c r="M34" i="1"/>
  <c r="N34" i="1" s="1"/>
  <c r="L34" i="1"/>
  <c r="K34" i="1"/>
  <c r="M33" i="1"/>
  <c r="N33" i="1" s="1"/>
  <c r="L33" i="1"/>
  <c r="K33" i="1"/>
  <c r="M32" i="1"/>
  <c r="L32" i="1"/>
  <c r="N32" i="1" s="1"/>
  <c r="K32" i="1"/>
  <c r="M31" i="1"/>
  <c r="N31" i="1" s="1"/>
  <c r="L31" i="1"/>
  <c r="K31" i="1"/>
  <c r="M25" i="1"/>
  <c r="N25" i="1" s="1"/>
  <c r="L25" i="1"/>
  <c r="K25" i="1"/>
  <c r="M24" i="1"/>
  <c r="N24" i="1" s="1"/>
  <c r="L24" i="1"/>
  <c r="K24" i="1"/>
  <c r="N23" i="1"/>
  <c r="M23" i="1"/>
  <c r="L23" i="1"/>
  <c r="K23" i="1"/>
  <c r="M22" i="1"/>
  <c r="N22" i="1" s="1"/>
  <c r="L22" i="1"/>
  <c r="K22" i="1"/>
  <c r="N21" i="1"/>
  <c r="M21" i="1"/>
  <c r="L21" i="1"/>
  <c r="K21" i="1"/>
  <c r="M20" i="1"/>
  <c r="N20" i="1" s="1"/>
  <c r="L20" i="1"/>
  <c r="K20" i="1"/>
  <c r="M19" i="1"/>
  <c r="N19" i="1" s="1"/>
  <c r="L19" i="1"/>
  <c r="K19" i="1"/>
  <c r="M18" i="1"/>
  <c r="N18" i="1" s="1"/>
  <c r="L18" i="1"/>
  <c r="K18" i="1"/>
  <c r="M17" i="1"/>
  <c r="N17" i="1" s="1"/>
  <c r="L17" i="1"/>
  <c r="K17" i="1"/>
  <c r="M16" i="1"/>
  <c r="N16" i="1" s="1"/>
  <c r="L16" i="1"/>
  <c r="K16" i="1"/>
  <c r="M15" i="1"/>
  <c r="N15" i="1" s="1"/>
  <c r="L15" i="1"/>
  <c r="K15" i="1"/>
  <c r="M14" i="1"/>
  <c r="N14" i="1" s="1"/>
  <c r="L14" i="1"/>
  <c r="K14" i="1"/>
  <c r="M13" i="1"/>
  <c r="N13" i="1" s="1"/>
  <c r="L13" i="1"/>
  <c r="K13" i="1"/>
  <c r="M12" i="1"/>
  <c r="N12" i="1" s="1"/>
  <c r="L12" i="1"/>
  <c r="K12" i="1"/>
  <c r="M11" i="1"/>
  <c r="L11" i="1"/>
  <c r="N11" i="1" s="1"/>
  <c r="K11" i="1"/>
  <c r="M10" i="1"/>
  <c r="N10" i="1" s="1"/>
  <c r="L10" i="1"/>
  <c r="K10" i="1"/>
  <c r="M9" i="1"/>
  <c r="N9" i="1" s="1"/>
  <c r="L9" i="1"/>
  <c r="K9" i="1"/>
  <c r="M8" i="1"/>
  <c r="N8" i="1" s="1"/>
  <c r="L8" i="1"/>
  <c r="K8" i="1"/>
  <c r="N7" i="1"/>
  <c r="M7" i="1"/>
  <c r="L7" i="1"/>
  <c r="K7" i="1"/>
  <c r="M6" i="1"/>
  <c r="N6" i="1" s="1"/>
  <c r="L6" i="1"/>
  <c r="K6" i="1"/>
  <c r="N5" i="1"/>
  <c r="M5" i="1"/>
  <c r="L5" i="1"/>
  <c r="K5" i="1"/>
  <c r="N111" i="1" l="1"/>
  <c r="I2" i="13"/>
  <c r="I21" i="7"/>
  <c r="T3" i="13"/>
  <c r="T22" i="7"/>
  <c r="S5" i="12"/>
  <c r="S5" i="11"/>
  <c r="S5" i="10"/>
  <c r="S5" i="9"/>
  <c r="Q7" i="12"/>
  <c r="Q7" i="11"/>
  <c r="Q7" i="10"/>
  <c r="Q7" i="9"/>
  <c r="Q7" i="8"/>
  <c r="Q2" i="13"/>
  <c r="Q21" i="7"/>
  <c r="K120" i="1"/>
  <c r="L2" i="12"/>
  <c r="L2" i="11"/>
  <c r="L2" i="8"/>
  <c r="L2" i="9"/>
  <c r="U5" i="12"/>
  <c r="U5" i="11"/>
  <c r="S7" i="11"/>
  <c r="S7" i="10"/>
  <c r="S7" i="12"/>
  <c r="N120" i="1"/>
  <c r="L142" i="1"/>
  <c r="N142" i="1" s="1"/>
  <c r="L152" i="1"/>
  <c r="N152" i="1" s="1"/>
  <c r="P4" i="12"/>
  <c r="P4" i="11"/>
  <c r="P4" i="10"/>
  <c r="P4" i="9"/>
  <c r="K126" i="1"/>
  <c r="K128" i="1"/>
  <c r="R2" i="12"/>
  <c r="R2" i="11"/>
  <c r="R2" i="10"/>
  <c r="R2" i="9"/>
  <c r="R4" i="11"/>
  <c r="R4" i="12"/>
  <c r="R4" i="10"/>
  <c r="N6" i="12"/>
  <c r="N6" i="11"/>
  <c r="N6" i="10"/>
  <c r="N6" i="9"/>
  <c r="N6" i="8"/>
  <c r="P4" i="8"/>
  <c r="L2" i="10"/>
  <c r="L111" i="1"/>
  <c r="K113" i="1"/>
  <c r="K121" i="1"/>
  <c r="N128" i="1"/>
  <c r="L149" i="1"/>
  <c r="N149" i="1" s="1"/>
  <c r="K149" i="1"/>
  <c r="T2" i="12"/>
  <c r="T2" i="11"/>
  <c r="V4" i="12"/>
  <c r="V4" i="11"/>
  <c r="V4" i="10"/>
  <c r="V4" i="9"/>
  <c r="V4" i="8"/>
  <c r="P6" i="11"/>
  <c r="P6" i="12"/>
  <c r="P6" i="10"/>
  <c r="P6" i="9"/>
  <c r="R2" i="8"/>
  <c r="R4" i="8"/>
  <c r="P6" i="8"/>
  <c r="U3" i="12"/>
  <c r="U3" i="11"/>
  <c r="U3" i="10"/>
  <c r="U3" i="9"/>
  <c r="K118" i="1"/>
  <c r="L136" i="1"/>
  <c r="N136" i="1" s="1"/>
  <c r="B2" i="13"/>
  <c r="B21" i="7"/>
  <c r="P2" i="12"/>
  <c r="P2" i="11"/>
  <c r="P2" i="10"/>
  <c r="P2" i="9"/>
  <c r="P2" i="8"/>
  <c r="L23" i="15"/>
  <c r="N118" i="1"/>
  <c r="N126" i="1"/>
  <c r="M3" i="12"/>
  <c r="M3" i="11"/>
  <c r="M3" i="10"/>
  <c r="M3" i="9"/>
  <c r="M3" i="8"/>
  <c r="T6" i="12"/>
  <c r="T6" i="11"/>
  <c r="T6" i="10"/>
  <c r="T6" i="9"/>
  <c r="T6" i="8"/>
  <c r="T2" i="8"/>
  <c r="T2" i="10"/>
  <c r="D3" i="13"/>
  <c r="D22" i="7"/>
  <c r="J2" i="13"/>
  <c r="J21" i="7"/>
  <c r="U3" i="8"/>
  <c r="U5" i="10"/>
  <c r="N139" i="1"/>
  <c r="O3" i="11"/>
  <c r="O3" i="12"/>
  <c r="O3" i="10"/>
  <c r="O3" i="9"/>
  <c r="M5" i="12"/>
  <c r="M5" i="11"/>
  <c r="M5" i="8"/>
  <c r="M5" i="9"/>
  <c r="V6" i="12"/>
  <c r="V6" i="11"/>
  <c r="V6" i="10"/>
  <c r="V6" i="9"/>
  <c r="V6" i="8"/>
  <c r="R4" i="9"/>
  <c r="S7" i="9"/>
  <c r="L3" i="13"/>
  <c r="L22" i="7"/>
  <c r="L138" i="1"/>
  <c r="N138" i="1" s="1"/>
  <c r="L144" i="1"/>
  <c r="N144" i="1" s="1"/>
  <c r="K144" i="1"/>
  <c r="N4" i="12"/>
  <c r="N4" i="11"/>
  <c r="N4" i="10"/>
  <c r="N4" i="9"/>
  <c r="N4" i="8"/>
  <c r="N137" i="1"/>
  <c r="N145" i="1"/>
  <c r="H2" i="13"/>
  <c r="H21" i="7"/>
  <c r="C3" i="13"/>
  <c r="C22" i="7"/>
  <c r="K3" i="13"/>
  <c r="K22" i="7"/>
  <c r="F4" i="13"/>
  <c r="F23" i="7"/>
  <c r="B5" i="13"/>
  <c r="B24" i="7"/>
  <c r="J5" i="13"/>
  <c r="J24" i="7"/>
  <c r="R5" i="13"/>
  <c r="R24" i="7"/>
  <c r="E6" i="13"/>
  <c r="E25" i="7"/>
  <c r="M6" i="13"/>
  <c r="M25" i="7"/>
  <c r="U6" i="13"/>
  <c r="U25" i="7"/>
  <c r="K7" i="13"/>
  <c r="K26" i="7"/>
  <c r="S22" i="7"/>
  <c r="Q5" i="12"/>
  <c r="Q5" i="11"/>
  <c r="Q5" i="10"/>
  <c r="Q5" i="9"/>
  <c r="Q5" i="8"/>
  <c r="O7" i="12"/>
  <c r="O7" i="11"/>
  <c r="O7" i="10"/>
  <c r="O7" i="9"/>
  <c r="O7" i="8"/>
  <c r="D5" i="13"/>
  <c r="D24" i="7"/>
  <c r="L5" i="13"/>
  <c r="L24" i="7"/>
  <c r="T5" i="13"/>
  <c r="T24" i="7"/>
  <c r="G6" i="13"/>
  <c r="G25" i="7"/>
  <c r="O6" i="13"/>
  <c r="O25" i="7"/>
  <c r="M7" i="13"/>
  <c r="M26" i="7"/>
  <c r="U7" i="13"/>
  <c r="U26" i="7"/>
  <c r="B23" i="7"/>
  <c r="C24" i="7"/>
  <c r="D25" i="7"/>
  <c r="C26" i="7"/>
  <c r="E5" i="8"/>
  <c r="E5" i="9"/>
  <c r="D21" i="7"/>
  <c r="E22" i="7"/>
  <c r="F25" i="7"/>
  <c r="G26" i="7"/>
  <c r="F5" i="13"/>
  <c r="F24" i="7"/>
  <c r="N5" i="13"/>
  <c r="N24" i="7"/>
  <c r="V5" i="13"/>
  <c r="AA5" i="13" s="1"/>
  <c r="V24" i="7"/>
  <c r="I6" i="13"/>
  <c r="I25" i="7"/>
  <c r="Q6" i="13"/>
  <c r="Q25" i="7"/>
  <c r="E7" i="13"/>
  <c r="E26" i="7"/>
  <c r="G22" i="7"/>
  <c r="H23" i="7"/>
  <c r="I24" i="7"/>
  <c r="H6" i="12"/>
  <c r="H6" i="11"/>
  <c r="I26" i="7"/>
  <c r="E5" i="10"/>
  <c r="N147" i="1"/>
  <c r="E2" i="13"/>
  <c r="E21" i="7"/>
  <c r="M2" i="13"/>
  <c r="M21" i="7"/>
  <c r="U2" i="13"/>
  <c r="U21" i="7"/>
  <c r="H3" i="13"/>
  <c r="H22" i="7"/>
  <c r="J23" i="7"/>
  <c r="K24" i="7"/>
  <c r="L25" i="7"/>
  <c r="C21" i="7"/>
  <c r="K21" i="7"/>
  <c r="S21" i="7"/>
  <c r="F22" i="7"/>
  <c r="N22" i="7"/>
  <c r="V22" i="7"/>
  <c r="I23" i="7"/>
  <c r="Q23" i="7"/>
  <c r="B26" i="7"/>
  <c r="J26" i="7"/>
  <c r="R26" i="7"/>
  <c r="P22" i="7"/>
  <c r="C23" i="7"/>
  <c r="K23" i="7"/>
  <c r="S23" i="7"/>
  <c r="D26" i="7"/>
  <c r="L26" i="7"/>
  <c r="T26" i="7"/>
  <c r="F21" i="7"/>
  <c r="N21" i="7"/>
  <c r="V21" i="7"/>
  <c r="I22" i="7"/>
  <c r="Q22" i="7"/>
  <c r="D23" i="7"/>
  <c r="L23" i="7"/>
  <c r="T23" i="7"/>
  <c r="G24" i="7"/>
  <c r="O24" i="7"/>
  <c r="B25" i="7"/>
  <c r="J25" i="7"/>
  <c r="R25" i="7"/>
  <c r="G21" i="7"/>
  <c r="O21" i="7"/>
  <c r="B22" i="7"/>
  <c r="J22" i="7"/>
  <c r="R22" i="7"/>
  <c r="E23" i="7"/>
  <c r="M23" i="7"/>
  <c r="U23" i="7"/>
  <c r="H24" i="7"/>
  <c r="P24" i="7"/>
  <c r="C25" i="7"/>
  <c r="K25" i="7"/>
  <c r="S25" i="7"/>
  <c r="F26" i="7"/>
  <c r="N26" i="7"/>
  <c r="V26" i="7"/>
  <c r="AA6" i="13"/>
  <c r="G23" i="7"/>
  <c r="O23" i="7"/>
  <c r="H26" i="7"/>
  <c r="P26" i="7"/>
  <c r="J23" i="15"/>
  <c r="H25" i="15"/>
  <c r="L25" i="15" s="1"/>
  <c r="J20" i="15"/>
  <c r="L20" i="15" s="1"/>
  <c r="H22" i="15"/>
  <c r="L22" i="15" s="1"/>
  <c r="K23" i="15"/>
  <c r="J25" i="15"/>
  <c r="J22" i="15"/>
  <c r="M4" i="12" l="1"/>
  <c r="M4" i="11"/>
  <c r="M4" i="10"/>
  <c r="M4" i="9"/>
  <c r="M4" i="8"/>
  <c r="K4" i="12"/>
  <c r="K4" i="11"/>
  <c r="K4" i="10"/>
  <c r="K4" i="9"/>
  <c r="K4" i="8"/>
  <c r="K5" i="12"/>
  <c r="K5" i="11"/>
  <c r="K5" i="10"/>
  <c r="K5" i="9"/>
  <c r="K5" i="8"/>
  <c r="H4" i="12"/>
  <c r="H4" i="11"/>
  <c r="H4" i="10"/>
  <c r="H4" i="9"/>
  <c r="H4" i="8"/>
  <c r="E3" i="12"/>
  <c r="E3" i="11"/>
  <c r="E3" i="10"/>
  <c r="E3" i="9"/>
  <c r="E3" i="8"/>
  <c r="S3" i="12"/>
  <c r="S3" i="11"/>
  <c r="S3" i="10"/>
  <c r="S3" i="9"/>
  <c r="S3" i="8"/>
  <c r="H5" i="12"/>
  <c r="H5" i="11"/>
  <c r="H5" i="10"/>
  <c r="H5" i="9"/>
  <c r="H5" i="8"/>
  <c r="G2" i="12"/>
  <c r="G2" i="11"/>
  <c r="G2" i="10"/>
  <c r="G2" i="9"/>
  <c r="G2" i="8"/>
  <c r="D4" i="12"/>
  <c r="D4" i="11"/>
  <c r="D4" i="9"/>
  <c r="D4" i="8"/>
  <c r="D4" i="10"/>
  <c r="D7" i="12"/>
  <c r="D7" i="11"/>
  <c r="D7" i="9"/>
  <c r="D7" i="8"/>
  <c r="D7" i="10"/>
  <c r="B7" i="12"/>
  <c r="B7" i="11"/>
  <c r="B7" i="9"/>
  <c r="B7" i="8"/>
  <c r="B7" i="10"/>
  <c r="C2" i="12"/>
  <c r="C2" i="11"/>
  <c r="C2" i="10"/>
  <c r="C2" i="9"/>
  <c r="C2" i="8"/>
  <c r="M2" i="12"/>
  <c r="M2" i="11"/>
  <c r="M2" i="10"/>
  <c r="M2" i="9"/>
  <c r="M2" i="8"/>
  <c r="I6" i="12"/>
  <c r="I6" i="11"/>
  <c r="I6" i="10"/>
  <c r="I6" i="9"/>
  <c r="I6" i="8"/>
  <c r="G7" i="12"/>
  <c r="G7" i="11"/>
  <c r="G7" i="9"/>
  <c r="G7" i="8"/>
  <c r="G7" i="10"/>
  <c r="C5" i="12"/>
  <c r="C5" i="11"/>
  <c r="C5" i="10"/>
  <c r="C5" i="9"/>
  <c r="C5" i="8"/>
  <c r="G6" i="12"/>
  <c r="G6" i="11"/>
  <c r="G6" i="10"/>
  <c r="G6" i="9"/>
  <c r="G6" i="8"/>
  <c r="B2" i="12"/>
  <c r="B2" i="11"/>
  <c r="B2" i="10"/>
  <c r="B2" i="9"/>
  <c r="B2" i="8"/>
  <c r="V7" i="12"/>
  <c r="V7" i="11"/>
  <c r="V7" i="10"/>
  <c r="V7" i="9"/>
  <c r="V7" i="8"/>
  <c r="U4" i="12"/>
  <c r="U4" i="11"/>
  <c r="U4" i="10"/>
  <c r="U4" i="9"/>
  <c r="U4" i="8"/>
  <c r="R6" i="12"/>
  <c r="R6" i="11"/>
  <c r="R6" i="10"/>
  <c r="R6" i="9"/>
  <c r="R6" i="8"/>
  <c r="Q3" i="12"/>
  <c r="Q3" i="11"/>
  <c r="Q3" i="10"/>
  <c r="Q3" i="9"/>
  <c r="Q3" i="8"/>
  <c r="S4" i="12"/>
  <c r="S4" i="11"/>
  <c r="S4" i="10"/>
  <c r="S4" i="9"/>
  <c r="S4" i="8"/>
  <c r="Q4" i="12"/>
  <c r="Q4" i="11"/>
  <c r="Q4" i="10"/>
  <c r="Q4" i="9"/>
  <c r="Q4" i="8"/>
  <c r="L6" i="12"/>
  <c r="L6" i="11"/>
  <c r="L6" i="10"/>
  <c r="L6" i="9"/>
  <c r="L10" i="9" s="1"/>
  <c r="L6" i="8"/>
  <c r="I5" i="12"/>
  <c r="I5" i="11"/>
  <c r="I5" i="10"/>
  <c r="I5" i="9"/>
  <c r="I5" i="8"/>
  <c r="F6" i="12"/>
  <c r="F6" i="11"/>
  <c r="F6" i="10"/>
  <c r="F6" i="9"/>
  <c r="F6" i="8"/>
  <c r="B4" i="12"/>
  <c r="B4" i="11"/>
  <c r="B4" i="9"/>
  <c r="B4" i="10"/>
  <c r="B4" i="8"/>
  <c r="E6" i="12"/>
  <c r="E6" i="10"/>
  <c r="E6" i="9"/>
  <c r="E6" i="8"/>
  <c r="E6" i="11"/>
  <c r="F4" i="12"/>
  <c r="F4" i="11"/>
  <c r="F4" i="10"/>
  <c r="F4" i="9"/>
  <c r="F4" i="8"/>
  <c r="D3" i="12"/>
  <c r="D3" i="10"/>
  <c r="D3" i="9"/>
  <c r="D3" i="8"/>
  <c r="D3" i="11"/>
  <c r="I2" i="12"/>
  <c r="I2" i="10"/>
  <c r="I2" i="9"/>
  <c r="I2" i="8"/>
  <c r="I2" i="11"/>
  <c r="N7" i="12"/>
  <c r="N7" i="11"/>
  <c r="N7" i="10"/>
  <c r="N7" i="9"/>
  <c r="N7" i="8"/>
  <c r="I3" i="12"/>
  <c r="I3" i="11"/>
  <c r="I3" i="8"/>
  <c r="I3" i="10"/>
  <c r="I3" i="9"/>
  <c r="E2" i="12"/>
  <c r="E2" i="11"/>
  <c r="E2" i="10"/>
  <c r="E2" i="9"/>
  <c r="E2" i="8"/>
  <c r="U7" i="12"/>
  <c r="U7" i="11"/>
  <c r="U7" i="10"/>
  <c r="U7" i="9"/>
  <c r="U7" i="8"/>
  <c r="V3" i="12"/>
  <c r="V3" i="11"/>
  <c r="V3" i="10"/>
  <c r="V3" i="9"/>
  <c r="V3" i="8"/>
  <c r="G3" i="12"/>
  <c r="G3" i="11"/>
  <c r="G3" i="8"/>
  <c r="G3" i="10"/>
  <c r="G3" i="9"/>
  <c r="K3" i="12"/>
  <c r="K3" i="11"/>
  <c r="K3" i="10"/>
  <c r="K3" i="9"/>
  <c r="K3" i="8"/>
  <c r="N2" i="12"/>
  <c r="N2" i="11"/>
  <c r="N2" i="9"/>
  <c r="N2" i="10"/>
  <c r="N2" i="8"/>
  <c r="E7" i="12"/>
  <c r="E7" i="11"/>
  <c r="E7" i="10"/>
  <c r="E7" i="9"/>
  <c r="E7" i="8"/>
  <c r="N5" i="12"/>
  <c r="N5" i="11"/>
  <c r="N5" i="10"/>
  <c r="N5" i="9"/>
  <c r="N5" i="8"/>
  <c r="L5" i="12"/>
  <c r="L5" i="11"/>
  <c r="L5" i="10"/>
  <c r="L5" i="9"/>
  <c r="L5" i="8"/>
  <c r="H7" i="12"/>
  <c r="H7" i="9"/>
  <c r="H7" i="8"/>
  <c r="H7" i="10"/>
  <c r="H7" i="11"/>
  <c r="K6" i="12"/>
  <c r="K6" i="11"/>
  <c r="K6" i="10"/>
  <c r="K6" i="9"/>
  <c r="K6" i="8"/>
  <c r="J3" i="12"/>
  <c r="J3" i="11"/>
  <c r="J3" i="10"/>
  <c r="J3" i="9"/>
  <c r="J3" i="8"/>
  <c r="G5" i="12"/>
  <c r="G5" i="11"/>
  <c r="G5" i="10"/>
  <c r="G5" i="9"/>
  <c r="G5" i="8"/>
  <c r="F2" i="12"/>
  <c r="F2" i="11"/>
  <c r="F2" i="10"/>
  <c r="F2" i="9"/>
  <c r="F2" i="8"/>
  <c r="F3" i="12"/>
  <c r="F3" i="11"/>
  <c r="F3" i="10"/>
  <c r="F3" i="9"/>
  <c r="F3" i="8"/>
  <c r="U6" i="12"/>
  <c r="U6" i="10"/>
  <c r="U6" i="9"/>
  <c r="U6" i="8"/>
  <c r="U6" i="11"/>
  <c r="J5" i="12"/>
  <c r="J5" i="10"/>
  <c r="J5" i="9"/>
  <c r="J5" i="8"/>
  <c r="J5" i="11"/>
  <c r="C3" i="12"/>
  <c r="C3" i="11"/>
  <c r="C3" i="10"/>
  <c r="C3" i="9"/>
  <c r="C3" i="8"/>
  <c r="L11" i="12"/>
  <c r="J6" i="12"/>
  <c r="J6" i="11"/>
  <c r="J6" i="8"/>
  <c r="J6" i="10"/>
  <c r="J6" i="9"/>
  <c r="I4" i="12"/>
  <c r="I4" i="11"/>
  <c r="I4" i="10"/>
  <c r="I4" i="9"/>
  <c r="I4" i="8"/>
  <c r="V5" i="12"/>
  <c r="V5" i="11"/>
  <c r="V5" i="10"/>
  <c r="V5" i="9"/>
  <c r="V5" i="8"/>
  <c r="T5" i="12"/>
  <c r="T11" i="12" s="1"/>
  <c r="T5" i="11"/>
  <c r="T5" i="10"/>
  <c r="T5" i="9"/>
  <c r="T5" i="8"/>
  <c r="T3" i="12"/>
  <c r="T10" i="12" s="1"/>
  <c r="T3" i="10"/>
  <c r="T11" i="10" s="1"/>
  <c r="T3" i="9"/>
  <c r="T3" i="8"/>
  <c r="T9" i="8" s="1"/>
  <c r="T3" i="11"/>
  <c r="F7" i="12"/>
  <c r="F7" i="11"/>
  <c r="F7" i="9"/>
  <c r="F7" i="8"/>
  <c r="F7" i="10"/>
  <c r="E4" i="12"/>
  <c r="E4" i="11"/>
  <c r="E4" i="10"/>
  <c r="E4" i="9"/>
  <c r="E4" i="8"/>
  <c r="B6" i="12"/>
  <c r="B6" i="11"/>
  <c r="B6" i="10"/>
  <c r="B6" i="8"/>
  <c r="B6" i="9"/>
  <c r="V2" i="12"/>
  <c r="V2" i="11"/>
  <c r="V2" i="10"/>
  <c r="V2" i="9"/>
  <c r="V2" i="8"/>
  <c r="C4" i="12"/>
  <c r="C4" i="11"/>
  <c r="C4" i="10"/>
  <c r="C4" i="9"/>
  <c r="C4" i="8"/>
  <c r="J4" i="11"/>
  <c r="J4" i="8"/>
  <c r="J4" i="10"/>
  <c r="J4" i="12"/>
  <c r="J4" i="9"/>
  <c r="D2" i="11"/>
  <c r="D2" i="10"/>
  <c r="D2" i="9"/>
  <c r="D2" i="8"/>
  <c r="D2" i="12"/>
  <c r="K7" i="10"/>
  <c r="K7" i="11"/>
  <c r="K7" i="8"/>
  <c r="K7" i="12"/>
  <c r="K7" i="9"/>
  <c r="R5" i="12"/>
  <c r="R5" i="10"/>
  <c r="R5" i="9"/>
  <c r="R5" i="8"/>
  <c r="R5" i="11"/>
  <c r="L3" i="12"/>
  <c r="L3" i="11"/>
  <c r="L11" i="11" s="1"/>
  <c r="L3" i="10"/>
  <c r="L3" i="9"/>
  <c r="L3" i="8"/>
  <c r="L9" i="8" s="1"/>
  <c r="R10" i="12"/>
  <c r="P7" i="12"/>
  <c r="P7" i="11"/>
  <c r="P7" i="9"/>
  <c r="P7" i="8"/>
  <c r="P10" i="8" s="1"/>
  <c r="P7" i="10"/>
  <c r="S6" i="12"/>
  <c r="S6" i="11"/>
  <c r="S6" i="10"/>
  <c r="S6" i="9"/>
  <c r="S6" i="8"/>
  <c r="R3" i="12"/>
  <c r="R11" i="12" s="1"/>
  <c r="R3" i="11"/>
  <c r="R11" i="11" s="1"/>
  <c r="R3" i="10"/>
  <c r="R11" i="10" s="1"/>
  <c r="R3" i="9"/>
  <c r="R10" i="9" s="1"/>
  <c r="R3" i="8"/>
  <c r="R10" i="8" s="1"/>
  <c r="O5" i="12"/>
  <c r="O5" i="11"/>
  <c r="O5" i="9"/>
  <c r="O5" i="8"/>
  <c r="O5" i="10"/>
  <c r="P3" i="12"/>
  <c r="P10" i="12" s="1"/>
  <c r="P3" i="11"/>
  <c r="P3" i="10"/>
  <c r="P3" i="9"/>
  <c r="P3" i="8"/>
  <c r="N3" i="12"/>
  <c r="N3" i="11"/>
  <c r="N3" i="10"/>
  <c r="N3" i="9"/>
  <c r="N3" i="8"/>
  <c r="H3" i="12"/>
  <c r="H3" i="11"/>
  <c r="H3" i="10"/>
  <c r="H3" i="9"/>
  <c r="H3" i="8"/>
  <c r="M7" i="12"/>
  <c r="M7" i="11"/>
  <c r="M7" i="8"/>
  <c r="M7" i="10"/>
  <c r="M7" i="9"/>
  <c r="O4" i="12"/>
  <c r="O4" i="10"/>
  <c r="O4" i="9"/>
  <c r="O4" i="8"/>
  <c r="O4" i="11"/>
  <c r="C6" i="12"/>
  <c r="C6" i="11"/>
  <c r="C6" i="10"/>
  <c r="C6" i="9"/>
  <c r="C6" i="8"/>
  <c r="B3" i="12"/>
  <c r="B3" i="11"/>
  <c r="B3" i="10"/>
  <c r="B3" i="9"/>
  <c r="B3" i="8"/>
  <c r="T4" i="12"/>
  <c r="T4" i="11"/>
  <c r="T4" i="10"/>
  <c r="T4" i="9"/>
  <c r="T4" i="8"/>
  <c r="T10" i="8" s="1"/>
  <c r="T7" i="12"/>
  <c r="T7" i="11"/>
  <c r="T11" i="11" s="1"/>
  <c r="T7" i="10"/>
  <c r="T7" i="9"/>
  <c r="T7" i="8"/>
  <c r="R7" i="12"/>
  <c r="R7" i="11"/>
  <c r="R7" i="9"/>
  <c r="R7" i="8"/>
  <c r="R9" i="8" s="1"/>
  <c r="R7" i="10"/>
  <c r="S2" i="12"/>
  <c r="S2" i="11"/>
  <c r="S2" i="10"/>
  <c r="S2" i="9"/>
  <c r="S2" i="8"/>
  <c r="U2" i="12"/>
  <c r="U2" i="11"/>
  <c r="U2" i="10"/>
  <c r="U2" i="9"/>
  <c r="U2" i="8"/>
  <c r="I7" i="12"/>
  <c r="I7" i="11"/>
  <c r="I7" i="10"/>
  <c r="I7" i="9"/>
  <c r="I7" i="8"/>
  <c r="Q6" i="12"/>
  <c r="Q6" i="11"/>
  <c r="Q6" i="10"/>
  <c r="Q6" i="9"/>
  <c r="Q6" i="8"/>
  <c r="F5" i="12"/>
  <c r="F5" i="11"/>
  <c r="F5" i="10"/>
  <c r="F5" i="9"/>
  <c r="F5" i="8"/>
  <c r="C7" i="12"/>
  <c r="C7" i="10"/>
  <c r="C7" i="11"/>
  <c r="C7" i="9"/>
  <c r="C7" i="8"/>
  <c r="O6" i="12"/>
  <c r="O6" i="11"/>
  <c r="O6" i="10"/>
  <c r="O6" i="9"/>
  <c r="O6" i="8"/>
  <c r="D5" i="12"/>
  <c r="D5" i="11"/>
  <c r="D5" i="10"/>
  <c r="D5" i="9"/>
  <c r="D5" i="8"/>
  <c r="T12" i="11"/>
  <c r="L12" i="10"/>
  <c r="G4" i="12"/>
  <c r="G4" i="10"/>
  <c r="G4" i="9"/>
  <c r="G4" i="8"/>
  <c r="G4" i="11"/>
  <c r="P5" i="12"/>
  <c r="P5" i="11"/>
  <c r="P12" i="11" s="1"/>
  <c r="P5" i="10"/>
  <c r="P12" i="10" s="1"/>
  <c r="P5" i="9"/>
  <c r="P10" i="9" s="1"/>
  <c r="P5" i="8"/>
  <c r="O2" i="12"/>
  <c r="O2" i="11"/>
  <c r="O2" i="10"/>
  <c r="O2" i="9"/>
  <c r="O2" i="8"/>
  <c r="L4" i="12"/>
  <c r="L10" i="12" s="1"/>
  <c r="L4" i="11"/>
  <c r="L4" i="8"/>
  <c r="L4" i="10"/>
  <c r="L4" i="9"/>
  <c r="L7" i="12"/>
  <c r="L7" i="11"/>
  <c r="L7" i="10"/>
  <c r="L11" i="10" s="1"/>
  <c r="L7" i="9"/>
  <c r="L11" i="9" s="1"/>
  <c r="L7" i="8"/>
  <c r="J7" i="12"/>
  <c r="J7" i="11"/>
  <c r="J7" i="9"/>
  <c r="J7" i="8"/>
  <c r="J7" i="10"/>
  <c r="K2" i="12"/>
  <c r="K2" i="11"/>
  <c r="K2" i="10"/>
  <c r="K2" i="9"/>
  <c r="K2" i="8"/>
  <c r="D6" i="12"/>
  <c r="D6" i="11"/>
  <c r="D6" i="10"/>
  <c r="D6" i="9"/>
  <c r="D6" i="8"/>
  <c r="M6" i="12"/>
  <c r="M6" i="11"/>
  <c r="M6" i="10"/>
  <c r="M6" i="9"/>
  <c r="M6" i="8"/>
  <c r="B5" i="12"/>
  <c r="B5" i="11"/>
  <c r="B5" i="10"/>
  <c r="B5" i="9"/>
  <c r="B5" i="8"/>
  <c r="H2" i="12"/>
  <c r="H2" i="11"/>
  <c r="H2" i="10"/>
  <c r="H2" i="9"/>
  <c r="H2" i="8"/>
  <c r="J2" i="12"/>
  <c r="J2" i="11"/>
  <c r="J2" i="10"/>
  <c r="J2" i="9"/>
  <c r="J2" i="8"/>
  <c r="Q2" i="12"/>
  <c r="Q2" i="10"/>
  <c r="Q2" i="9"/>
  <c r="Q2" i="8"/>
  <c r="Q2" i="11"/>
  <c r="R12" i="10" l="1"/>
  <c r="J11" i="11"/>
  <c r="J12" i="11"/>
  <c r="B11" i="10"/>
  <c r="B12" i="10"/>
  <c r="T12" i="10"/>
  <c r="V10" i="8"/>
  <c r="V9" i="8"/>
  <c r="P9" i="8"/>
  <c r="E9" i="8"/>
  <c r="E10" i="8"/>
  <c r="R12" i="11"/>
  <c r="P11" i="10"/>
  <c r="F12" i="10"/>
  <c r="F11" i="10"/>
  <c r="P11" i="9"/>
  <c r="B10" i="12"/>
  <c r="B11" i="12"/>
  <c r="G12" i="10"/>
  <c r="G11" i="10"/>
  <c r="S10" i="9"/>
  <c r="S11" i="9"/>
  <c r="F12" i="11"/>
  <c r="F11" i="11"/>
  <c r="E12" i="10"/>
  <c r="E11" i="10"/>
  <c r="I11" i="10"/>
  <c r="I12" i="10"/>
  <c r="M10" i="12"/>
  <c r="M11" i="12"/>
  <c r="Q11" i="11"/>
  <c r="Q12" i="11"/>
  <c r="P11" i="12"/>
  <c r="H12" i="10"/>
  <c r="H11" i="10"/>
  <c r="O12" i="10"/>
  <c r="O11" i="10"/>
  <c r="S12" i="10"/>
  <c r="S11" i="10"/>
  <c r="D10" i="9"/>
  <c r="D11" i="9"/>
  <c r="V12" i="11"/>
  <c r="V11" i="11"/>
  <c r="F11" i="12"/>
  <c r="F10" i="12"/>
  <c r="N10" i="8"/>
  <c r="N9" i="8"/>
  <c r="E11" i="11"/>
  <c r="E12" i="11"/>
  <c r="I10" i="12"/>
  <c r="I11" i="12"/>
  <c r="R11" i="9"/>
  <c r="C9" i="8"/>
  <c r="C10" i="8"/>
  <c r="G11" i="12"/>
  <c r="G10" i="12"/>
  <c r="Q10" i="12"/>
  <c r="Q11" i="12"/>
  <c r="K12" i="10"/>
  <c r="K11" i="10"/>
  <c r="U11" i="11"/>
  <c r="U12" i="11"/>
  <c r="F10" i="8"/>
  <c r="F9" i="8"/>
  <c r="J10" i="12"/>
  <c r="J11" i="12"/>
  <c r="U10" i="12"/>
  <c r="U11" i="12"/>
  <c r="B11" i="11"/>
  <c r="B12" i="11"/>
  <c r="M12" i="10"/>
  <c r="M11" i="10"/>
  <c r="G11" i="9"/>
  <c r="G10" i="9"/>
  <c r="S9" i="8"/>
  <c r="S10" i="8"/>
  <c r="I10" i="9"/>
  <c r="I11" i="9"/>
  <c r="G12" i="11"/>
  <c r="G11" i="11"/>
  <c r="Q9" i="8"/>
  <c r="Q10" i="8"/>
  <c r="J9" i="8"/>
  <c r="J10" i="8"/>
  <c r="H12" i="11"/>
  <c r="H11" i="11"/>
  <c r="O12" i="11"/>
  <c r="O11" i="11"/>
  <c r="P11" i="11"/>
  <c r="U9" i="8"/>
  <c r="U10" i="8"/>
  <c r="S11" i="11"/>
  <c r="S12" i="11"/>
  <c r="L10" i="8"/>
  <c r="D11" i="10"/>
  <c r="D12" i="10"/>
  <c r="V11" i="12"/>
  <c r="V10" i="12"/>
  <c r="N11" i="10"/>
  <c r="N12" i="10"/>
  <c r="E10" i="12"/>
  <c r="E11" i="12"/>
  <c r="L12" i="11"/>
  <c r="C10" i="9"/>
  <c r="C11" i="9"/>
  <c r="C10" i="12"/>
  <c r="C11" i="12"/>
  <c r="F11" i="9"/>
  <c r="F10" i="9"/>
  <c r="H10" i="8"/>
  <c r="H9" i="8"/>
  <c r="K10" i="12"/>
  <c r="K11" i="12"/>
  <c r="D10" i="12"/>
  <c r="D11" i="12"/>
  <c r="V11" i="9"/>
  <c r="V10" i="9"/>
  <c r="E10" i="9"/>
  <c r="E11" i="9"/>
  <c r="M11" i="11"/>
  <c r="M12" i="11"/>
  <c r="D9" i="8"/>
  <c r="D10" i="8"/>
  <c r="V12" i="10"/>
  <c r="V11" i="10"/>
  <c r="Q10" i="9"/>
  <c r="Q11" i="9"/>
  <c r="J10" i="9"/>
  <c r="J11" i="9"/>
  <c r="H11" i="12"/>
  <c r="H10" i="12"/>
  <c r="K9" i="8"/>
  <c r="K10" i="8"/>
  <c r="O11" i="12"/>
  <c r="O10" i="12"/>
  <c r="U10" i="9"/>
  <c r="U11" i="9"/>
  <c r="S10" i="12"/>
  <c r="S11" i="12"/>
  <c r="D11" i="11"/>
  <c r="D12" i="11"/>
  <c r="N11" i="9"/>
  <c r="N10" i="9"/>
  <c r="B9" i="8"/>
  <c r="B10" i="8"/>
  <c r="C11" i="10"/>
  <c r="C12" i="10"/>
  <c r="N11" i="12"/>
  <c r="N10" i="12"/>
  <c r="I11" i="11"/>
  <c r="I12" i="11"/>
  <c r="M10" i="9"/>
  <c r="M11" i="9"/>
  <c r="G10" i="8"/>
  <c r="G9" i="8"/>
  <c r="K11" i="11"/>
  <c r="K12" i="11"/>
  <c r="I9" i="8"/>
  <c r="I10" i="8"/>
  <c r="O10" i="8"/>
  <c r="O9" i="8"/>
  <c r="H11" i="9"/>
  <c r="H10" i="9"/>
  <c r="O11" i="9"/>
  <c r="O10" i="9"/>
  <c r="Q11" i="10"/>
  <c r="Q12" i="10"/>
  <c r="J11" i="10"/>
  <c r="J12" i="10"/>
  <c r="K10" i="9"/>
  <c r="K11" i="9"/>
  <c r="U11" i="10"/>
  <c r="U12" i="10"/>
  <c r="T10" i="9"/>
  <c r="T11" i="9"/>
  <c r="N12" i="11"/>
  <c r="N11" i="11"/>
  <c r="B10" i="9"/>
  <c r="B11" i="9"/>
  <c r="M9" i="8"/>
  <c r="M10" i="8"/>
  <c r="C11" i="11"/>
  <c r="C12" i="11"/>
</calcChain>
</file>

<file path=xl/sharedStrings.xml><?xml version="1.0" encoding="utf-8"?>
<sst xmlns="http://schemas.openxmlformats.org/spreadsheetml/2006/main" count="742" uniqueCount="100">
  <si>
    <t>Shireen</t>
  </si>
  <si>
    <t>Run 1</t>
  </si>
  <si>
    <t>Method</t>
  </si>
  <si>
    <t>Holdout %</t>
  </si>
  <si>
    <t>Test Data Size</t>
  </si>
  <si>
    <t>Feature Selection</t>
  </si>
  <si>
    <t>TP</t>
  </si>
  <si>
    <t>TN</t>
  </si>
  <si>
    <t>FP</t>
  </si>
  <si>
    <t>FN</t>
  </si>
  <si>
    <t>TIME (seconds)</t>
  </si>
  <si>
    <t xml:space="preserve">Test Set </t>
  </si>
  <si>
    <t>P</t>
  </si>
  <si>
    <t>N</t>
  </si>
  <si>
    <t xml:space="preserve">Total </t>
  </si>
  <si>
    <t>Fine Tree</t>
  </si>
  <si>
    <t>Medium Tree</t>
  </si>
  <si>
    <t>Coarse Tree</t>
  </si>
  <si>
    <t>Gaussian Naive</t>
  </si>
  <si>
    <t>Kernel Naive Bayes</t>
  </si>
  <si>
    <t>Linear SVM</t>
  </si>
  <si>
    <t>Quadratic SVM</t>
  </si>
  <si>
    <t>Cubic SVM</t>
  </si>
  <si>
    <t>Fine Gaussian SVM</t>
  </si>
  <si>
    <t>Medium Gaussian SVM</t>
  </si>
  <si>
    <t>Coarse Gaussian SVM</t>
  </si>
  <si>
    <t>Boosted Trees</t>
  </si>
  <si>
    <t>Bagged Trees</t>
  </si>
  <si>
    <t>RUSBoosted Trees</t>
  </si>
  <si>
    <t>Narrow Neural Network</t>
  </si>
  <si>
    <t>Medium Neural Network</t>
  </si>
  <si>
    <t>Wide Neural Network</t>
  </si>
  <si>
    <t>Bilayered Neural Network</t>
  </si>
  <si>
    <t>Trilayered Neural Network</t>
  </si>
  <si>
    <t>SVM Kernel</t>
  </si>
  <si>
    <t>Logistic Regression Kernel</t>
  </si>
  <si>
    <t>Run 2</t>
  </si>
  <si>
    <t>Run 3</t>
  </si>
  <si>
    <t xml:space="preserve">Nikeeta </t>
  </si>
  <si>
    <t>Run 4</t>
  </si>
  <si>
    <t>Run 5</t>
  </si>
  <si>
    <t>Run 6</t>
  </si>
  <si>
    <t>Holdout</t>
  </si>
  <si>
    <t>Test</t>
  </si>
  <si>
    <t>Features</t>
  </si>
  <si>
    <t xml:space="preserve">Run 4 </t>
  </si>
  <si>
    <t xml:space="preserve">Run 6 </t>
  </si>
  <si>
    <t>Run  5</t>
  </si>
  <si>
    <t xml:space="preserve">Run 5 </t>
  </si>
  <si>
    <t>Actual Positive Cases</t>
  </si>
  <si>
    <t>N+P</t>
  </si>
  <si>
    <t>Actual Negative Cases</t>
  </si>
  <si>
    <t>MEDIAN</t>
  </si>
  <si>
    <t xml:space="preserve">IQR </t>
  </si>
  <si>
    <t xml:space="preserve">MEDIAN </t>
  </si>
  <si>
    <t>IQR</t>
  </si>
  <si>
    <t>CPU Time</t>
  </si>
  <si>
    <t>ML3</t>
  </si>
  <si>
    <t>ML4</t>
  </si>
  <si>
    <t>ML2</t>
  </si>
  <si>
    <t>ML1</t>
  </si>
  <si>
    <t>ML6</t>
  </si>
  <si>
    <t>ML5</t>
  </si>
  <si>
    <t>ML10</t>
  </si>
  <si>
    <t>ML11</t>
  </si>
  <si>
    <t>ML9</t>
  </si>
  <si>
    <t>ML12</t>
  </si>
  <si>
    <t>Median</t>
  </si>
  <si>
    <t>ML14</t>
  </si>
  <si>
    <t>ML13</t>
  </si>
  <si>
    <t>ML15</t>
  </si>
  <si>
    <t>ML16</t>
  </si>
  <si>
    <t>ML18</t>
  </si>
  <si>
    <t>ML19</t>
  </si>
  <si>
    <t>ML20</t>
  </si>
  <si>
    <t>ML21</t>
  </si>
  <si>
    <t>ML17</t>
  </si>
  <si>
    <t>ML8</t>
  </si>
  <si>
    <t>ML7</t>
  </si>
  <si>
    <t>Sec.</t>
  </si>
  <si>
    <t xml:space="preserve">Weight </t>
  </si>
  <si>
    <t xml:space="preserve">Method </t>
  </si>
  <si>
    <t xml:space="preserve">CPU Time </t>
  </si>
  <si>
    <t xml:space="preserve">AVERAGE </t>
  </si>
  <si>
    <t xml:space="preserve">STANDARD DEVIATION </t>
  </si>
  <si>
    <t>Variables</t>
  </si>
  <si>
    <t>MRMR</t>
  </si>
  <si>
    <t>Chi2</t>
  </si>
  <si>
    <t>Anova</t>
  </si>
  <si>
    <t>KW</t>
  </si>
  <si>
    <t>Age</t>
  </si>
  <si>
    <t>Is Active Member</t>
  </si>
  <si>
    <t>Balance</t>
  </si>
  <si>
    <t>Num of Products</t>
  </si>
  <si>
    <t>Gender</t>
  </si>
  <si>
    <t>Geography</t>
  </si>
  <si>
    <t>Credit Score</t>
  </si>
  <si>
    <t>Estimated Salary</t>
  </si>
  <si>
    <t>Tenure</t>
  </si>
  <si>
    <t>Has Cr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</si>
</sst>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Aptos Narrow"/>
      <scheme val="minor"/>
    </font>
    <font>
      <b/>
      <sz val="15"/>
      <color theme="1"/>
      <name val="Arial"/>
    </font>
    <font>
      <sz val="11"/>
      <color theme="1"/>
      <name val="Arial"/>
    </font>
    <font>
      <b/>
      <sz val="12"/>
      <color rgb="FFFFFFFF"/>
      <name val="Arial"/>
    </font>
    <font>
      <sz val="11"/>
      <name val="Aptos Narrow"/>
    </font>
    <font>
      <b/>
      <sz val="11"/>
      <color theme="1"/>
      <name val="Arial"/>
    </font>
    <font>
      <b/>
      <u/>
      <sz val="12"/>
      <color theme="1"/>
      <name val="Calibri"/>
    </font>
    <font>
      <b/>
      <sz val="12"/>
      <color theme="1"/>
      <name val="Calibri"/>
    </font>
    <font>
      <sz val="11"/>
      <color theme="1"/>
      <name val="Aptos Narrow"/>
      <scheme val="minor"/>
    </font>
    <font>
      <b/>
      <sz val="11"/>
      <color theme="0"/>
      <name val="Aptos Narrow"/>
    </font>
    <font>
      <b/>
      <sz val="11"/>
      <color theme="1"/>
      <name val="Aptos Narrow"/>
    </font>
    <font>
      <sz val="10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b/>
      <sz val="11"/>
      <color rgb="FFFFFFFF"/>
      <name val="Arial"/>
    </font>
    <font>
      <b/>
      <sz val="11"/>
      <color rgb="FFFF0000"/>
      <name val="Aptos Narrow"/>
    </font>
    <font>
      <sz val="12"/>
      <color theme="1"/>
      <name val="Aptos Narrow"/>
    </font>
    <font>
      <b/>
      <sz val="12"/>
      <color rgb="FF000000"/>
      <name val="&quot;Aptos Narrow&quot;"/>
    </font>
    <font>
      <b/>
      <sz val="12"/>
      <color rgb="FFFFFFFF"/>
      <name val="&quot;Aptos Narrow&quot;"/>
    </font>
    <font>
      <sz val="12"/>
      <color rgb="FF000000"/>
      <name val="&quot;Aptos Narrow&quot;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E8E8E8"/>
        <bgColor rgb="FFE8E8E8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AEDFB"/>
        <bgColor rgb="FFCAEDFB"/>
      </patternFill>
    </fill>
    <fill>
      <patternFill patternType="solid">
        <fgColor rgb="FFDAE9F8"/>
        <bgColor rgb="FFDAE9F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3" borderId="0" xfId="0" applyFont="1" applyFill="1"/>
    <xf numFmtId="0" fontId="5" fillId="5" borderId="2" xfId="0" applyFont="1" applyFill="1" applyBorder="1"/>
    <xf numFmtId="0" fontId="6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" fillId="0" borderId="2" xfId="0" applyFont="1" applyBorder="1"/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8" fillId="6" borderId="0" xfId="0" applyFont="1" applyFill="1"/>
    <xf numFmtId="0" fontId="2" fillId="0" borderId="4" xfId="0" applyFont="1" applyBorder="1" applyAlignment="1">
      <alignment horizontal="right"/>
    </xf>
    <xf numFmtId="0" fontId="9" fillId="7" borderId="5" xfId="0" applyFont="1" applyFill="1" applyBorder="1"/>
    <xf numFmtId="0" fontId="10" fillId="8" borderId="5" xfId="0" applyFont="1" applyFill="1" applyBorder="1"/>
    <xf numFmtId="0" fontId="11" fillId="9" borderId="5" xfId="0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5" fillId="8" borderId="5" xfId="0" applyFont="1" applyFill="1" applyBorder="1"/>
    <xf numFmtId="0" fontId="10" fillId="8" borderId="5" xfId="0" applyFont="1" applyFill="1" applyBorder="1" applyAlignment="1">
      <alignment horizontal="left"/>
    </xf>
    <xf numFmtId="0" fontId="11" fillId="9" borderId="5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0" fillId="8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10" borderId="5" xfId="0" applyFont="1" applyFill="1" applyBorder="1" applyAlignment="1">
      <alignment horizontal="center" wrapText="1"/>
    </xf>
    <xf numFmtId="0" fontId="12" fillId="3" borderId="0" xfId="0" applyFont="1" applyFill="1" applyAlignment="1">
      <alignment horizontal="center"/>
    </xf>
    <xf numFmtId="0" fontId="10" fillId="11" borderId="5" xfId="0" applyFont="1" applyFill="1" applyBorder="1"/>
    <xf numFmtId="0" fontId="14" fillId="7" borderId="5" xfId="0" applyFont="1" applyFill="1" applyBorder="1"/>
    <xf numFmtId="2" fontId="10" fillId="11" borderId="5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 wrapText="1"/>
    </xf>
    <xf numFmtId="1" fontId="11" fillId="9" borderId="5" xfId="0" applyNumberFormat="1" applyFont="1" applyFill="1" applyBorder="1" applyAlignment="1">
      <alignment horizontal="center" wrapText="1"/>
    </xf>
    <xf numFmtId="2" fontId="12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164" fontId="10" fillId="11" borderId="5" xfId="0" applyNumberFormat="1" applyFont="1" applyFill="1" applyBorder="1"/>
    <xf numFmtId="164" fontId="12" fillId="0" borderId="0" xfId="0" applyNumberFormat="1" applyFont="1"/>
    <xf numFmtId="164" fontId="15" fillId="13" borderId="5" xfId="0" applyNumberFormat="1" applyFont="1" applyFill="1" applyBorder="1"/>
    <xf numFmtId="164" fontId="12" fillId="13" borderId="5" xfId="0" applyNumberFormat="1" applyFont="1" applyFill="1" applyBorder="1"/>
    <xf numFmtId="2" fontId="10" fillId="11" borderId="5" xfId="0" applyNumberFormat="1" applyFont="1" applyFill="1" applyBorder="1"/>
    <xf numFmtId="164" fontId="12" fillId="0" borderId="0" xfId="0" applyNumberFormat="1" applyFont="1" applyAlignment="1">
      <alignment horizontal="center"/>
    </xf>
    <xf numFmtId="2" fontId="15" fillId="13" borderId="5" xfId="0" applyNumberFormat="1" applyFont="1" applyFill="1" applyBorder="1"/>
    <xf numFmtId="164" fontId="12" fillId="13" borderId="5" xfId="0" applyNumberFormat="1" applyFont="1" applyFill="1" applyBorder="1" applyAlignment="1">
      <alignment horizontal="center"/>
    </xf>
    <xf numFmtId="164" fontId="9" fillId="7" borderId="5" xfId="0" applyNumberFormat="1" applyFont="1" applyFill="1" applyBorder="1"/>
    <xf numFmtId="0" fontId="15" fillId="13" borderId="5" xfId="0" applyFont="1" applyFill="1" applyBorder="1"/>
    <xf numFmtId="0" fontId="12" fillId="13" borderId="5" xfId="0" applyFont="1" applyFill="1" applyBorder="1"/>
    <xf numFmtId="2" fontId="12" fillId="13" borderId="5" xfId="0" applyNumberFormat="1" applyFont="1" applyFill="1" applyBorder="1"/>
    <xf numFmtId="164" fontId="11" fillId="0" borderId="0" xfId="0" applyNumberFormat="1" applyFont="1" applyAlignment="1">
      <alignment wrapText="1"/>
    </xf>
    <xf numFmtId="164" fontId="8" fillId="0" borderId="0" xfId="0" applyNumberFormat="1" applyFont="1"/>
    <xf numFmtId="0" fontId="16" fillId="0" borderId="0" xfId="0" applyFont="1"/>
    <xf numFmtId="0" fontId="17" fillId="11" borderId="9" xfId="0" applyFont="1" applyFill="1" applyBorder="1"/>
    <xf numFmtId="0" fontId="17" fillId="15" borderId="10" xfId="0" applyFont="1" applyFill="1" applyBorder="1" applyAlignment="1">
      <alignment horizontal="center"/>
    </xf>
    <xf numFmtId="0" fontId="17" fillId="15" borderId="11" xfId="0" applyFont="1" applyFill="1" applyBorder="1" applyAlignment="1">
      <alignment horizontal="center"/>
    </xf>
    <xf numFmtId="0" fontId="17" fillId="11" borderId="12" xfId="0" applyFont="1" applyFill="1" applyBorder="1"/>
    <xf numFmtId="0" fontId="18" fillId="7" borderId="0" xfId="0" applyFont="1" applyFill="1" applyAlignment="1">
      <alignment horizontal="center"/>
    </xf>
    <xf numFmtId="0" fontId="18" fillId="7" borderId="0" xfId="0" applyFont="1" applyFill="1"/>
    <xf numFmtId="0" fontId="18" fillId="7" borderId="13" xfId="0" applyFont="1" applyFill="1" applyBorder="1"/>
    <xf numFmtId="0" fontId="19" fillId="0" borderId="0" xfId="0" applyFont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0" xfId="0" applyFont="1"/>
    <xf numFmtId="0" fontId="19" fillId="0" borderId="13" xfId="0" applyFont="1" applyBorder="1"/>
    <xf numFmtId="0" fontId="17" fillId="15" borderId="0" xfId="0" applyFont="1" applyFill="1" applyAlignment="1">
      <alignment horizontal="center"/>
    </xf>
    <xf numFmtId="0" fontId="17" fillId="15" borderId="13" xfId="0" applyFont="1" applyFill="1" applyBorder="1" applyAlignment="1">
      <alignment horizontal="center"/>
    </xf>
    <xf numFmtId="0" fontId="17" fillId="11" borderId="14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3" xfId="0" applyFont="1" applyBorder="1"/>
    <xf numFmtId="0" fontId="10" fillId="9" borderId="15" xfId="0" applyFont="1" applyFill="1" applyBorder="1"/>
    <xf numFmtId="0" fontId="10" fillId="9" borderId="16" xfId="0" applyFont="1" applyFill="1" applyBorder="1" applyAlignment="1">
      <alignment horizontal="center"/>
    </xf>
    <xf numFmtId="0" fontId="10" fillId="9" borderId="16" xfId="0" applyFont="1" applyFill="1" applyBorder="1"/>
    <xf numFmtId="0" fontId="10" fillId="9" borderId="17" xfId="0" applyFont="1" applyFill="1" applyBorder="1" applyAlignment="1">
      <alignment horizontal="center"/>
    </xf>
    <xf numFmtId="0" fontId="9" fillId="7" borderId="18" xfId="0" applyFont="1" applyFill="1" applyBorder="1"/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12" fillId="0" borderId="23" xfId="0" applyFont="1" applyBorder="1"/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2" fontId="12" fillId="0" borderId="24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25" xfId="0" applyNumberFormat="1" applyFont="1" applyBorder="1" applyAlignment="1">
      <alignment horizontal="center"/>
    </xf>
    <xf numFmtId="0" fontId="12" fillId="0" borderId="24" xfId="0" applyFont="1" applyBorder="1"/>
    <xf numFmtId="0" fontId="10" fillId="9" borderId="26" xfId="0" applyFont="1" applyFill="1" applyBorder="1"/>
    <xf numFmtId="2" fontId="10" fillId="9" borderId="20" xfId="0" applyNumberFormat="1" applyFont="1" applyFill="1" applyBorder="1" applyAlignment="1">
      <alignment horizontal="center"/>
    </xf>
    <xf numFmtId="2" fontId="10" fillId="9" borderId="21" xfId="0" applyNumberFormat="1" applyFont="1" applyFill="1" applyBorder="1" applyAlignment="1">
      <alignment horizontal="center"/>
    </xf>
    <xf numFmtId="0" fontId="10" fillId="9" borderId="27" xfId="0" applyFont="1" applyFill="1" applyBorder="1"/>
    <xf numFmtId="2" fontId="10" fillId="9" borderId="28" xfId="0" applyNumberFormat="1" applyFont="1" applyFill="1" applyBorder="1" applyAlignment="1">
      <alignment horizontal="center"/>
    </xf>
    <xf numFmtId="2" fontId="10" fillId="9" borderId="29" xfId="0" applyNumberFormat="1" applyFont="1" applyFill="1" applyBorder="1" applyAlignment="1">
      <alignment horizontal="center"/>
    </xf>
    <xf numFmtId="0" fontId="12" fillId="0" borderId="30" xfId="0" applyFont="1" applyBorder="1"/>
    <xf numFmtId="0" fontId="12" fillId="0" borderId="31" xfId="0" applyFont="1" applyBorder="1"/>
    <xf numFmtId="0" fontId="11" fillId="16" borderId="5" xfId="0" applyFont="1" applyFill="1" applyBorder="1" applyAlignment="1">
      <alignment horizontal="center" wrapText="1"/>
    </xf>
    <xf numFmtId="0" fontId="12" fillId="17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0" fillId="12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7" fillId="14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20" fillId="0" borderId="8" xfId="0" applyFont="1" applyBorder="1" applyAlignment="1">
      <alignment wrapText="1"/>
    </xf>
    <xf numFmtId="0" fontId="21" fillId="0" borderId="8" xfId="0" applyFont="1" applyBorder="1" applyAlignment="1">
      <alignment vertical="center"/>
    </xf>
    <xf numFmtId="0" fontId="0" fillId="0" borderId="8" xfId="0" applyBorder="1"/>
    <xf numFmtId="0" fontId="22" fillId="18" borderId="33" xfId="0" applyFont="1" applyFill="1" applyBorder="1" applyAlignment="1">
      <alignment horizontal="center" vertical="center" wrapText="1"/>
    </xf>
    <xf numFmtId="0" fontId="22" fillId="18" borderId="34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19" borderId="37" xfId="0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20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27D5-D4D8-4A42-9FAC-E496E80F64D2}">
  <dimension ref="B4:H22"/>
  <sheetViews>
    <sheetView topLeftCell="A3" workbookViewId="0">
      <selection activeCell="E20" sqref="E20"/>
    </sheetView>
  </sheetViews>
  <sheetFormatPr defaultRowHeight="14.4"/>
  <cols>
    <col min="2" max="7" width="15.77734375" customWidth="1"/>
  </cols>
  <sheetData>
    <row r="4" spans="2:8">
      <c r="B4" s="112"/>
      <c r="C4" s="112"/>
      <c r="D4" s="112"/>
      <c r="E4" s="112"/>
      <c r="F4" s="112"/>
      <c r="G4" s="112"/>
      <c r="H4" s="112"/>
    </row>
    <row r="5" spans="2:8">
      <c r="B5" s="112"/>
      <c r="C5" s="112"/>
      <c r="D5" s="113" t="s">
        <v>5</v>
      </c>
      <c r="E5" s="112"/>
      <c r="F5" s="112"/>
      <c r="G5" s="112"/>
      <c r="H5" s="112"/>
    </row>
    <row r="6" spans="2:8">
      <c r="B6" s="112"/>
      <c r="C6" s="112"/>
      <c r="D6" s="112"/>
      <c r="E6" s="112"/>
      <c r="F6" s="112"/>
      <c r="G6" s="112"/>
      <c r="H6" s="112"/>
    </row>
    <row r="7" spans="2:8" ht="15" thickBot="1">
      <c r="B7" s="112"/>
      <c r="C7" s="112"/>
      <c r="D7" s="112"/>
      <c r="E7" s="112"/>
      <c r="F7" s="112"/>
      <c r="G7" s="112"/>
      <c r="H7" s="112"/>
    </row>
    <row r="8" spans="2:8">
      <c r="B8" s="115" t="s">
        <v>85</v>
      </c>
      <c r="C8" s="116" t="s">
        <v>86</v>
      </c>
      <c r="D8" s="116" t="s">
        <v>87</v>
      </c>
      <c r="E8" s="116" t="s">
        <v>88</v>
      </c>
      <c r="F8" s="116" t="s">
        <v>89</v>
      </c>
      <c r="G8" s="117" t="s">
        <v>67</v>
      </c>
      <c r="H8" s="112"/>
    </row>
    <row r="9" spans="2:8">
      <c r="B9" s="118" t="s">
        <v>90</v>
      </c>
      <c r="C9" s="119">
        <v>5</v>
      </c>
      <c r="D9" s="119">
        <v>2</v>
      </c>
      <c r="E9" s="119">
        <v>1</v>
      </c>
      <c r="F9" s="119">
        <v>1</v>
      </c>
      <c r="G9" s="120">
        <v>1.5</v>
      </c>
      <c r="H9" s="112"/>
    </row>
    <row r="10" spans="2:8">
      <c r="B10" s="118" t="s">
        <v>91</v>
      </c>
      <c r="C10" s="119">
        <v>2</v>
      </c>
      <c r="D10" s="119">
        <v>4</v>
      </c>
      <c r="E10" s="119">
        <v>2</v>
      </c>
      <c r="F10" s="119">
        <v>2</v>
      </c>
      <c r="G10" s="120">
        <v>2</v>
      </c>
      <c r="H10" s="112"/>
    </row>
    <row r="11" spans="2:8">
      <c r="B11" s="118" t="s">
        <v>92</v>
      </c>
      <c r="C11" s="119">
        <v>6</v>
      </c>
      <c r="D11" s="119">
        <v>5</v>
      </c>
      <c r="E11" s="119">
        <v>3</v>
      </c>
      <c r="F11" s="119">
        <v>5</v>
      </c>
      <c r="G11" s="120">
        <v>5</v>
      </c>
      <c r="H11" s="112"/>
    </row>
    <row r="12" spans="2:8">
      <c r="B12" s="118" t="s">
        <v>93</v>
      </c>
      <c r="C12" s="119">
        <v>1</v>
      </c>
      <c r="D12" s="119">
        <v>1</v>
      </c>
      <c r="E12" s="119">
        <v>6</v>
      </c>
      <c r="F12" s="119">
        <v>3</v>
      </c>
      <c r="G12" s="120">
        <v>2</v>
      </c>
      <c r="H12" s="112"/>
    </row>
    <row r="13" spans="2:8">
      <c r="B13" s="118" t="s">
        <v>94</v>
      </c>
      <c r="C13" s="119">
        <v>4</v>
      </c>
      <c r="D13" s="119">
        <v>6</v>
      </c>
      <c r="E13" s="119">
        <v>4</v>
      </c>
      <c r="F13" s="119">
        <v>4</v>
      </c>
      <c r="G13" s="120">
        <v>4</v>
      </c>
      <c r="H13" s="112"/>
    </row>
    <row r="14" spans="2:8">
      <c r="B14" s="118" t="s">
        <v>95</v>
      </c>
      <c r="C14" s="119">
        <v>3</v>
      </c>
      <c r="D14" s="119">
        <v>3</v>
      </c>
      <c r="E14" s="119">
        <v>5</v>
      </c>
      <c r="F14" s="119">
        <v>6</v>
      </c>
      <c r="G14" s="120">
        <v>4</v>
      </c>
      <c r="H14" s="112"/>
    </row>
    <row r="15" spans="2:8">
      <c r="B15" s="118" t="s">
        <v>96</v>
      </c>
      <c r="C15" s="119">
        <v>8</v>
      </c>
      <c r="D15" s="119">
        <v>7</v>
      </c>
      <c r="E15" s="119">
        <v>7</v>
      </c>
      <c r="F15" s="119">
        <v>7</v>
      </c>
      <c r="G15" s="121">
        <v>7</v>
      </c>
      <c r="H15" s="112"/>
    </row>
    <row r="16" spans="2:8">
      <c r="B16" s="118" t="s">
        <v>97</v>
      </c>
      <c r="C16" s="119">
        <v>10</v>
      </c>
      <c r="D16" s="119">
        <v>10</v>
      </c>
      <c r="E16" s="119">
        <v>8</v>
      </c>
      <c r="F16" s="119">
        <v>8</v>
      </c>
      <c r="G16" s="121">
        <v>9</v>
      </c>
      <c r="H16" s="112"/>
    </row>
    <row r="17" spans="2:8">
      <c r="B17" s="118" t="s">
        <v>98</v>
      </c>
      <c r="C17" s="119">
        <v>9</v>
      </c>
      <c r="D17" s="119">
        <v>8</v>
      </c>
      <c r="E17" s="119">
        <v>9</v>
      </c>
      <c r="F17" s="119">
        <v>9</v>
      </c>
      <c r="G17" s="121">
        <v>9</v>
      </c>
      <c r="H17" s="112"/>
    </row>
    <row r="18" spans="2:8" ht="15" thickBot="1">
      <c r="B18" s="122" t="s">
        <v>99</v>
      </c>
      <c r="C18" s="123">
        <v>7</v>
      </c>
      <c r="D18" s="123">
        <v>9</v>
      </c>
      <c r="E18" s="123">
        <v>10</v>
      </c>
      <c r="F18" s="123">
        <v>10</v>
      </c>
      <c r="G18" s="124">
        <v>9.5</v>
      </c>
      <c r="H18" s="112"/>
    </row>
    <row r="19" spans="2:8">
      <c r="B19" s="112"/>
      <c r="C19" s="112"/>
      <c r="D19" s="112"/>
      <c r="E19" s="112"/>
      <c r="F19" s="112"/>
      <c r="G19" s="112"/>
      <c r="H19" s="112"/>
    </row>
    <row r="20" spans="2:8">
      <c r="B20" s="112"/>
      <c r="C20" s="112"/>
      <c r="D20" s="112"/>
      <c r="E20" s="112"/>
      <c r="F20" s="112"/>
      <c r="G20" s="112"/>
      <c r="H20" s="112"/>
    </row>
    <row r="21" spans="2:8">
      <c r="B21" s="112"/>
      <c r="C21" s="112"/>
      <c r="D21" s="112"/>
      <c r="E21" s="112"/>
      <c r="F21" s="112"/>
      <c r="G21" s="112"/>
      <c r="H21" s="112"/>
    </row>
    <row r="22" spans="2:8">
      <c r="B22" s="114"/>
      <c r="C22" s="114"/>
      <c r="D22" s="114"/>
      <c r="E22" s="114"/>
      <c r="F22" s="114"/>
      <c r="G22" s="114"/>
      <c r="H22" s="1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workbookViewId="0"/>
  </sheetViews>
  <sheetFormatPr defaultColWidth="12.6640625" defaultRowHeight="15" customHeight="1"/>
  <cols>
    <col min="1" max="1" width="8.6640625" customWidth="1"/>
    <col min="2" max="2" width="11.6640625" customWidth="1"/>
    <col min="3" max="22" width="15.6640625" customWidth="1"/>
  </cols>
  <sheetData>
    <row r="1" spans="1:22" ht="14.25" customHeight="1">
      <c r="A1" s="18" t="s">
        <v>2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</row>
    <row r="2" spans="1:22" ht="14.25" customHeight="1">
      <c r="A2" s="46" t="s">
        <v>1</v>
      </c>
      <c r="B2" s="47">
        <f>100*TN!E2/'P &amp; N Test'!B21</f>
        <v>76.900000000000006</v>
      </c>
      <c r="C2" s="47">
        <f>100*TN!F2/'P &amp; N Test'!C21</f>
        <v>76.5</v>
      </c>
      <c r="D2" s="47">
        <f>100*TN!G2/'P &amp; N Test'!D21</f>
        <v>78.3</v>
      </c>
      <c r="E2" s="47">
        <f>100*TN!H2/'P &amp; N Test'!E21</f>
        <v>78.3</v>
      </c>
      <c r="F2" s="47">
        <f>100*TN!I2/'P &amp; N Test'!F21</f>
        <v>78.8</v>
      </c>
      <c r="G2" s="47">
        <f>100*TN!J2/'P &amp; N Test'!G21</f>
        <v>79.599999999999994</v>
      </c>
      <c r="H2" s="47">
        <f>100*TN!K2/'P &amp; N Test'!H21</f>
        <v>78.2</v>
      </c>
      <c r="I2" s="47">
        <f>100*TN!L2/'P &amp; N Test'!I21</f>
        <v>75.8</v>
      </c>
      <c r="J2" s="47">
        <f>100*TN!M2/'P &amp; N Test'!J21</f>
        <v>77.5</v>
      </c>
      <c r="K2" s="47">
        <f>100*TN!N2/'P &amp; N Test'!K21</f>
        <v>78.2</v>
      </c>
      <c r="L2" s="47">
        <f>100*TN!O2/'P &amp; N Test'!L21</f>
        <v>78.900000000000006</v>
      </c>
      <c r="M2" s="47">
        <f>100*TN!P2/'P &amp; N Test'!M21</f>
        <v>77.2</v>
      </c>
      <c r="N2" s="47">
        <f>100*TN!Q2/'P &amp; N Test'!N21</f>
        <v>77.3</v>
      </c>
      <c r="O2" s="47">
        <f>100*TN!R2/'P &amp; N Test'!O21</f>
        <v>67.5</v>
      </c>
      <c r="P2" s="47">
        <f>100*TN!S2/'P &amp; N Test'!P21</f>
        <v>77.5</v>
      </c>
      <c r="Q2" s="47">
        <f>100*TN!T2/'P &amp; N Test'!Q21</f>
        <v>76.599999999999994</v>
      </c>
      <c r="R2" s="47">
        <f>100*TN!U2/'P &amp; N Test'!R21</f>
        <v>76.7</v>
      </c>
      <c r="S2" s="47">
        <f>100*TN!V2/'P &amp; N Test'!S21</f>
        <v>76.900000000000006</v>
      </c>
      <c r="T2" s="47">
        <f>100*TN!W2/'P &amp; N Test'!T21</f>
        <v>76.2</v>
      </c>
      <c r="U2" s="47">
        <f>100*TN!X2/'P &amp; N Test'!U21</f>
        <v>79.599999999999994</v>
      </c>
      <c r="V2" s="47">
        <f>100*TN!Y2/'P &amp; N Test'!V21</f>
        <v>79.599999999999994</v>
      </c>
    </row>
    <row r="3" spans="1:22" ht="14.25" customHeight="1">
      <c r="A3" s="46" t="s">
        <v>36</v>
      </c>
      <c r="B3" s="47">
        <f>100*TN!E3/'P &amp; N Test'!B22</f>
        <v>75.733333333333334</v>
      </c>
      <c r="C3" s="47">
        <f>100*TN!F3/'P &amp; N Test'!C22</f>
        <v>76.933333333333337</v>
      </c>
      <c r="D3" s="47">
        <f>100*TN!G3/'P &amp; N Test'!D22</f>
        <v>77.2</v>
      </c>
      <c r="E3" s="47">
        <f>100*TN!H3/'P &amp; N Test'!E22</f>
        <v>78.533333333333331</v>
      </c>
      <c r="F3" s="47">
        <f>100*TN!I3/'P &amp; N Test'!F22</f>
        <v>79.13333333333334</v>
      </c>
      <c r="G3" s="47">
        <f>100*TN!J3/'P &amp; N Test'!G22</f>
        <v>79.666666666666671</v>
      </c>
      <c r="H3" s="47">
        <f>100*TN!K3/'P &amp; N Test'!H22</f>
        <v>78.333333333333329</v>
      </c>
      <c r="I3" s="47">
        <f>100*TN!L3/'P &amp; N Test'!I22</f>
        <v>70.2</v>
      </c>
      <c r="J3" s="47">
        <f>100*TN!M3/'P &amp; N Test'!J22</f>
        <v>77.333333333333329</v>
      </c>
      <c r="K3" s="47">
        <f>100*TN!N3/'P &amp; N Test'!K22</f>
        <v>78.266666666666666</v>
      </c>
      <c r="L3" s="47">
        <f>100*TN!O3/'P &amp; N Test'!L22</f>
        <v>79.333333333333329</v>
      </c>
      <c r="M3" s="47">
        <f>100*TN!P3/'P &amp; N Test'!M22</f>
        <v>77.533333333333331</v>
      </c>
      <c r="N3" s="47">
        <f>100*TN!Q3/'P &amp; N Test'!N22</f>
        <v>73.933333333333337</v>
      </c>
      <c r="O3" s="47">
        <f>100*TN!R3/'P &amp; N Test'!O22</f>
        <v>67.733333333333334</v>
      </c>
      <c r="P3" s="47">
        <f>100*TN!S3/'P &amp; N Test'!P22</f>
        <v>77</v>
      </c>
      <c r="Q3" s="47">
        <f>100*TN!T3/'P &amp; N Test'!Q22</f>
        <v>76.599999999999994</v>
      </c>
      <c r="R3" s="47">
        <f>100*TN!U3/'P &amp; N Test'!R22</f>
        <v>76.266666666666666</v>
      </c>
      <c r="S3" s="47">
        <f>100*TN!V3/'P &amp; N Test'!S22</f>
        <v>76.933333333333337</v>
      </c>
      <c r="T3" s="47">
        <f>100*TN!W3/'P &amp; N Test'!T22</f>
        <v>77</v>
      </c>
      <c r="U3" s="47">
        <f>100*TN!X3/'P &amp; N Test'!U22</f>
        <v>79.666666666666671</v>
      </c>
      <c r="V3" s="47">
        <f>100*TN!Y3/'P &amp; N Test'!V22</f>
        <v>79.666666666666671</v>
      </c>
    </row>
    <row r="4" spans="1:22" ht="14.25" customHeight="1">
      <c r="A4" s="46" t="s">
        <v>37</v>
      </c>
      <c r="B4" s="47">
        <f>100*TN!E4/'P &amp; N Test'!B23</f>
        <v>75.349999999999994</v>
      </c>
      <c r="C4" s="47">
        <f>100*TN!F4/'P &amp; N Test'!C23</f>
        <v>77.75</v>
      </c>
      <c r="D4" s="47">
        <f>100*TN!G4/'P &amp; N Test'!D23</f>
        <v>78.650000000000006</v>
      </c>
      <c r="E4" s="47">
        <f>100*TN!H4/'P &amp; N Test'!E23</f>
        <v>78.5</v>
      </c>
      <c r="F4" s="47">
        <f>100*TN!I4/'P &amp; N Test'!F23</f>
        <v>78.7</v>
      </c>
      <c r="G4" s="47">
        <f>100*TN!J4/'P &amp; N Test'!G23</f>
        <v>79.650000000000006</v>
      </c>
      <c r="H4" s="47">
        <f>100*TN!K4/'P &amp; N Test'!H23</f>
        <v>77.75</v>
      </c>
      <c r="I4" s="47">
        <f>100*TN!L4/'P &amp; N Test'!I23</f>
        <v>66.5</v>
      </c>
      <c r="J4" s="47">
        <f>100*TN!M4/'P &amp; N Test'!J23</f>
        <v>76.45</v>
      </c>
      <c r="K4" s="47">
        <f>100*TN!N4/'P &amp; N Test'!K23</f>
        <v>77.75</v>
      </c>
      <c r="L4" s="47">
        <f>100*TN!O4/'P &amp; N Test'!L23</f>
        <v>79.349999999999994</v>
      </c>
      <c r="M4" s="47">
        <f>100*TN!P4/'P &amp; N Test'!M23</f>
        <v>76.400000000000006</v>
      </c>
      <c r="N4" s="47">
        <f>100*TN!Q4/'P &amp; N Test'!N23</f>
        <v>73.349999999999994</v>
      </c>
      <c r="O4" s="47">
        <f>100*TN!R4/'P &amp; N Test'!O23</f>
        <v>67.849999999999994</v>
      </c>
      <c r="P4" s="47">
        <f>100*TN!S4/'P &amp; N Test'!P23</f>
        <v>76.45</v>
      </c>
      <c r="Q4" s="47">
        <f>100*TN!T4/'P &amp; N Test'!Q23</f>
        <v>76.2</v>
      </c>
      <c r="R4" s="47">
        <f>100*TN!U4/'P &amp; N Test'!R23</f>
        <v>75.599999999999994</v>
      </c>
      <c r="S4" s="47">
        <f>100*TN!V4/'P &amp; N Test'!S23</f>
        <v>76.45</v>
      </c>
      <c r="T4" s="47">
        <f>100*TN!W4/'P &amp; N Test'!T23</f>
        <v>76.400000000000006</v>
      </c>
      <c r="U4" s="47">
        <f>100*TN!X4/'P &amp; N Test'!U23</f>
        <v>79.650000000000006</v>
      </c>
      <c r="V4" s="47">
        <f>100*TN!Y4/'P &amp; N Test'!V23</f>
        <v>79.63981990995498</v>
      </c>
    </row>
    <row r="5" spans="1:22" ht="14.25" customHeight="1">
      <c r="A5" s="46" t="s">
        <v>45</v>
      </c>
      <c r="B5" s="47">
        <f>100*TN!E5/'P &amp; N Test'!B24</f>
        <v>76.55</v>
      </c>
      <c r="C5" s="47">
        <f>100*TN!F5/'P &amp; N Test'!C24</f>
        <v>76.650000000000006</v>
      </c>
      <c r="D5" s="47">
        <f>100*TN!G5/'P &amp; N Test'!D24</f>
        <v>78.2</v>
      </c>
      <c r="E5" s="47">
        <f>100*TN!H5/'P &amp; N Test'!E24</f>
        <v>76.7</v>
      </c>
      <c r="F5" s="47">
        <f>100*TN!I5/'P &amp; N Test'!F24</f>
        <v>78.05</v>
      </c>
      <c r="G5" s="47">
        <f>100*TN!J5/'P &amp; N Test'!G24</f>
        <v>79.599999999999994</v>
      </c>
      <c r="H5" s="47">
        <f>100*TN!K5/'P &amp; N Test'!H24</f>
        <v>78.05</v>
      </c>
      <c r="I5" s="47">
        <f>100*TN!L5/'P &amp; N Test'!I24</f>
        <v>77.650000000000006</v>
      </c>
      <c r="J5" s="47">
        <f>100*TN!M5/'P &amp; N Test'!J24</f>
        <v>76.75</v>
      </c>
      <c r="K5" s="47">
        <f>100*TN!N5/'P &amp; N Test'!K24</f>
        <v>77.05</v>
      </c>
      <c r="L5" s="47">
        <f>100*TN!O5/'P &amp; N Test'!L24</f>
        <v>79.2</v>
      </c>
      <c r="M5" s="47">
        <f>100*TN!P5/'P &amp; N Test'!M24</f>
        <v>76.599999999999994</v>
      </c>
      <c r="N5" s="47">
        <f>100*TN!Q5/'P &amp; N Test'!N24</f>
        <v>74.5</v>
      </c>
      <c r="O5" s="47">
        <f>100*TN!R5/'P &amp; N Test'!O24</f>
        <v>64.25</v>
      </c>
      <c r="P5" s="47">
        <f>100*TN!S5/'P &amp; N Test'!P24</f>
        <v>76.55</v>
      </c>
      <c r="Q5" s="47">
        <f>100*TN!T5/'P &amp; N Test'!Q24</f>
        <v>76.2</v>
      </c>
      <c r="R5" s="47">
        <f>100*TN!U5/'P &amp; N Test'!R24</f>
        <v>75.25</v>
      </c>
      <c r="S5" s="47">
        <f>100*TN!V5/'P &amp; N Test'!S24</f>
        <v>76.349999999999994</v>
      </c>
      <c r="T5" s="47">
        <f>100*TN!W5/'P &amp; N Test'!T24</f>
        <v>76.349999999999994</v>
      </c>
      <c r="U5" s="47">
        <f>100*TN!X5/'P &amp; N Test'!U24</f>
        <v>79.599999999999994</v>
      </c>
      <c r="V5" s="47">
        <f>100*TN!Y5/'P &amp; N Test'!V24</f>
        <v>79.599999999999994</v>
      </c>
    </row>
    <row r="6" spans="1:22" ht="14.25" customHeight="1">
      <c r="A6" s="46" t="s">
        <v>48</v>
      </c>
      <c r="B6" s="47">
        <f>100*TN!E6/'P &amp; N Test'!B25</f>
        <v>76.650000000000006</v>
      </c>
      <c r="C6" s="47">
        <f>100*TN!F6/'P &amp; N Test'!C25</f>
        <v>77.2</v>
      </c>
      <c r="D6" s="47">
        <f>100*TN!G6/'P &amp; N Test'!D25</f>
        <v>78.7</v>
      </c>
      <c r="E6" s="47">
        <f>100*TN!H6/'P &amp; N Test'!E25</f>
        <v>78.05</v>
      </c>
      <c r="F6" s="47">
        <f>100*TN!I6/'P &amp; N Test'!F25</f>
        <v>78.75</v>
      </c>
      <c r="G6" s="47">
        <f>100*TN!J6/'P &amp; N Test'!G25</f>
        <v>79.650000000000006</v>
      </c>
      <c r="H6" s="47">
        <f>100*TN!K6/'P &amp; N Test'!H25</f>
        <v>78.05</v>
      </c>
      <c r="I6" s="47">
        <f>100*TN!L6/'P &amp; N Test'!I25</f>
        <v>76</v>
      </c>
      <c r="J6" s="47">
        <f>100*TN!M6/'P &amp; N Test'!J25</f>
        <v>76.900000000000006</v>
      </c>
      <c r="K6" s="47">
        <f>100*TN!N6/'P &amp; N Test'!K25</f>
        <v>77.349999999999994</v>
      </c>
      <c r="L6" s="47">
        <f>100*TN!O6/'P &amp; N Test'!L25</f>
        <v>79.45</v>
      </c>
      <c r="M6" s="47">
        <f>100*TN!P6/'P &amp; N Test'!M25</f>
        <v>76.95</v>
      </c>
      <c r="N6" s="47">
        <f>100*TN!Q6/'P &amp; N Test'!N25</f>
        <v>74.2</v>
      </c>
      <c r="O6" s="47">
        <f>100*TN!R6/'P &amp; N Test'!O25</f>
        <v>66.25</v>
      </c>
      <c r="P6" s="47">
        <f>100*TN!S6/'P &amp; N Test'!P25</f>
        <v>76.3</v>
      </c>
      <c r="Q6" s="47">
        <f>100*TN!T6/'P &amp; N Test'!Q25</f>
        <v>76.099999999999994</v>
      </c>
      <c r="R6" s="47">
        <f>100*TN!U6/'P &amp; N Test'!R25</f>
        <v>74.849999999999994</v>
      </c>
      <c r="S6" s="47">
        <f>100*TN!V6/'P &amp; N Test'!S25</f>
        <v>76.150000000000006</v>
      </c>
      <c r="T6" s="47">
        <f>100*TN!W6/'P &amp; N Test'!T25</f>
        <v>75.7</v>
      </c>
      <c r="U6" s="47">
        <f>100*TN!X6/'P &amp; N Test'!U25</f>
        <v>79.650000000000006</v>
      </c>
      <c r="V6" s="47">
        <f>100*TN!Y6/'P &amp; N Test'!V25</f>
        <v>79.650000000000006</v>
      </c>
    </row>
    <row r="7" spans="1:22" ht="14.25" customHeight="1">
      <c r="A7" s="46" t="s">
        <v>46</v>
      </c>
      <c r="B7" s="47">
        <f>100*TN!E7/'P &amp; N Test'!B26</f>
        <v>74.333333333333329</v>
      </c>
      <c r="C7" s="47">
        <f>100*TN!F7/'P &amp; N Test'!C26</f>
        <v>76.733333333333334</v>
      </c>
      <c r="D7" s="47">
        <f>100*TN!G7/'P &amp; N Test'!D26</f>
        <v>78.066666666666663</v>
      </c>
      <c r="E7" s="47">
        <f>100*TN!H7/'P &amp; N Test'!E26</f>
        <v>76.533333333333331</v>
      </c>
      <c r="F7" s="47">
        <f>100*TN!I7/'P &amp; N Test'!F26</f>
        <v>78.400000000000006</v>
      </c>
      <c r="G7" s="47">
        <f>100*TN!J7/'P &amp; N Test'!G26</f>
        <v>79.666666666666671</v>
      </c>
      <c r="H7" s="47">
        <f>100*TN!K7/'P &amp; N Test'!H26</f>
        <v>77.933333333333337</v>
      </c>
      <c r="I7" s="47">
        <f>100*TN!L7/'P &amp; N Test'!I26</f>
        <v>76.13333333333334</v>
      </c>
      <c r="J7" s="47">
        <f>100*TN!M7/'P &amp; N Test'!J26</f>
        <v>76.599999999999994</v>
      </c>
      <c r="K7" s="47">
        <f>100*TN!N7/'P &amp; N Test'!K26</f>
        <v>77</v>
      </c>
      <c r="L7" s="47">
        <f>100*TN!O7/'P &amp; N Test'!L26</f>
        <v>79</v>
      </c>
      <c r="M7" s="47">
        <f>100*TN!P7/'P &amp; N Test'!M26</f>
        <v>77</v>
      </c>
      <c r="N7" s="47">
        <f>100*TN!Q7/'P &amp; N Test'!N26</f>
        <v>73.533333333333331</v>
      </c>
      <c r="O7" s="47">
        <f>100*TN!R7/'P &amp; N Test'!O26</f>
        <v>66.13333333333334</v>
      </c>
      <c r="P7" s="47">
        <f>100*TN!S7/'P &amp; N Test'!P26</f>
        <v>76.2</v>
      </c>
      <c r="Q7" s="47">
        <f>100*TN!T7/'P &amp; N Test'!Q26</f>
        <v>76.333333333333329</v>
      </c>
      <c r="R7" s="47">
        <f>100*TN!U7/'P &amp; N Test'!R26</f>
        <v>74.8</v>
      </c>
      <c r="S7" s="47">
        <f>100*TN!V7/'P &amp; N Test'!S26</f>
        <v>76.533333333333331</v>
      </c>
      <c r="T7" s="47">
        <f>100*TN!W7/'P &amp; N Test'!T26</f>
        <v>76.2</v>
      </c>
      <c r="U7" s="47">
        <f>100*TN!X7/'P &amp; N Test'!U26</f>
        <v>79.666666666666671</v>
      </c>
      <c r="V7" s="47">
        <f>100*TN!Y7/'P &amp; N Test'!V26</f>
        <v>79.666666666666671</v>
      </c>
    </row>
    <row r="8" spans="1:22" ht="14.25" customHeight="1"/>
    <row r="9" spans="1:22" ht="14.25" customHeight="1"/>
    <row r="10" spans="1:22" ht="14.25" customHeight="1">
      <c r="A10" s="48" t="s">
        <v>54</v>
      </c>
      <c r="B10" s="49">
        <f t="shared" ref="B10:V10" si="0">MEDIAN(B2:B7)</f>
        <v>76.141666666666666</v>
      </c>
      <c r="C10" s="49">
        <f t="shared" si="0"/>
        <v>76.833333333333343</v>
      </c>
      <c r="D10" s="49">
        <f t="shared" si="0"/>
        <v>78.25</v>
      </c>
      <c r="E10" s="49">
        <f t="shared" si="0"/>
        <v>78.174999999999997</v>
      </c>
      <c r="F10" s="49">
        <f t="shared" si="0"/>
        <v>78.724999999999994</v>
      </c>
      <c r="G10" s="49">
        <f t="shared" si="0"/>
        <v>79.650000000000006</v>
      </c>
      <c r="H10" s="49">
        <f t="shared" si="0"/>
        <v>78.05</v>
      </c>
      <c r="I10" s="49">
        <f t="shared" si="0"/>
        <v>75.900000000000006</v>
      </c>
      <c r="J10" s="49">
        <f t="shared" si="0"/>
        <v>76.825000000000003</v>
      </c>
      <c r="K10" s="49">
        <f t="shared" si="0"/>
        <v>77.55</v>
      </c>
      <c r="L10" s="49">
        <f t="shared" si="0"/>
        <v>79.266666666666666</v>
      </c>
      <c r="M10" s="49">
        <f t="shared" si="0"/>
        <v>76.974999999999994</v>
      </c>
      <c r="N10" s="49">
        <f t="shared" si="0"/>
        <v>74.066666666666663</v>
      </c>
      <c r="O10" s="49">
        <f t="shared" si="0"/>
        <v>66.875</v>
      </c>
      <c r="P10" s="49">
        <f t="shared" si="0"/>
        <v>76.5</v>
      </c>
      <c r="Q10" s="49">
        <f t="shared" si="0"/>
        <v>76.266666666666666</v>
      </c>
      <c r="R10" s="49">
        <f t="shared" si="0"/>
        <v>75.424999999999997</v>
      </c>
      <c r="S10" s="49">
        <f t="shared" si="0"/>
        <v>76.491666666666674</v>
      </c>
      <c r="T10" s="49">
        <f t="shared" si="0"/>
        <v>76.275000000000006</v>
      </c>
      <c r="U10" s="49">
        <f t="shared" si="0"/>
        <v>79.650000000000006</v>
      </c>
      <c r="V10" s="49">
        <f t="shared" si="0"/>
        <v>79.644909954977493</v>
      </c>
    </row>
    <row r="11" spans="1:22" ht="14.25" customHeight="1">
      <c r="A11" s="48" t="s">
        <v>55</v>
      </c>
      <c r="B11" s="49">
        <f t="shared" ref="B11:V11" si="1">QUARTILE(B2:B7,3)-QUARTILE(B2:B7,1)</f>
        <v>1.1791666666666742</v>
      </c>
      <c r="C11" s="49">
        <f t="shared" si="1"/>
        <v>0.46250000000000568</v>
      </c>
      <c r="D11" s="49">
        <f t="shared" si="1"/>
        <v>0.46250000000000568</v>
      </c>
      <c r="E11" s="49">
        <f t="shared" si="1"/>
        <v>1.4125000000000085</v>
      </c>
      <c r="F11" s="49">
        <f t="shared" si="1"/>
        <v>0.31249999999998579</v>
      </c>
      <c r="G11" s="49">
        <f t="shared" si="1"/>
        <v>5.0000000000011369E-2</v>
      </c>
      <c r="H11" s="49">
        <f t="shared" si="1"/>
        <v>0.19999999999998863</v>
      </c>
      <c r="I11" s="49">
        <f t="shared" si="1"/>
        <v>4.5000000000000142</v>
      </c>
      <c r="J11" s="49">
        <f t="shared" si="1"/>
        <v>0.58750000000000568</v>
      </c>
      <c r="K11" s="49">
        <f t="shared" si="1"/>
        <v>0.96250000000000568</v>
      </c>
      <c r="L11" s="49">
        <f t="shared" si="1"/>
        <v>0.29583333333333428</v>
      </c>
      <c r="M11" s="49">
        <f t="shared" si="1"/>
        <v>0.46250000000000568</v>
      </c>
      <c r="N11" s="49">
        <f t="shared" si="1"/>
        <v>0.7916666666666714</v>
      </c>
      <c r="O11" s="49">
        <f t="shared" si="1"/>
        <v>1.5124999999999886</v>
      </c>
      <c r="P11" s="49">
        <f t="shared" si="1"/>
        <v>0.54999999999999716</v>
      </c>
      <c r="Q11" s="49">
        <f t="shared" si="1"/>
        <v>0.3333333333333286</v>
      </c>
      <c r="R11" s="49">
        <f t="shared" si="1"/>
        <v>1.1500000000000057</v>
      </c>
      <c r="S11" s="49">
        <f t="shared" si="1"/>
        <v>0.43333333333333712</v>
      </c>
      <c r="T11" s="49">
        <f t="shared" si="1"/>
        <v>0.1875</v>
      </c>
      <c r="U11" s="49">
        <f t="shared" si="1"/>
        <v>5.0000000000011369E-2</v>
      </c>
      <c r="V11" s="49">
        <f t="shared" si="1"/>
        <v>5.2545022511267803E-2</v>
      </c>
    </row>
    <row r="12" spans="1:22" ht="14.25" customHeight="1"/>
    <row r="13" spans="1:22" ht="14.25" customHeight="1"/>
    <row r="14" spans="1:22" ht="14.25" customHeight="1"/>
    <row r="15" spans="1:22" ht="14.25" customHeight="1"/>
    <row r="16" spans="1:2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2.6640625" defaultRowHeight="15" customHeight="1"/>
  <cols>
    <col min="1" max="1" width="8.6640625" customWidth="1"/>
    <col min="2" max="2" width="9.21875" customWidth="1"/>
    <col min="3" max="22" width="15.6640625" customWidth="1"/>
    <col min="23" max="27" width="8.6640625" customWidth="1"/>
  </cols>
  <sheetData>
    <row r="1" spans="1:27" ht="14.25" customHeight="1">
      <c r="A1" s="50" t="s">
        <v>2</v>
      </c>
      <c r="B1" s="50" t="s">
        <v>15</v>
      </c>
      <c r="C1" s="50" t="s">
        <v>16</v>
      </c>
      <c r="D1" s="50" t="s">
        <v>17</v>
      </c>
      <c r="E1" s="50" t="s">
        <v>18</v>
      </c>
      <c r="F1" s="50" t="s">
        <v>19</v>
      </c>
      <c r="G1" s="50" t="s">
        <v>20</v>
      </c>
      <c r="H1" s="50" t="s">
        <v>21</v>
      </c>
      <c r="I1" s="50" t="s">
        <v>22</v>
      </c>
      <c r="J1" s="50" t="s">
        <v>23</v>
      </c>
      <c r="K1" s="50" t="s">
        <v>24</v>
      </c>
      <c r="L1" s="50" t="s">
        <v>25</v>
      </c>
      <c r="M1" s="50" t="s">
        <v>26</v>
      </c>
      <c r="N1" s="50" t="s">
        <v>27</v>
      </c>
      <c r="O1" s="50" t="s">
        <v>28</v>
      </c>
      <c r="P1" s="50" t="s">
        <v>29</v>
      </c>
      <c r="Q1" s="50" t="s">
        <v>30</v>
      </c>
      <c r="R1" s="50" t="s">
        <v>31</v>
      </c>
      <c r="S1" s="50" t="s">
        <v>32</v>
      </c>
      <c r="T1" s="50" t="s">
        <v>33</v>
      </c>
      <c r="U1" s="50" t="s">
        <v>34</v>
      </c>
      <c r="V1" s="50" t="s">
        <v>35</v>
      </c>
      <c r="W1" s="18"/>
      <c r="X1" s="18"/>
      <c r="Y1" s="18"/>
      <c r="Z1" s="18"/>
      <c r="AA1" s="18"/>
    </row>
    <row r="2" spans="1:27" ht="14.25" customHeight="1">
      <c r="A2" s="42" t="s">
        <v>1</v>
      </c>
      <c r="B2" s="43">
        <f>100*FP!E2/'P &amp; N Test'!B21</f>
        <v>2.7</v>
      </c>
      <c r="C2" s="43">
        <f>100*FP!F2/'P &amp; N Test'!C21</f>
        <v>3.1</v>
      </c>
      <c r="D2" s="43">
        <f>100*FP!G2/'P &amp; N Test'!D21</f>
        <v>1.3</v>
      </c>
      <c r="E2" s="43">
        <f>100*FP!H2/'P &amp; N Test'!E21</f>
        <v>1.3</v>
      </c>
      <c r="F2" s="43">
        <f>100*FP!I2/'P &amp; N Test'!F21</f>
        <v>0.8</v>
      </c>
      <c r="G2" s="43">
        <f>100*FP!J2/'P &amp; N Test'!G21</f>
        <v>0</v>
      </c>
      <c r="H2" s="43">
        <f>100*FP!K2/'P &amp; N Test'!H21</f>
        <v>1.4</v>
      </c>
      <c r="I2" s="43">
        <f>100*FP!L2/'P &amp; N Test'!I21</f>
        <v>3.8</v>
      </c>
      <c r="J2" s="43">
        <f>100*FP!M2/'P &amp; N Test'!J21</f>
        <v>2.1</v>
      </c>
      <c r="K2" s="43">
        <f>100*FP!N2/'P &amp; N Test'!K21</f>
        <v>1.4</v>
      </c>
      <c r="L2" s="43">
        <f>100*FP!O2/'P &amp; N Test'!L21</f>
        <v>0.7</v>
      </c>
      <c r="M2" s="43">
        <f>100*FP!P2/'P &amp; N Test'!M21</f>
        <v>2.4</v>
      </c>
      <c r="N2" s="43">
        <f>100*FP!Q2/'P &amp; N Test'!N21</f>
        <v>2.2999999999999998</v>
      </c>
      <c r="O2" s="43">
        <f>100*FP!R2/'P &amp; N Test'!O21</f>
        <v>12.1</v>
      </c>
      <c r="P2" s="43">
        <f>100*FP!S2/'P &amp; N Test'!P21</f>
        <v>2.1</v>
      </c>
      <c r="Q2" s="43">
        <f>100*FP!T2/'P &amp; N Test'!Q21</f>
        <v>3</v>
      </c>
      <c r="R2" s="43">
        <f>100*FP!U2/'P &amp; N Test'!R21</f>
        <v>2.9</v>
      </c>
      <c r="S2" s="43">
        <f>100*FP!V2/'P &amp; N Test'!S21</f>
        <v>2.7</v>
      </c>
      <c r="T2" s="43">
        <f>100*FP!W2/'P &amp; N Test'!T21</f>
        <v>3.4</v>
      </c>
      <c r="U2" s="43">
        <f>100*FP!X2/'P &amp; N Test'!U21</f>
        <v>0</v>
      </c>
      <c r="V2" s="43">
        <f>100*FP!Y2/'P &amp; N Test'!V21</f>
        <v>0</v>
      </c>
      <c r="W2" s="43"/>
      <c r="X2" s="43"/>
      <c r="Y2" s="43"/>
      <c r="Z2" s="43"/>
      <c r="AA2" s="43"/>
    </row>
    <row r="3" spans="1:27" ht="14.25" customHeight="1">
      <c r="A3" s="42" t="s">
        <v>36</v>
      </c>
      <c r="B3" s="43">
        <f>100*FP!E3/'P &amp; N Test'!B22</f>
        <v>3.9333333333333331</v>
      </c>
      <c r="C3" s="43">
        <f>100*FP!F3/'P &amp; N Test'!C22</f>
        <v>2.7333333333333334</v>
      </c>
      <c r="D3" s="43">
        <f>100*FP!G3/'P &amp; N Test'!D22</f>
        <v>2.4666666666666668</v>
      </c>
      <c r="E3" s="43">
        <f>100*FP!H3/'P &amp; N Test'!E22</f>
        <v>1.1333333333333333</v>
      </c>
      <c r="F3" s="43">
        <f>100*FP!I3/'P &amp; N Test'!F22</f>
        <v>0.53333333333333333</v>
      </c>
      <c r="G3" s="43">
        <f>100*FP!J3/'P &amp; N Test'!G22</f>
        <v>0</v>
      </c>
      <c r="H3" s="43">
        <f>100*FP!K3/'P &amp; N Test'!H22</f>
        <v>1.3333333333333333</v>
      </c>
      <c r="I3" s="43">
        <f>100*FP!L3/'P &amp; N Test'!I22</f>
        <v>9.4666666666666668</v>
      </c>
      <c r="J3" s="43">
        <f>100*FP!M3/'P &amp; N Test'!J22</f>
        <v>2.3333333333333335</v>
      </c>
      <c r="K3" s="43">
        <f>100*FP!N3/'P &amp; N Test'!K22</f>
        <v>1.4</v>
      </c>
      <c r="L3" s="43">
        <f>100*FP!O3/'P &amp; N Test'!L22</f>
        <v>0.33333333333333331</v>
      </c>
      <c r="M3" s="43">
        <f>100*FP!P3/'P &amp; N Test'!M22</f>
        <v>2.1333333333333333</v>
      </c>
      <c r="N3" s="43">
        <f>100*FP!Q3/'P &amp; N Test'!N22</f>
        <v>5.7333333333333334</v>
      </c>
      <c r="O3" s="43">
        <f>100*FP!R3/'P &amp; N Test'!O22</f>
        <v>11.933333333333334</v>
      </c>
      <c r="P3" s="43">
        <f>100*FP!S3/'P &amp; N Test'!P22</f>
        <v>2.6666666666666665</v>
      </c>
      <c r="Q3" s="43">
        <f>100*FP!T3/'P &amp; N Test'!Q22</f>
        <v>3.0666666666666669</v>
      </c>
      <c r="R3" s="43">
        <f>100*FP!U3/'P &amp; N Test'!R22</f>
        <v>3.4</v>
      </c>
      <c r="S3" s="43">
        <f>100*FP!V3/'P &amp; N Test'!S22</f>
        <v>2.7333333333333334</v>
      </c>
      <c r="T3" s="43">
        <f>100*FP!W3/'P &amp; N Test'!T22</f>
        <v>2.6666666666666665</v>
      </c>
      <c r="U3" s="43">
        <f>100*FP!X3/'P &amp; N Test'!U22</f>
        <v>0</v>
      </c>
      <c r="V3" s="43">
        <f>100*FP!Y3/'P &amp; N Test'!V22</f>
        <v>0</v>
      </c>
      <c r="W3" s="43"/>
      <c r="X3" s="43"/>
      <c r="Y3" s="43"/>
      <c r="Z3" s="43"/>
      <c r="AA3" s="43"/>
    </row>
    <row r="4" spans="1:27" ht="14.25" customHeight="1">
      <c r="A4" s="42" t="s">
        <v>37</v>
      </c>
      <c r="B4" s="43">
        <f>100*FP!E4/'P &amp; N Test'!B23</f>
        <v>4.3</v>
      </c>
      <c r="C4" s="43">
        <f>100*FP!F4/'P &amp; N Test'!C23</f>
        <v>1.9</v>
      </c>
      <c r="D4" s="43">
        <f>100*FP!G4/'P &amp; N Test'!D23</f>
        <v>1</v>
      </c>
      <c r="E4" s="43">
        <f>100*FP!H4/'P &amp; N Test'!E23</f>
        <v>1.1499999999999999</v>
      </c>
      <c r="F4" s="43">
        <f>100*FP!I4/'P &amp; N Test'!F23</f>
        <v>0.95</v>
      </c>
      <c r="G4" s="43">
        <f>100*FP!J4/'P &amp; N Test'!G23</f>
        <v>0</v>
      </c>
      <c r="H4" s="43">
        <f>100*FP!K4/'P &amp; N Test'!H23</f>
        <v>1.9</v>
      </c>
      <c r="I4" s="43">
        <f>100*FP!L4/'P &amp; N Test'!I23</f>
        <v>13.15</v>
      </c>
      <c r="J4" s="43">
        <f>100*FP!M4/'P &amp; N Test'!J23</f>
        <v>3.2</v>
      </c>
      <c r="K4" s="43">
        <f>100*FP!N4/'P &amp; N Test'!K23</f>
        <v>1.9</v>
      </c>
      <c r="L4" s="43">
        <f>100*FP!O4/'P &amp; N Test'!L23</f>
        <v>0.3</v>
      </c>
      <c r="M4" s="43">
        <f>100*FP!P4/'P &amp; N Test'!M23</f>
        <v>3.25</v>
      </c>
      <c r="N4" s="43">
        <f>100*FP!Q4/'P &amp; N Test'!N23</f>
        <v>6.3</v>
      </c>
      <c r="O4" s="43">
        <f>100*FP!R4/'P &amp; N Test'!O23</f>
        <v>11.8</v>
      </c>
      <c r="P4" s="43">
        <f>100*FP!S4/'P &amp; N Test'!P23</f>
        <v>3.2</v>
      </c>
      <c r="Q4" s="43">
        <f>100*FP!T4/'P &amp; N Test'!Q23</f>
        <v>3.45</v>
      </c>
      <c r="R4" s="43">
        <f>100*FP!U4/'P &amp; N Test'!R23</f>
        <v>4.05</v>
      </c>
      <c r="S4" s="43">
        <f>100*FP!V4/'P &amp; N Test'!S23</f>
        <v>3.2</v>
      </c>
      <c r="T4" s="43">
        <f>100*FP!W4/'P &amp; N Test'!T23</f>
        <v>3.25</v>
      </c>
      <c r="U4" s="43">
        <f>100*FP!X4/'P &amp; N Test'!U23</f>
        <v>0</v>
      </c>
      <c r="V4" s="43">
        <f>100*FP!Y4/'P &amp; N Test'!V23</f>
        <v>0</v>
      </c>
      <c r="W4" s="43"/>
      <c r="X4" s="43"/>
      <c r="Y4" s="43"/>
      <c r="Z4" s="43"/>
      <c r="AA4" s="43"/>
    </row>
    <row r="5" spans="1:27" ht="14.25" customHeight="1">
      <c r="A5" s="42" t="s">
        <v>45</v>
      </c>
      <c r="B5" s="43">
        <f>100*FP!E5/'P &amp; N Test'!B24</f>
        <v>3.05</v>
      </c>
      <c r="C5" s="43">
        <f>100*FP!F5/'P &amp; N Test'!C24</f>
        <v>2.95</v>
      </c>
      <c r="D5" s="43">
        <f>100*FP!G5/'P &amp; N Test'!D24</f>
        <v>1.4</v>
      </c>
      <c r="E5" s="43">
        <f>100*FP!H5/'P &amp; N Test'!E24</f>
        <v>2.9</v>
      </c>
      <c r="F5" s="43">
        <f>100*FP!I5/'P &amp; N Test'!F24</f>
        <v>1.55</v>
      </c>
      <c r="G5" s="43">
        <f>100*FP!J5/'P &amp; N Test'!G24</f>
        <v>0</v>
      </c>
      <c r="H5" s="43">
        <f>100*FP!K5/'P &amp; N Test'!H24</f>
        <v>1.55</v>
      </c>
      <c r="I5" s="43">
        <f>100*FP!L5/'P &amp; N Test'!I24</f>
        <v>1.95</v>
      </c>
      <c r="J5" s="43">
        <f>100*FP!M5/'P &amp; N Test'!J24</f>
        <v>2.85</v>
      </c>
      <c r="K5" s="43">
        <f>100*FP!N5/'P &amp; N Test'!K24</f>
        <v>2.5499999999999998</v>
      </c>
      <c r="L5" s="43">
        <f>100*FP!O5/'P &amp; N Test'!L24</f>
        <v>0.4</v>
      </c>
      <c r="M5" s="43">
        <f>100*FP!P5/'P &amp; N Test'!M24</f>
        <v>3</v>
      </c>
      <c r="N5" s="43">
        <f>100*FP!Q5/'P &amp; N Test'!N24</f>
        <v>5.0999999999999996</v>
      </c>
      <c r="O5" s="43">
        <f>100*FP!R5/'P &amp; N Test'!O24</f>
        <v>15.35</v>
      </c>
      <c r="P5" s="43">
        <f>100*FP!S5/'P &amp; N Test'!P24</f>
        <v>3.05</v>
      </c>
      <c r="Q5" s="43">
        <f>100*FP!T5/'P &amp; N Test'!Q24</f>
        <v>3.4</v>
      </c>
      <c r="R5" s="43">
        <f>100*FP!U5/'P &amp; N Test'!R24</f>
        <v>4.3499999999999996</v>
      </c>
      <c r="S5" s="43">
        <f>100*FP!V5/'P &amp; N Test'!S24</f>
        <v>3.25</v>
      </c>
      <c r="T5" s="43">
        <f>100*FP!W5/'P &amp; N Test'!T24</f>
        <v>3.25</v>
      </c>
      <c r="U5" s="43">
        <f>100*FP!X5/'P &amp; N Test'!U24</f>
        <v>0</v>
      </c>
      <c r="V5" s="43">
        <f>100*FP!Y5/'P &amp; N Test'!V24</f>
        <v>0</v>
      </c>
    </row>
    <row r="6" spans="1:27" ht="14.25" customHeight="1">
      <c r="A6" s="42" t="s">
        <v>48</v>
      </c>
      <c r="B6" s="43">
        <f>100*FP!E6/'P &amp; N Test'!B25</f>
        <v>3</v>
      </c>
      <c r="C6" s="43">
        <f>100*FP!F6/'P &amp; N Test'!C25</f>
        <v>2.4500000000000002</v>
      </c>
      <c r="D6" s="43">
        <f>100*FP!G6/'P &amp; N Test'!D25</f>
        <v>0.95</v>
      </c>
      <c r="E6" s="43">
        <f>100*FP!H6/'P &amp; N Test'!E25</f>
        <v>1.6</v>
      </c>
      <c r="F6" s="43">
        <f>100*FP!I6/'P &amp; N Test'!F25</f>
        <v>0.9</v>
      </c>
      <c r="G6" s="43">
        <f>100*FP!J6/'P &amp; N Test'!G25</f>
        <v>0</v>
      </c>
      <c r="H6" s="43">
        <f>100*FP!K6/'P &amp; N Test'!H25</f>
        <v>1.55</v>
      </c>
      <c r="I6" s="43">
        <f>100*FP!L6/'P &amp; N Test'!I25</f>
        <v>3.6</v>
      </c>
      <c r="J6" s="43">
        <f>100*FP!M6/'P &amp; N Test'!J25</f>
        <v>2.75</v>
      </c>
      <c r="K6" s="43">
        <f>100*FP!N6/'P &amp; N Test'!K25</f>
        <v>2.2999999999999998</v>
      </c>
      <c r="L6" s="43">
        <f>100*FP!O6/'P &amp; N Test'!L25</f>
        <v>0.2</v>
      </c>
      <c r="M6" s="43">
        <f>100*FP!P6/'P &amp; N Test'!M25</f>
        <v>2.7</v>
      </c>
      <c r="N6" s="43">
        <f>100*FP!Q6/'P &amp; N Test'!N25</f>
        <v>5.45</v>
      </c>
      <c r="O6" s="43">
        <f>100*FP!R6/'P &amp; N Test'!O25</f>
        <v>13.4</v>
      </c>
      <c r="P6" s="43">
        <f>100*FP!S6/'P &amp; N Test'!P25</f>
        <v>3.35</v>
      </c>
      <c r="Q6" s="43">
        <f>100*FP!T6/'P &amp; N Test'!Q25</f>
        <v>3.55</v>
      </c>
      <c r="R6" s="43">
        <f>100*FP!U6/'P &amp; N Test'!R25</f>
        <v>4.8</v>
      </c>
      <c r="S6" s="43">
        <f>100*FP!V6/'P &amp; N Test'!S25</f>
        <v>3.5</v>
      </c>
      <c r="T6" s="43">
        <f>100*FP!W6/'P &amp; N Test'!T25</f>
        <v>3.95</v>
      </c>
      <c r="U6" s="43">
        <f>100*FP!X6/'P &amp; N Test'!U25</f>
        <v>0</v>
      </c>
      <c r="V6" s="43">
        <f>100*FP!Y6/'P &amp; N Test'!V25</f>
        <v>0</v>
      </c>
    </row>
    <row r="7" spans="1:27" ht="14.25" customHeight="1">
      <c r="A7" s="42" t="s">
        <v>46</v>
      </c>
      <c r="B7" s="43">
        <f>100*FP!E7/'P &amp; N Test'!B26</f>
        <v>5.333333333333333</v>
      </c>
      <c r="C7" s="43">
        <f>100*FP!F7/'P &amp; N Test'!C26</f>
        <v>2.9333333333333331</v>
      </c>
      <c r="D7" s="43">
        <f>100*FP!G7/'P &amp; N Test'!D26</f>
        <v>1.6</v>
      </c>
      <c r="E7" s="43">
        <f>100*FP!H7/'P &amp; N Test'!E26</f>
        <v>3.1333333333333333</v>
      </c>
      <c r="F7" s="43">
        <f>100*FP!I7/'P &amp; N Test'!F26</f>
        <v>1.2666666666666666</v>
      </c>
      <c r="G7" s="43">
        <f>100*FP!J7/'P &amp; N Test'!G26</f>
        <v>0</v>
      </c>
      <c r="H7" s="43">
        <f>100*FP!K7/'P &amp; N Test'!H26</f>
        <v>1.7333333333333334</v>
      </c>
      <c r="I7" s="43">
        <f>100*FP!L7/'P &amp; N Test'!I26</f>
        <v>3.5333333333333332</v>
      </c>
      <c r="J7" s="43">
        <f>100*FP!M7/'P &amp; N Test'!J26</f>
        <v>3.0666666666666669</v>
      </c>
      <c r="K7" s="43">
        <f>100*FP!N7/'P &amp; N Test'!K26</f>
        <v>2.6666666666666665</v>
      </c>
      <c r="L7" s="43">
        <f>100*FP!O7/'P &amp; N Test'!L26</f>
        <v>0.66666666666666663</v>
      </c>
      <c r="M7" s="43">
        <f>100*FP!P7/'P &amp; N Test'!M26</f>
        <v>2.6666666666666665</v>
      </c>
      <c r="N7" s="43">
        <f>100*FP!Q7/'P &amp; N Test'!N26</f>
        <v>6.1333333333333337</v>
      </c>
      <c r="O7" s="43">
        <f>100*FP!R7/'P &amp; N Test'!O26</f>
        <v>13.533333333333333</v>
      </c>
      <c r="P7" s="43">
        <f>100*FP!S7/'P &amp; N Test'!P26</f>
        <v>3.4666666666666668</v>
      </c>
      <c r="Q7" s="43">
        <f>100*FP!T7/'P &amp; N Test'!Q26</f>
        <v>3.3333333333333335</v>
      </c>
      <c r="R7" s="43">
        <f>100*FP!U7/'P &amp; N Test'!R26</f>
        <v>4.8666666666666663</v>
      </c>
      <c r="S7" s="43">
        <f>100*FP!V7/'P &amp; N Test'!S26</f>
        <v>3.1333333333333333</v>
      </c>
      <c r="T7" s="43">
        <f>100*FP!W7/'P &amp; N Test'!T26</f>
        <v>3.4666666666666668</v>
      </c>
      <c r="U7" s="43">
        <f>100*FP!X7/'P &amp; N Test'!U26</f>
        <v>0</v>
      </c>
      <c r="V7" s="43">
        <f>100*FP!Y7/'P &amp; N Test'!V26</f>
        <v>0</v>
      </c>
    </row>
    <row r="8" spans="1:27" ht="14.25" customHeight="1"/>
    <row r="9" spans="1:27" ht="14.25" customHeight="1"/>
    <row r="10" spans="1:27" ht="14.25" customHeight="1"/>
    <row r="11" spans="1:27" ht="14.25" customHeight="1">
      <c r="A11" s="51" t="s">
        <v>52</v>
      </c>
      <c r="B11" s="45">
        <f t="shared" ref="B11:V11" si="0">MEDIAN(B2:B7)</f>
        <v>3.4916666666666663</v>
      </c>
      <c r="C11" s="45">
        <f t="shared" si="0"/>
        <v>2.833333333333333</v>
      </c>
      <c r="D11" s="45">
        <f t="shared" si="0"/>
        <v>1.35</v>
      </c>
      <c r="E11" s="45">
        <f t="shared" si="0"/>
        <v>1.4500000000000002</v>
      </c>
      <c r="F11" s="45">
        <f t="shared" si="0"/>
        <v>0.92500000000000004</v>
      </c>
      <c r="G11" s="45">
        <f t="shared" si="0"/>
        <v>0</v>
      </c>
      <c r="H11" s="45">
        <f t="shared" si="0"/>
        <v>1.55</v>
      </c>
      <c r="I11" s="45">
        <f t="shared" si="0"/>
        <v>3.7</v>
      </c>
      <c r="J11" s="45">
        <f t="shared" si="0"/>
        <v>2.8</v>
      </c>
      <c r="K11" s="45">
        <f t="shared" si="0"/>
        <v>2.0999999999999996</v>
      </c>
      <c r="L11" s="45">
        <f t="shared" si="0"/>
        <v>0.3666666666666667</v>
      </c>
      <c r="M11" s="45">
        <f t="shared" si="0"/>
        <v>2.6833333333333336</v>
      </c>
      <c r="N11" s="45">
        <f t="shared" si="0"/>
        <v>5.5916666666666668</v>
      </c>
      <c r="O11" s="45">
        <f t="shared" si="0"/>
        <v>12.75</v>
      </c>
      <c r="P11" s="45">
        <f t="shared" si="0"/>
        <v>3.125</v>
      </c>
      <c r="Q11" s="45">
        <f t="shared" si="0"/>
        <v>3.3666666666666667</v>
      </c>
      <c r="R11" s="45">
        <f t="shared" si="0"/>
        <v>4.1999999999999993</v>
      </c>
      <c r="S11" s="45">
        <f t="shared" si="0"/>
        <v>3.166666666666667</v>
      </c>
      <c r="T11" s="45">
        <f t="shared" si="0"/>
        <v>3.3250000000000002</v>
      </c>
      <c r="U11" s="45">
        <f t="shared" si="0"/>
        <v>0</v>
      </c>
      <c r="V11" s="45">
        <f t="shared" si="0"/>
        <v>0</v>
      </c>
      <c r="W11" s="52"/>
      <c r="X11" s="52"/>
      <c r="Y11" s="52"/>
      <c r="Z11" s="52"/>
      <c r="AA11" s="52"/>
    </row>
    <row r="12" spans="1:27" ht="14.25" customHeight="1">
      <c r="A12" s="51" t="s">
        <v>55</v>
      </c>
      <c r="B12" s="45">
        <f t="shared" ref="B12:V12" si="1">QUARTILE(B2:B7,3)-QUARTILE(B2:B7,1)</f>
        <v>1.1958333333333329</v>
      </c>
      <c r="C12" s="45">
        <f t="shared" si="1"/>
        <v>0.42499999999999982</v>
      </c>
      <c r="D12" s="45">
        <f t="shared" si="1"/>
        <v>0.47500000000000009</v>
      </c>
      <c r="E12" s="45">
        <f t="shared" si="1"/>
        <v>1.3875000000000002</v>
      </c>
      <c r="F12" s="45">
        <f t="shared" si="1"/>
        <v>0.36249999999999993</v>
      </c>
      <c r="G12" s="45">
        <f t="shared" si="1"/>
        <v>0</v>
      </c>
      <c r="H12" s="45">
        <f t="shared" si="1"/>
        <v>0.25</v>
      </c>
      <c r="I12" s="45">
        <f t="shared" si="1"/>
        <v>4.5000000000000009</v>
      </c>
      <c r="J12" s="45">
        <f t="shared" si="1"/>
        <v>0.57500000000000018</v>
      </c>
      <c r="K12" s="45">
        <f t="shared" si="1"/>
        <v>0.96249999999999991</v>
      </c>
      <c r="L12" s="45">
        <f t="shared" si="1"/>
        <v>0.29166666666666663</v>
      </c>
      <c r="M12" s="45">
        <f t="shared" si="1"/>
        <v>0.45833333333333304</v>
      </c>
      <c r="N12" s="45">
        <f t="shared" si="1"/>
        <v>0.84583333333333321</v>
      </c>
      <c r="O12" s="45">
        <f t="shared" si="1"/>
        <v>1.5250000000000004</v>
      </c>
      <c r="P12" s="45">
        <f t="shared" si="1"/>
        <v>0.55000000000000027</v>
      </c>
      <c r="Q12" s="45">
        <f t="shared" si="1"/>
        <v>0.30416666666666625</v>
      </c>
      <c r="R12" s="45">
        <f t="shared" si="1"/>
        <v>1.125</v>
      </c>
      <c r="S12" s="45">
        <f t="shared" si="1"/>
        <v>0.40416666666666634</v>
      </c>
      <c r="T12" s="45">
        <f t="shared" si="1"/>
        <v>0.20000000000000018</v>
      </c>
      <c r="U12" s="45">
        <f t="shared" si="1"/>
        <v>0</v>
      </c>
      <c r="V12" s="45">
        <f t="shared" si="1"/>
        <v>0</v>
      </c>
      <c r="W12" s="52"/>
      <c r="X12" s="52"/>
      <c r="Y12" s="52"/>
      <c r="Z12" s="52"/>
      <c r="AA12" s="52"/>
    </row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00"/>
  <sheetViews>
    <sheetView workbookViewId="0"/>
  </sheetViews>
  <sheetFormatPr defaultColWidth="12.6640625" defaultRowHeight="15" customHeight="1"/>
  <cols>
    <col min="1" max="1" width="8.6640625" customWidth="1"/>
    <col min="2" max="2" width="9.77734375" customWidth="1"/>
    <col min="3" max="22" width="8.6640625" customWidth="1"/>
  </cols>
  <sheetData>
    <row r="1" spans="1:22" ht="14.25" customHeight="1">
      <c r="A1" s="18" t="s">
        <v>2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</row>
    <row r="2" spans="1:22" ht="14.25" customHeight="1">
      <c r="A2" s="46" t="s">
        <v>1</v>
      </c>
      <c r="B2" s="43">
        <f>100*FN!E2/'P &amp; N Test'!B21</f>
        <v>11.7</v>
      </c>
      <c r="C2" s="43">
        <f>100*FN!F2/'P &amp; N Test'!C21</f>
        <v>11.9</v>
      </c>
      <c r="D2" s="43">
        <f>100*FN!G2/'P &amp; N Test'!D21</f>
        <v>15</v>
      </c>
      <c r="E2" s="43">
        <f>100*FN!H2/'P &amp; N Test'!E21</f>
        <v>15.8</v>
      </c>
      <c r="F2" s="43">
        <f>100*FN!I2/'P &amp; N Test'!F21</f>
        <v>16.2</v>
      </c>
      <c r="G2" s="43">
        <f>100*FN!J2/'P &amp; N Test'!G21</f>
        <v>20.399999999999999</v>
      </c>
      <c r="H2" s="43">
        <f>100*FN!K2/'P &amp; N Test'!H21</f>
        <v>13.4</v>
      </c>
      <c r="I2" s="43">
        <f>100*FN!L2/'P &amp; N Test'!I21</f>
        <v>12.1</v>
      </c>
      <c r="J2" s="43">
        <f>100*FN!M2/'P &amp; N Test'!J21</f>
        <v>11.9</v>
      </c>
      <c r="K2" s="43">
        <f>100*FN!N2/'P &amp; N Test'!K21</f>
        <v>12.8</v>
      </c>
      <c r="L2" s="43">
        <f>100*FN!O2/'P &amp; N Test'!L21</f>
        <v>16.3</v>
      </c>
      <c r="M2" s="43">
        <f>100*FN!P2/'P &amp; N Test'!M21</f>
        <v>11.9</v>
      </c>
      <c r="N2" s="43">
        <f>100*FN!Q2/'P &amp; N Test'!N21</f>
        <v>10.8</v>
      </c>
      <c r="O2" s="43">
        <f>100*FN!R2/'P &amp; N Test'!O21</f>
        <v>7.3</v>
      </c>
      <c r="P2" s="43">
        <f>100*FN!S2/'P &amp; N Test'!P21</f>
        <v>11.6</v>
      </c>
      <c r="Q2" s="43">
        <f>100*FN!T2/'P &amp; N Test'!Q21</f>
        <v>11.2</v>
      </c>
      <c r="R2" s="43">
        <f>100*FN!U2/'P &amp; N Test'!R21</f>
        <v>11</v>
      </c>
      <c r="S2" s="43">
        <f>100*FN!V2/'P &amp; N Test'!S21</f>
        <v>11.4</v>
      </c>
      <c r="T2" s="43">
        <f>100*FN!W2/'P &amp; N Test'!T21</f>
        <v>10.5</v>
      </c>
      <c r="U2" s="43">
        <f>100*FN!X2/'P &amp; N Test'!U21</f>
        <v>20.399999999999999</v>
      </c>
      <c r="V2" s="43">
        <f>100*FN!Y2/'P &amp; N Test'!V21</f>
        <v>20.399999999999999</v>
      </c>
    </row>
    <row r="3" spans="1:22" ht="14.25" customHeight="1">
      <c r="A3" s="46" t="s">
        <v>36</v>
      </c>
      <c r="B3" s="43">
        <f>100*FN!E3/'P &amp; N Test'!B22</f>
        <v>13</v>
      </c>
      <c r="C3" s="43">
        <f>100*FN!F3/'P &amp; N Test'!C22</f>
        <v>12.2</v>
      </c>
      <c r="D3" s="43">
        <f>100*FN!G3/'P &amp; N Test'!D22</f>
        <v>14.733333333333333</v>
      </c>
      <c r="E3" s="43">
        <f>100*FN!H3/'P &amp; N Test'!E22</f>
        <v>16.533333333333335</v>
      </c>
      <c r="F3" s="43">
        <f>100*FN!I3/'P &amp; N Test'!F22</f>
        <v>15.6</v>
      </c>
      <c r="G3" s="43">
        <f>100*FN!J3/'P &amp; N Test'!G22</f>
        <v>20.333333333333332</v>
      </c>
      <c r="H3" s="43">
        <f>100*FN!K3/'P &amp; N Test'!H22</f>
        <v>13.533333333333333</v>
      </c>
      <c r="I3" s="43">
        <f>100*FN!L3/'P &amp; N Test'!I22</f>
        <v>13.666666666666666</v>
      </c>
      <c r="J3" s="43">
        <f>100*FN!M3/'P &amp; N Test'!J22</f>
        <v>12.266666666666667</v>
      </c>
      <c r="K3" s="43">
        <f>100*FN!N3/'P &amp; N Test'!K22</f>
        <v>13.133333333333333</v>
      </c>
      <c r="L3" s="43">
        <f>100*FN!O3/'P &amp; N Test'!L22</f>
        <v>16.866666666666667</v>
      </c>
      <c r="M3" s="43">
        <f>100*FN!P3/'P &amp; N Test'!M22</f>
        <v>12.333333333333334</v>
      </c>
      <c r="N3" s="43">
        <f>100*FN!Q3/'P &amp; N Test'!N22</f>
        <v>11.266666666666667</v>
      </c>
      <c r="O3" s="43">
        <f>100*FN!R3/'P &amp; N Test'!O22</f>
        <v>6.8</v>
      </c>
      <c r="P3" s="43">
        <f>100*FN!S3/'P &amp; N Test'!P22</f>
        <v>12.066666666666666</v>
      </c>
      <c r="Q3" s="43">
        <f>100*FN!T3/'P &amp; N Test'!Q22</f>
        <v>12</v>
      </c>
      <c r="R3" s="43">
        <f>100*FN!U3/'P &amp; N Test'!R22</f>
        <v>11.466666666666667</v>
      </c>
      <c r="S3" s="43">
        <f>100*FN!V3/'P &amp; N Test'!S22</f>
        <v>12</v>
      </c>
      <c r="T3" s="43">
        <f>100*FN!W3/'P &amp; N Test'!T22</f>
        <v>12.066666666666666</v>
      </c>
      <c r="U3" s="43">
        <f>100*FN!X3/'P &amp; N Test'!U22</f>
        <v>20.333333333333332</v>
      </c>
      <c r="V3" s="43">
        <f>100*FN!Y3/'P &amp; N Test'!V22</f>
        <v>20.333333333333332</v>
      </c>
    </row>
    <row r="4" spans="1:22" ht="14.25" customHeight="1">
      <c r="A4" s="46" t="s">
        <v>37</v>
      </c>
      <c r="B4" s="43">
        <f>100*FN!E4/'P &amp; N Test'!B23</f>
        <v>10.75</v>
      </c>
      <c r="C4" s="43">
        <f>100*FN!F4/'P &amp; N Test'!C23</f>
        <v>12.85</v>
      </c>
      <c r="D4" s="43">
        <f>100*FN!G4/'P &amp; N Test'!D23</f>
        <v>15.65</v>
      </c>
      <c r="E4" s="43">
        <f>100*FN!H4/'P &amp; N Test'!E23</f>
        <v>16.2</v>
      </c>
      <c r="F4" s="43">
        <f>100*FN!I4/'P &amp; N Test'!F23</f>
        <v>15.3</v>
      </c>
      <c r="G4" s="43">
        <f>100*FN!J4/'P &amp; N Test'!G23</f>
        <v>20.350000000000001</v>
      </c>
      <c r="H4" s="43">
        <f>100*FN!K4/'P &amp; N Test'!H23</f>
        <v>12.6</v>
      </c>
      <c r="I4" s="43">
        <f>100*FN!L4/'P &amp; N Test'!I23</f>
        <v>13.15</v>
      </c>
      <c r="J4" s="43">
        <f>100*FN!M4/'P &amp; N Test'!J23</f>
        <v>11.35</v>
      </c>
      <c r="K4" s="43">
        <f>100*FN!N4/'P &amp; N Test'!K23</f>
        <v>12.5</v>
      </c>
      <c r="L4" s="43">
        <f>100*FN!O4/'P &amp; N Test'!L23</f>
        <v>16.149999999999999</v>
      </c>
      <c r="M4" s="43">
        <f>100*FN!P4/'P &amp; N Test'!M23</f>
        <v>11.2</v>
      </c>
      <c r="N4" s="43">
        <f>100*FN!Q4/'P &amp; N Test'!N23</f>
        <v>10.85</v>
      </c>
      <c r="O4" s="43">
        <f>100*FN!R4/'P &amp; N Test'!O23</f>
        <v>6.85</v>
      </c>
      <c r="P4" s="43">
        <f>100*FN!S4/'P &amp; N Test'!P23</f>
        <v>11.05</v>
      </c>
      <c r="Q4" s="43">
        <f>100*FN!T4/'P &amp; N Test'!Q23</f>
        <v>11.1</v>
      </c>
      <c r="R4" s="43">
        <f>100*FN!U4/'P &amp; N Test'!R23</f>
        <v>10.9</v>
      </c>
      <c r="S4" s="43">
        <f>100*FN!V4/'P &amp; N Test'!S23</f>
        <v>11.3</v>
      </c>
      <c r="T4" s="43">
        <f>100*FN!W4/'P &amp; N Test'!T23</f>
        <v>11.4</v>
      </c>
      <c r="U4" s="43">
        <f>100*FN!X4/'P &amp; N Test'!U23</f>
        <v>20.350000000000001</v>
      </c>
      <c r="V4" s="43">
        <f>100*FN!Y4/'P &amp; N Test'!V23</f>
        <v>20.31015507753877</v>
      </c>
    </row>
    <row r="5" spans="1:22" ht="14.25" customHeight="1">
      <c r="A5" s="46" t="s">
        <v>45</v>
      </c>
      <c r="B5" s="43">
        <f>100*FN!E5/'P &amp; N Test'!B24</f>
        <v>11.05</v>
      </c>
      <c r="C5" s="43">
        <f>100*FN!F5/'P &amp; N Test'!C24</f>
        <v>12.6</v>
      </c>
      <c r="D5" s="43">
        <f>100*FN!G5/'P &amp; N Test'!D24</f>
        <v>15</v>
      </c>
      <c r="E5" s="43">
        <f>100*FN!H5/'P &amp; N Test'!E24</f>
        <v>15.15</v>
      </c>
      <c r="F5" s="43">
        <f>100*FN!I5/'P &amp; N Test'!F24</f>
        <v>15.1</v>
      </c>
      <c r="G5" s="43">
        <f>100*FN!J5/'P &amp; N Test'!G24</f>
        <v>20.399999999999999</v>
      </c>
      <c r="H5" s="43">
        <f>100*FN!K5/'P &amp; N Test'!H24</f>
        <v>13.15</v>
      </c>
      <c r="I5" s="43">
        <f>100*FN!L5/'P &amp; N Test'!I24</f>
        <v>13.25</v>
      </c>
      <c r="J5" s="43">
        <f>100*FN!M5/'P &amp; N Test'!J24</f>
        <v>12.1</v>
      </c>
      <c r="K5" s="43">
        <f>100*FN!N5/'P &amp; N Test'!K24</f>
        <v>12.4</v>
      </c>
      <c r="L5" s="43">
        <f>100*FN!O5/'P &amp; N Test'!L24</f>
        <v>17.7</v>
      </c>
      <c r="M5" s="43">
        <f>100*FN!P5/'P &amp; N Test'!M24</f>
        <v>12.1</v>
      </c>
      <c r="N5" s="43">
        <f>100*FN!Q5/'P &amp; N Test'!N24</f>
        <v>10.35</v>
      </c>
      <c r="O5" s="43">
        <f>100*FN!R5/'P &amp; N Test'!O24</f>
        <v>5.4</v>
      </c>
      <c r="P5" s="43">
        <f>100*FN!S5/'P &amp; N Test'!P24</f>
        <v>11</v>
      </c>
      <c r="Q5" s="43">
        <f>100*FN!T5/'P &amp; N Test'!Q24</f>
        <v>10.8</v>
      </c>
      <c r="R5" s="43">
        <f>100*FN!U5/'P &amp; N Test'!R24</f>
        <v>10.050000000000001</v>
      </c>
      <c r="S5" s="43">
        <f>100*FN!V5/'P &amp; N Test'!S24</f>
        <v>10.85</v>
      </c>
      <c r="T5" s="43">
        <f>100*FN!W5/'P &amp; N Test'!T24</f>
        <v>11.15</v>
      </c>
      <c r="U5" s="43">
        <f>100*FN!X5/'P &amp; N Test'!U24</f>
        <v>20.399999999999999</v>
      </c>
      <c r="V5" s="43">
        <f>100*FN!Y5/'P &amp; N Test'!V24</f>
        <v>20.399999999999999</v>
      </c>
    </row>
    <row r="6" spans="1:22" ht="14.25" customHeight="1">
      <c r="A6" s="46" t="s">
        <v>48</v>
      </c>
      <c r="B6" s="43">
        <f>100*FN!E6/'P &amp; N Test'!B25</f>
        <v>10.3</v>
      </c>
      <c r="C6" s="43">
        <f>100*FN!F6/'P &amp; N Test'!C25</f>
        <v>11.6</v>
      </c>
      <c r="D6" s="43">
        <f>100*FN!G6/'P &amp; N Test'!D25</f>
        <v>15.45</v>
      </c>
      <c r="E6" s="43">
        <f>100*FN!H6/'P &amp; N Test'!E25</f>
        <v>14.4</v>
      </c>
      <c r="F6" s="43">
        <f>100*FN!I6/'P &amp; N Test'!F25</f>
        <v>14.4</v>
      </c>
      <c r="G6" s="43">
        <f>100*FN!J6/'P &amp; N Test'!G25</f>
        <v>20.350000000000001</v>
      </c>
      <c r="H6" s="43">
        <f>100*FN!K6/'P &amp; N Test'!H25</f>
        <v>13.1</v>
      </c>
      <c r="I6" s="43">
        <f>100*FN!L6/'P &amp; N Test'!I25</f>
        <v>12.45</v>
      </c>
      <c r="J6" s="43">
        <f>100*FN!M6/'P &amp; N Test'!J25</f>
        <v>10.7</v>
      </c>
      <c r="K6" s="43">
        <f>100*FN!N6/'P &amp; N Test'!K25</f>
        <v>11.3</v>
      </c>
      <c r="L6" s="43">
        <f>100*FN!O6/'P &amp; N Test'!L25</f>
        <v>17.3</v>
      </c>
      <c r="M6" s="43">
        <f>100*FN!P6/'P &amp; N Test'!M25</f>
        <v>10.9</v>
      </c>
      <c r="N6" s="43">
        <f>100*FN!Q6/'P &amp; N Test'!N25</f>
        <v>9.4</v>
      </c>
      <c r="O6" s="43">
        <f>100*FN!R6/'P &amp; N Test'!O25</f>
        <v>5.6</v>
      </c>
      <c r="P6" s="43">
        <f>100*FN!S6/'P &amp; N Test'!P25</f>
        <v>9.9499999999999993</v>
      </c>
      <c r="Q6" s="43">
        <f>100*FN!T6/'P &amp; N Test'!Q25</f>
        <v>10.15</v>
      </c>
      <c r="R6" s="43">
        <f>100*FN!U6/'P &amp; N Test'!R25</f>
        <v>9.35</v>
      </c>
      <c r="S6" s="43">
        <f>100*FN!V6/'P &amp; N Test'!S25</f>
        <v>9.75</v>
      </c>
      <c r="T6" s="43">
        <f>100*FN!W6/'P &amp; N Test'!T25</f>
        <v>9.5</v>
      </c>
      <c r="U6" s="43">
        <f>100*FN!X6/'P &amp; N Test'!U25</f>
        <v>20.350000000000001</v>
      </c>
      <c r="V6" s="43">
        <f>100*FN!Y6/'P &amp; N Test'!V25</f>
        <v>20.350000000000001</v>
      </c>
    </row>
    <row r="7" spans="1:22" ht="14.25" customHeight="1">
      <c r="A7" s="46" t="s">
        <v>46</v>
      </c>
      <c r="B7" s="43">
        <f>100*FN!E7/'P &amp; N Test'!B26</f>
        <v>11.333333333333334</v>
      </c>
      <c r="C7" s="43">
        <f>100*FN!F7/'P &amp; N Test'!C26</f>
        <v>12.466666666666667</v>
      </c>
      <c r="D7" s="43">
        <f>100*FN!G7/'P &amp; N Test'!D26</f>
        <v>15.533333333333333</v>
      </c>
      <c r="E7" s="43">
        <f>100*FN!H7/'P &amp; N Test'!E26</f>
        <v>14.6</v>
      </c>
      <c r="F7" s="43">
        <f>100*FN!I7/'P &amp; N Test'!F26</f>
        <v>15.133333333333333</v>
      </c>
      <c r="G7" s="43">
        <f>100*FN!J7/'P &amp; N Test'!G26</f>
        <v>20.333333333333332</v>
      </c>
      <c r="H7" s="43">
        <f>100*FN!K7/'P &amp; N Test'!H26</f>
        <v>13.666666666666666</v>
      </c>
      <c r="I7" s="43">
        <f>100*FN!L7/'P &amp; N Test'!I26</f>
        <v>13.933333333333334</v>
      </c>
      <c r="J7" s="43">
        <f>100*FN!M7/'P &amp; N Test'!J26</f>
        <v>11.666666666666666</v>
      </c>
      <c r="K7" s="43">
        <f>100*FN!N7/'P &amp; N Test'!K26</f>
        <v>12.4</v>
      </c>
      <c r="L7" s="43">
        <f>100*FN!O7/'P &amp; N Test'!L26</f>
        <v>16.666666666666668</v>
      </c>
      <c r="M7" s="43">
        <f>100*FN!P7/'P &amp; N Test'!M26</f>
        <v>11.666666666666666</v>
      </c>
      <c r="N7" s="43">
        <f>100*FN!Q7/'P &amp; N Test'!N26</f>
        <v>10.4</v>
      </c>
      <c r="O7" s="43">
        <f>100*FN!R7/'P &amp; N Test'!O26</f>
        <v>6.4666666666666668</v>
      </c>
      <c r="P7" s="43">
        <f>100*FN!S7/'P &amp; N Test'!P26</f>
        <v>11.2</v>
      </c>
      <c r="Q7" s="43">
        <f>100*FN!T7/'P &amp; N Test'!Q26</f>
        <v>10.466666666666667</v>
      </c>
      <c r="R7" s="43">
        <f>100*FN!U7/'P &amp; N Test'!R26</f>
        <v>10.133333333333333</v>
      </c>
      <c r="S7" s="43">
        <f>100*FN!V7/'P &amp; N Test'!S26</f>
        <v>10.8</v>
      </c>
      <c r="T7" s="43">
        <f>100*FN!W7/'P &amp; N Test'!T26</f>
        <v>11</v>
      </c>
      <c r="U7" s="43">
        <f>100*FN!X7/'P &amp; N Test'!U26</f>
        <v>20.333333333333332</v>
      </c>
      <c r="V7" s="43">
        <f>100*FN!Y7/'P &amp; N Test'!V26</f>
        <v>20.333333333333332</v>
      </c>
    </row>
    <row r="8" spans="1:22" ht="14.25" customHeight="1"/>
    <row r="9" spans="1:22" ht="14.25" customHeight="1"/>
    <row r="10" spans="1:22" ht="14.25" customHeight="1"/>
    <row r="11" spans="1:22" ht="14.25" customHeight="1">
      <c r="A11" s="51" t="s">
        <v>52</v>
      </c>
      <c r="B11" s="45">
        <f t="shared" ref="B11:V11" si="0">MEDIAN(B2:B7)</f>
        <v>11.191666666666666</v>
      </c>
      <c r="C11" s="45">
        <f t="shared" si="0"/>
        <v>12.333333333333332</v>
      </c>
      <c r="D11" s="45">
        <f t="shared" si="0"/>
        <v>15.225</v>
      </c>
      <c r="E11" s="45">
        <f t="shared" si="0"/>
        <v>15.475000000000001</v>
      </c>
      <c r="F11" s="45">
        <f t="shared" si="0"/>
        <v>15.216666666666667</v>
      </c>
      <c r="G11" s="45">
        <f t="shared" si="0"/>
        <v>20.350000000000001</v>
      </c>
      <c r="H11" s="45">
        <f t="shared" si="0"/>
        <v>13.275</v>
      </c>
      <c r="I11" s="45">
        <f t="shared" si="0"/>
        <v>13.2</v>
      </c>
      <c r="J11" s="45">
        <f t="shared" si="0"/>
        <v>11.783333333333333</v>
      </c>
      <c r="K11" s="45">
        <f t="shared" si="0"/>
        <v>12.45</v>
      </c>
      <c r="L11" s="45">
        <f t="shared" si="0"/>
        <v>16.766666666666666</v>
      </c>
      <c r="M11" s="45">
        <f t="shared" si="0"/>
        <v>11.783333333333333</v>
      </c>
      <c r="N11" s="45">
        <f t="shared" si="0"/>
        <v>10.600000000000001</v>
      </c>
      <c r="O11" s="45">
        <f t="shared" si="0"/>
        <v>6.6333333333333329</v>
      </c>
      <c r="P11" s="45">
        <f t="shared" si="0"/>
        <v>11.125</v>
      </c>
      <c r="Q11" s="45">
        <f t="shared" si="0"/>
        <v>10.95</v>
      </c>
      <c r="R11" s="45">
        <f t="shared" si="0"/>
        <v>10.516666666666666</v>
      </c>
      <c r="S11" s="45">
        <f t="shared" si="0"/>
        <v>11.074999999999999</v>
      </c>
      <c r="T11" s="45">
        <f t="shared" si="0"/>
        <v>11.074999999999999</v>
      </c>
      <c r="U11" s="45">
        <f t="shared" si="0"/>
        <v>20.350000000000001</v>
      </c>
      <c r="V11" s="45">
        <f t="shared" si="0"/>
        <v>20.341666666666669</v>
      </c>
    </row>
    <row r="12" spans="1:22" ht="14.25" customHeight="1">
      <c r="A12" s="51" t="s">
        <v>55</v>
      </c>
      <c r="B12" s="53">
        <f t="shared" ref="B12:V12" si="1">QUARTILE(B2:B7,3)-QUARTILE(B2:B7,1)</f>
        <v>0.78333333333333321</v>
      </c>
      <c r="C12" s="53">
        <f t="shared" si="1"/>
        <v>0.59166666666666679</v>
      </c>
      <c r="D12" s="53">
        <f t="shared" si="1"/>
        <v>0.51249999999999929</v>
      </c>
      <c r="E12" s="53">
        <f t="shared" si="1"/>
        <v>1.3625000000000007</v>
      </c>
      <c r="F12" s="53">
        <f t="shared" si="1"/>
        <v>0.41666666666666785</v>
      </c>
      <c r="G12" s="53">
        <f t="shared" si="1"/>
        <v>5.0000000000000711E-2</v>
      </c>
      <c r="H12" s="53">
        <f t="shared" si="1"/>
        <v>0.38749999999999929</v>
      </c>
      <c r="I12" s="53">
        <f t="shared" si="1"/>
        <v>0.9375</v>
      </c>
      <c r="J12" s="53">
        <f t="shared" si="1"/>
        <v>0.62083333333333357</v>
      </c>
      <c r="K12" s="53">
        <f t="shared" si="1"/>
        <v>0.32500000000000107</v>
      </c>
      <c r="L12" s="53">
        <f t="shared" si="1"/>
        <v>0.80000000000000071</v>
      </c>
      <c r="M12" s="53">
        <f t="shared" si="1"/>
        <v>0.73333333333333428</v>
      </c>
      <c r="N12" s="53">
        <f t="shared" si="1"/>
        <v>0.47499999999999964</v>
      </c>
      <c r="O12" s="53">
        <f t="shared" si="1"/>
        <v>1.020833333333333</v>
      </c>
      <c r="P12" s="53">
        <f t="shared" si="1"/>
        <v>0.48750000000000071</v>
      </c>
      <c r="Q12" s="53">
        <f t="shared" si="1"/>
        <v>0.62499999999999822</v>
      </c>
      <c r="R12" s="53">
        <f t="shared" si="1"/>
        <v>0.90416666666666679</v>
      </c>
      <c r="S12" s="53">
        <f t="shared" si="1"/>
        <v>0.5625</v>
      </c>
      <c r="T12" s="53">
        <f t="shared" si="1"/>
        <v>0.71250000000000036</v>
      </c>
      <c r="U12" s="53">
        <f t="shared" si="1"/>
        <v>5.0000000000000711E-2</v>
      </c>
      <c r="V12" s="53">
        <f t="shared" si="1"/>
        <v>5.416666666666714E-2</v>
      </c>
    </row>
    <row r="13" spans="1:22" ht="14.25" customHeight="1"/>
    <row r="14" spans="1:22" ht="14.25" customHeight="1"/>
    <row r="15" spans="1:22" ht="14.25" customHeight="1"/>
    <row r="16" spans="1:2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00"/>
  <sheetViews>
    <sheetView workbookViewId="0"/>
  </sheetViews>
  <sheetFormatPr defaultColWidth="12.6640625" defaultRowHeight="15" customHeight="1"/>
  <cols>
    <col min="1" max="22" width="8.6640625" customWidth="1"/>
  </cols>
  <sheetData>
    <row r="1" spans="1:22" ht="14.25" customHeight="1">
      <c r="A1" s="18" t="s">
        <v>2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</row>
    <row r="2" spans="1:22" ht="14.25" customHeight="1">
      <c r="A2" s="42" t="s">
        <v>1</v>
      </c>
      <c r="B2" s="43">
        <f>100*'CPU Time'!E2/'P &amp; N Test'!B21</f>
        <v>0.51676999999999995</v>
      </c>
      <c r="C2" s="43">
        <f>100*'CPU Time'!F2/'P &amp; N Test'!C21</f>
        <v>0.34893000000000002</v>
      </c>
      <c r="D2" s="43">
        <f>100*'CPU Time'!G2/'P &amp; N Test'!D21</f>
        <v>0.31645000000000001</v>
      </c>
      <c r="E2" s="43">
        <f>100*'CPU Time'!H2/'P &amp; N Test'!E21</f>
        <v>0.17965</v>
      </c>
      <c r="F2" s="43">
        <f>100*'CPU Time'!I2/'P &amp; N Test'!F21</f>
        <v>0.69302999999999992</v>
      </c>
      <c r="G2" s="43">
        <f>100*'CPU Time'!J2/'P &amp; N Test'!G21</f>
        <v>0.61485999999999996</v>
      </c>
      <c r="H2" s="43">
        <f>100*'CPU Time'!K2/'P &amp; N Test'!H21</f>
        <v>27.257000000000001</v>
      </c>
      <c r="I2" s="43">
        <f>100*'CPU Time'!L2/'P &amp; N Test'!I21</f>
        <v>24.626999999999999</v>
      </c>
      <c r="J2" s="43">
        <f>100*'CPU Time'!M2/'P &amp; N Test'!J21</f>
        <v>2.1259999999999999</v>
      </c>
      <c r="K2" s="43">
        <f>100*'CPU Time'!N2/'P &amp; N Test'!K21</f>
        <v>1.3273999999999999</v>
      </c>
      <c r="L2" s="43">
        <f>100*'CPU Time'!O2/'P &amp; N Test'!L21</f>
        <v>1.7536</v>
      </c>
      <c r="M2" s="43">
        <f>100*'CPU Time'!P2/'P &amp; N Test'!M21</f>
        <v>2.0162</v>
      </c>
      <c r="N2" s="43">
        <f>100*'CPU Time'!Q2/'P &amp; N Test'!N21</f>
        <v>2.4663000000000004</v>
      </c>
      <c r="O2" s="43">
        <f>100*'CPU Time'!R2/'P &amp; N Test'!O21</f>
        <v>2.3821000000000003</v>
      </c>
      <c r="P2" s="43">
        <f>100*'CPU Time'!S2/'P &amp; N Test'!P21</f>
        <v>3.8171999999999997</v>
      </c>
      <c r="Q2" s="43">
        <f>100*'CPU Time'!T2/'P &amp; N Test'!Q21</f>
        <v>4.1951000000000001</v>
      </c>
      <c r="R2" s="43">
        <f>100*'CPU Time'!U2/'P &amp; N Test'!R21</f>
        <v>7.2824999999999998</v>
      </c>
      <c r="S2" s="43">
        <f>100*'CPU Time'!V2/'P &amp; N Test'!S21</f>
        <v>5.2313999999999998</v>
      </c>
      <c r="T2" s="43">
        <f>100*'CPU Time'!W2/'P &amp; N Test'!T21</f>
        <v>6.3671000000000006</v>
      </c>
      <c r="U2" s="43">
        <f>100*'CPU Time'!X2/'P &amp; N Test'!U21</f>
        <v>6.7741000000000007</v>
      </c>
      <c r="V2" s="43">
        <f>100*'CPU Time'!Y2/'P &amp; N Test'!V21</f>
        <v>6.8736000000000006</v>
      </c>
    </row>
    <row r="3" spans="1:22" ht="14.25" customHeight="1">
      <c r="A3" s="42" t="s">
        <v>36</v>
      </c>
      <c r="B3" s="43">
        <f>100*'CPU Time'!E3/'P &amp; N Test'!B22</f>
        <v>0.4159533333333334</v>
      </c>
      <c r="C3" s="43">
        <f>100*'CPU Time'!F3/'P &amp; N Test'!C22</f>
        <v>0.24229999999999999</v>
      </c>
      <c r="D3" s="43">
        <f>100*'CPU Time'!G3/'P &amp; N Test'!D22</f>
        <v>0.21247999999999997</v>
      </c>
      <c r="E3" s="43">
        <f>100*'CPU Time'!H3/'P &amp; N Test'!E22</f>
        <v>0.13565333333333335</v>
      </c>
      <c r="F3" s="43">
        <f>100*'CPU Time'!I3/'P &amp; N Test'!F22</f>
        <v>0.39703333333333329</v>
      </c>
      <c r="G3" s="43">
        <f>100*'CPU Time'!J3/'P &amp; N Test'!G22</f>
        <v>0.51280666666666674</v>
      </c>
      <c r="H3" s="43">
        <f>100*'CPU Time'!K3/'P &amp; N Test'!H22</f>
        <v>16.456666666666667</v>
      </c>
      <c r="I3" s="43">
        <f>100*'CPU Time'!L3/'P &amp; N Test'!I22</f>
        <v>15.41</v>
      </c>
      <c r="J3" s="43">
        <f>100*'CPU Time'!M3/'P &amp; N Test'!J22</f>
        <v>1.1189333333333333</v>
      </c>
      <c r="K3" s="43">
        <f>100*'CPU Time'!N3/'P &amp; N Test'!K22</f>
        <v>0.60552000000000006</v>
      </c>
      <c r="L3" s="43">
        <f>100*'CPU Time'!O3/'P &amp; N Test'!L22</f>
        <v>0.92193333333333338</v>
      </c>
      <c r="M3" s="43">
        <f>100*'CPU Time'!P3/'P &amp; N Test'!M22</f>
        <v>1.1107333333333334</v>
      </c>
      <c r="N3" s="43">
        <f>100*'CPU Time'!Q3/'P &amp; N Test'!N22</f>
        <v>1.2577333333333334</v>
      </c>
      <c r="O3" s="43">
        <f>100*'CPU Time'!R3/'P &amp; N Test'!O22</f>
        <v>1.1621333333333332</v>
      </c>
      <c r="P3" s="43">
        <f>100*'CPU Time'!S3/'P &amp; N Test'!P22</f>
        <v>1.6432000000000002</v>
      </c>
      <c r="Q3" s="43">
        <f>100*'CPU Time'!T3/'P &amp; N Test'!Q22</f>
        <v>2.194466666666667</v>
      </c>
      <c r="R3" s="43">
        <f>100*'CPU Time'!U3/'P &amp; N Test'!R22</f>
        <v>3.7483333333333335</v>
      </c>
      <c r="S3" s="43">
        <f>100*'CPU Time'!V3/'P &amp; N Test'!S22</f>
        <v>3.1443333333333334</v>
      </c>
      <c r="T3" s="43">
        <f>100*'CPU Time'!W3/'P &amp; N Test'!T22</f>
        <v>4.0716666666666663</v>
      </c>
      <c r="U3" s="43">
        <f>100*'CPU Time'!X3/'P &amp; N Test'!U22</f>
        <v>3.9424666666666663</v>
      </c>
      <c r="V3" s="43">
        <f>100*'CPU Time'!Y3/'P &amp; N Test'!V22</f>
        <v>4.0470666666666668</v>
      </c>
    </row>
    <row r="4" spans="1:22" ht="14.25" customHeight="1">
      <c r="A4" s="42" t="s">
        <v>37</v>
      </c>
      <c r="B4" s="43">
        <f>100*'CPU Time'!E4/'P &amp; N Test'!B23</f>
        <v>0.18640000000000001</v>
      </c>
      <c r="C4" s="43">
        <f>100*'CPU Time'!F4/'P &amp; N Test'!C23</f>
        <v>4.04775E-2</v>
      </c>
      <c r="D4" s="43">
        <f>100*'CPU Time'!G4/'P &amp; N Test'!D23</f>
        <v>6.2265000000000001E-2</v>
      </c>
      <c r="E4" s="43">
        <f>100*'CPU Time'!H4/'P &amp; N Test'!E23</f>
        <v>6.6049999999999998E-2</v>
      </c>
      <c r="F4" s="43">
        <f>100*'CPU Time'!I4/'P &amp; N Test'!F23</f>
        <v>0.27559</v>
      </c>
      <c r="G4" s="43">
        <f>100*'CPU Time'!J4/'P &amp; N Test'!G23</f>
        <v>0.19640000000000002</v>
      </c>
      <c r="H4" s="43">
        <f>100*'CPU Time'!K4/'P &amp; N Test'!H23</f>
        <v>10.78</v>
      </c>
      <c r="I4" s="43">
        <f>100*'CPU Time'!L4/'P &amp; N Test'!I23</f>
        <v>11.1015</v>
      </c>
      <c r="J4" s="43">
        <f>100*'CPU Time'!M4/'P &amp; N Test'!J23</f>
        <v>0.70620000000000005</v>
      </c>
      <c r="K4" s="43">
        <f>100*'CPU Time'!N4/'P &amp; N Test'!K23</f>
        <v>0.44340999999999997</v>
      </c>
      <c r="L4" s="43">
        <f>100*'CPU Time'!O4/'P &amp; N Test'!L23</f>
        <v>0.56259999999999999</v>
      </c>
      <c r="M4" s="43">
        <f>100*'CPU Time'!P4/'P &amp; N Test'!M23</f>
        <v>0.63680000000000003</v>
      </c>
      <c r="N4" s="43">
        <f>100*'CPU Time'!Q4/'P &amp; N Test'!N23</f>
        <v>0.77385000000000004</v>
      </c>
      <c r="O4" s="43">
        <f>100*'CPU Time'!R4/'P &amp; N Test'!O23</f>
        <v>0.75330000000000008</v>
      </c>
      <c r="P4" s="43">
        <f>100*'CPU Time'!S4/'P &amp; N Test'!P23</f>
        <v>1.2237</v>
      </c>
      <c r="Q4" s="43">
        <f>100*'CPU Time'!T4/'P &amp; N Test'!Q23</f>
        <v>1.4704999999999999</v>
      </c>
      <c r="R4" s="43">
        <f>100*'CPU Time'!U4/'P &amp; N Test'!R23</f>
        <v>2.67265</v>
      </c>
      <c r="S4" s="43">
        <f>100*'CPU Time'!V4/'P &amp; N Test'!S23</f>
        <v>1.9016500000000001</v>
      </c>
      <c r="T4" s="43">
        <f>100*'CPU Time'!W4/'P &amp; N Test'!T23</f>
        <v>2.3685</v>
      </c>
      <c r="U4" s="43">
        <f>100*'CPU Time'!X4/'P &amp; N Test'!U23</f>
        <v>2.5177499999999999</v>
      </c>
      <c r="V4" s="43">
        <f>100*'CPU Time'!Y4/'P &amp; N Test'!V23</f>
        <v>2.5225612806403204</v>
      </c>
    </row>
    <row r="5" spans="1:22" ht="14.25" customHeight="1">
      <c r="A5" s="46" t="s">
        <v>45</v>
      </c>
      <c r="B5" s="43">
        <f>100*'CPU Time'!E5/'P &amp; N Test'!B24</f>
        <v>0.46729500000000002</v>
      </c>
      <c r="C5" s="43">
        <f>100*'CPU Time'!F5/'P &amp; N Test'!C24</f>
        <v>0.23523499999999997</v>
      </c>
      <c r="D5" s="43">
        <f>100*'CPU Time'!G5/'P &amp; N Test'!D24</f>
        <v>0.76660000000000006</v>
      </c>
      <c r="E5" s="43">
        <f>100*'CPU Time'!H5/'P &amp; N Test'!E24</f>
        <v>0.58450000000000002</v>
      </c>
      <c r="F5" s="43">
        <f>100*'CPU Time'!I5/'P &amp; N Test'!F24</f>
        <v>1.6904000000000001</v>
      </c>
      <c r="G5" s="43">
        <f>100*'CPU Time'!J5/'P &amp; N Test'!G24</f>
        <v>1.5385</v>
      </c>
      <c r="H5" s="43">
        <f>100*'CPU Time'!K5/'P &amp; N Test'!H24</f>
        <v>98.41</v>
      </c>
      <c r="I5" s="43">
        <f>100*'CPU Time'!L5/'P &amp; N Test'!I24</f>
        <v>104.00999999999999</v>
      </c>
      <c r="J5" s="43">
        <f>100*'CPU Time'!M5/'P &amp; N Test'!J24</f>
        <v>5.9725000000000001</v>
      </c>
      <c r="K5" s="43">
        <f>100*'CPU Time'!N5/'P &amp; N Test'!K24</f>
        <v>3.6677</v>
      </c>
      <c r="L5" s="43">
        <f>100*'CPU Time'!O5/'P &amp; N Test'!L24</f>
        <v>5.1840000000000002</v>
      </c>
      <c r="M5" s="43">
        <f>100*'CPU Time'!P5/'P &amp; N Test'!M24</f>
        <v>5.7705000000000002</v>
      </c>
      <c r="N5" s="43">
        <f>100*'CPU Time'!Q5/'P &amp; N Test'!N24</f>
        <v>7.0854999999999997</v>
      </c>
      <c r="O5" s="43">
        <f>100*'CPU Time'!R5/'P &amp; N Test'!O24</f>
        <v>6.7839999999999998</v>
      </c>
      <c r="P5" s="43">
        <f>100*'CPU Time'!S5/'P &amp; N Test'!P24</f>
        <v>11.176</v>
      </c>
      <c r="Q5" s="43">
        <f>100*'CPU Time'!T5/'P &amp; N Test'!Q24</f>
        <v>12.4185</v>
      </c>
      <c r="R5" s="43">
        <f>100*'CPU Time'!U5/'P &amp; N Test'!R24</f>
        <v>24.764500000000002</v>
      </c>
      <c r="S5" s="43">
        <f>100*'CPU Time'!V5/'P &amp; N Test'!S24</f>
        <v>17.155999999999999</v>
      </c>
      <c r="T5" s="43">
        <f>100*'CPU Time'!W5/'P &amp; N Test'!T24</f>
        <v>22.736499999999999</v>
      </c>
      <c r="U5" s="43">
        <f>100*'CPU Time'!X5/'P &amp; N Test'!U24</f>
        <v>24.344000000000001</v>
      </c>
      <c r="V5" s="43">
        <f>100*'CPU Time'!Y5/'P &amp; N Test'!V24</f>
        <v>25.07</v>
      </c>
    </row>
    <row r="6" spans="1:22" ht="14.25" customHeight="1">
      <c r="A6" s="46" t="s">
        <v>48</v>
      </c>
      <c r="B6" s="43">
        <f>100*'CPU Time'!E6/'P &amp; N Test'!B25</f>
        <v>0.22934000000000002</v>
      </c>
      <c r="C6" s="43">
        <f>100*'CPU Time'!F6/'P &amp; N Test'!C25</f>
        <v>9.8665000000000003E-2</v>
      </c>
      <c r="D6" s="43">
        <f>100*'CPU Time'!G6/'P &amp; N Test'!D25</f>
        <v>5.3319999999999999E-2</v>
      </c>
      <c r="E6" s="43">
        <f>100*'CPU Time'!H6/'P &amp; N Test'!E25</f>
        <v>0.22703499999999999</v>
      </c>
      <c r="F6" s="43">
        <f>100*'CPU Time'!I6/'P &amp; N Test'!F25</f>
        <v>1.0842000000000001</v>
      </c>
      <c r="G6" s="43">
        <f>100*'CPU Time'!J6/'P &amp; N Test'!G25</f>
        <v>0.72165000000000001</v>
      </c>
      <c r="H6" s="43">
        <f>100*'CPU Time'!K6/'P &amp; N Test'!H25</f>
        <v>65.37</v>
      </c>
      <c r="I6" s="43">
        <f>100*'CPU Time'!L6/'P &amp; N Test'!I25</f>
        <v>73.92</v>
      </c>
      <c r="J6" s="43">
        <f>100*'CPU Time'!M6/'P &amp; N Test'!J25</f>
        <v>3.4704999999999999</v>
      </c>
      <c r="K6" s="43">
        <f>100*'CPU Time'!N6/'P &amp; N Test'!K25</f>
        <v>2.2364999999999999</v>
      </c>
      <c r="L6" s="43">
        <f>100*'CPU Time'!O6/'P &amp; N Test'!L25</f>
        <v>3.1832500000000001</v>
      </c>
      <c r="M6" s="43">
        <f>100*'CPU Time'!P6/'P &amp; N Test'!M25</f>
        <v>3.6445500000000002</v>
      </c>
      <c r="N6" s="43">
        <f>100*'CPU Time'!Q6/'P &amp; N Test'!N25</f>
        <v>4.5651999999999999</v>
      </c>
      <c r="O6" s="43">
        <f>100*'CPU Time'!R6/'P &amp; N Test'!O25</f>
        <v>4.1819499999999996</v>
      </c>
      <c r="P6" s="43">
        <f>100*'CPU Time'!S6/'P &amp; N Test'!P25</f>
        <v>6.6154999999999999</v>
      </c>
      <c r="Q6" s="43">
        <f>100*'CPU Time'!T6/'P &amp; N Test'!Q25</f>
        <v>7.7239999999999993</v>
      </c>
      <c r="R6" s="43">
        <f>100*'CPU Time'!U6/'P &amp; N Test'!R25</f>
        <v>15.878</v>
      </c>
      <c r="S6" s="43">
        <f>100*'CPU Time'!V6/'P &amp; N Test'!S25</f>
        <v>10.3605</v>
      </c>
      <c r="T6" s="43">
        <f>100*'CPU Time'!W6/'P &amp; N Test'!T25</f>
        <v>13.726499999999998</v>
      </c>
      <c r="U6" s="43">
        <f>100*'CPU Time'!X6/'P &amp; N Test'!U25</f>
        <v>14.8505</v>
      </c>
      <c r="V6" s="43">
        <f>100*'CPU Time'!Y6/'P &amp; N Test'!V25</f>
        <v>15.4245</v>
      </c>
    </row>
    <row r="7" spans="1:22" ht="14.25" customHeight="1">
      <c r="A7" s="46" t="s">
        <v>46</v>
      </c>
      <c r="B7" s="43">
        <f>100*'CPU Time'!E7/'P &amp; N Test'!B26</f>
        <v>1.1514000000000002</v>
      </c>
      <c r="C7" s="43">
        <f>100*'CPU Time'!F7/'P &amp; N Test'!C26</f>
        <v>1.0799333333333334</v>
      </c>
      <c r="D7" s="43">
        <f>100*'CPU Time'!G7/'P &amp; N Test'!D26</f>
        <v>1.0364</v>
      </c>
      <c r="E7" s="43">
        <f>100*'CPU Time'!H7/'P &amp; N Test'!E26</f>
        <v>0.72620000000000007</v>
      </c>
      <c r="F7" s="43">
        <f>100*'CPU Time'!I7/'P &amp; N Test'!F26</f>
        <v>2.9521999999999999</v>
      </c>
      <c r="G7" s="43">
        <f>100*'CPU Time'!J7/'P &amp; N Test'!G26</f>
        <v>2.0883333333333334</v>
      </c>
      <c r="H7" s="43">
        <f>100*'CPU Time'!K7/'P &amp; N Test'!H26</f>
        <v>0</v>
      </c>
      <c r="I7" s="43">
        <f>100*'CPU Time'!L7/'P &amp; N Test'!I26</f>
        <v>0</v>
      </c>
      <c r="J7" s="43">
        <f>100*'CPU Time'!M7/'P &amp; N Test'!J26</f>
        <v>8.8433333333333337</v>
      </c>
      <c r="K7" s="43">
        <f>100*'CPU Time'!N7/'P &amp; N Test'!K26</f>
        <v>5.8995999999999995</v>
      </c>
      <c r="L7" s="43">
        <f>100*'CPU Time'!O7/'P &amp; N Test'!L26</f>
        <v>8.16</v>
      </c>
      <c r="M7" s="43">
        <f>100*'CPU Time'!P7/'P &amp; N Test'!M26</f>
        <v>9.0413333333333341</v>
      </c>
      <c r="N7" s="43">
        <f>100*'CPU Time'!Q7/'P &amp; N Test'!N26</f>
        <v>11.109333333333334</v>
      </c>
      <c r="O7" s="43">
        <f>100*'CPU Time'!R7/'P &amp; N Test'!O26</f>
        <v>9.9893333333333327</v>
      </c>
      <c r="P7" s="43">
        <f>100*'CPU Time'!S7/'P &amp; N Test'!P26</f>
        <v>15.251333333333333</v>
      </c>
      <c r="Q7" s="43">
        <f>100*'CPU Time'!T7/'P &amp; N Test'!Q26</f>
        <v>19.631333333333338</v>
      </c>
      <c r="R7" s="43">
        <f>100*'CPU Time'!U7/'P &amp; N Test'!R26</f>
        <v>36.159333333333336</v>
      </c>
      <c r="S7" s="43">
        <f>100*'CPU Time'!V7/'P &amp; N Test'!S26</f>
        <v>25.339333333333332</v>
      </c>
      <c r="T7" s="43">
        <f>100*'CPU Time'!W7/'P &amp; N Test'!T26</f>
        <v>31.53</v>
      </c>
      <c r="U7" s="43">
        <f>100*'CPU Time'!X7/'P &amp; N Test'!U26</f>
        <v>33.100666666666669</v>
      </c>
      <c r="V7" s="43">
        <f>100*'CPU Time'!Y7/'P &amp; N Test'!V26</f>
        <v>34.14</v>
      </c>
    </row>
    <row r="8" spans="1:22" ht="14.25" customHeight="1"/>
    <row r="9" spans="1:22" ht="14.25" customHeight="1"/>
    <row r="10" spans="1:22" ht="14.25" customHeight="1">
      <c r="A10" s="48" t="s">
        <v>52</v>
      </c>
      <c r="B10" s="45">
        <f t="shared" ref="B10:V10" si="0">MEDIAN(B2:B7)</f>
        <v>0.44162416666666671</v>
      </c>
      <c r="C10" s="45">
        <f t="shared" si="0"/>
        <v>0.23876749999999997</v>
      </c>
      <c r="D10" s="45">
        <f t="shared" si="0"/>
        <v>0.26446500000000001</v>
      </c>
      <c r="E10" s="45">
        <f t="shared" si="0"/>
        <v>0.20334249999999998</v>
      </c>
      <c r="F10" s="45">
        <f t="shared" si="0"/>
        <v>0.88861499999999993</v>
      </c>
      <c r="G10" s="45">
        <f t="shared" si="0"/>
        <v>0.66825500000000004</v>
      </c>
      <c r="H10" s="45">
        <f t="shared" si="0"/>
        <v>21.856833333333334</v>
      </c>
      <c r="I10" s="45">
        <f t="shared" si="0"/>
        <v>20.0185</v>
      </c>
      <c r="J10" s="45">
        <f t="shared" si="0"/>
        <v>2.7982499999999999</v>
      </c>
      <c r="K10" s="45">
        <f t="shared" si="0"/>
        <v>1.7819499999999999</v>
      </c>
      <c r="L10" s="45">
        <f t="shared" si="0"/>
        <v>2.4684249999999999</v>
      </c>
      <c r="M10" s="45">
        <f t="shared" si="0"/>
        <v>2.8303750000000001</v>
      </c>
      <c r="N10" s="45">
        <f t="shared" si="0"/>
        <v>3.5157500000000002</v>
      </c>
      <c r="O10" s="45">
        <f t="shared" si="0"/>
        <v>3.282025</v>
      </c>
      <c r="P10" s="45">
        <f t="shared" si="0"/>
        <v>5.2163500000000003</v>
      </c>
      <c r="Q10" s="45">
        <f t="shared" si="0"/>
        <v>5.9595500000000001</v>
      </c>
      <c r="R10" s="45">
        <f t="shared" si="0"/>
        <v>11.580249999999999</v>
      </c>
      <c r="S10" s="45">
        <f t="shared" si="0"/>
        <v>7.7959499999999995</v>
      </c>
      <c r="T10" s="45">
        <f t="shared" si="0"/>
        <v>10.046799999999999</v>
      </c>
      <c r="U10" s="45">
        <f t="shared" si="0"/>
        <v>10.8123</v>
      </c>
      <c r="V10" s="45">
        <f t="shared" si="0"/>
        <v>11.149049999999999</v>
      </c>
    </row>
    <row r="11" spans="1:22" ht="14.25" customHeight="1">
      <c r="A11" s="48" t="s">
        <v>55</v>
      </c>
      <c r="B11" s="45">
        <f t="shared" ref="B11:V11" si="1">QUARTILE(B2:B7,3)-QUARTILE(B2:B7,1)</f>
        <v>0.22840791666666654</v>
      </c>
      <c r="C11" s="45">
        <f t="shared" si="1"/>
        <v>0.18946500000000002</v>
      </c>
      <c r="D11" s="45">
        <f t="shared" si="1"/>
        <v>0.55424375000000003</v>
      </c>
      <c r="E11" s="45">
        <f t="shared" si="1"/>
        <v>0.34848125000000002</v>
      </c>
      <c r="F11" s="45">
        <f t="shared" si="1"/>
        <v>1.0678175000000001</v>
      </c>
      <c r="G11" s="45">
        <f t="shared" si="1"/>
        <v>0.79596749999999983</v>
      </c>
      <c r="H11" s="45">
        <f t="shared" si="1"/>
        <v>43.642583333333334</v>
      </c>
      <c r="I11" s="45">
        <f t="shared" si="1"/>
        <v>49.418125000000003</v>
      </c>
      <c r="J11" s="45">
        <f t="shared" si="1"/>
        <v>3.9762999999999993</v>
      </c>
      <c r="K11" s="45">
        <f t="shared" si="1"/>
        <v>2.5239099999999999</v>
      </c>
      <c r="L11" s="45">
        <f t="shared" si="1"/>
        <v>3.5539624999999999</v>
      </c>
      <c r="M11" s="45">
        <f t="shared" si="1"/>
        <v>3.9019125000000003</v>
      </c>
      <c r="N11" s="45">
        <f t="shared" si="1"/>
        <v>4.8955500000000001</v>
      </c>
      <c r="O11" s="45">
        <f t="shared" si="1"/>
        <v>4.6663624999999991</v>
      </c>
      <c r="P11" s="45">
        <f t="shared" si="1"/>
        <v>7.8491750000000007</v>
      </c>
      <c r="Q11" s="45">
        <f t="shared" si="1"/>
        <v>8.5502500000000001</v>
      </c>
      <c r="R11" s="45">
        <f t="shared" si="1"/>
        <v>17.911000000000001</v>
      </c>
      <c r="S11" s="45">
        <f t="shared" si="1"/>
        <v>11.791024999999999</v>
      </c>
      <c r="T11" s="45">
        <f t="shared" si="1"/>
        <v>15.838474999999999</v>
      </c>
      <c r="U11" s="45">
        <f t="shared" si="1"/>
        <v>17.320250000000001</v>
      </c>
      <c r="V11" s="45">
        <f t="shared" si="1"/>
        <v>17.904924999999999</v>
      </c>
    </row>
    <row r="12" spans="1:22" ht="14.25" customHeight="1"/>
    <row r="13" spans="1:22" ht="14.25" customHeight="1"/>
    <row r="14" spans="1:22" ht="14.25" customHeight="1"/>
    <row r="15" spans="1:22" ht="14.25" customHeight="1"/>
    <row r="16" spans="1:2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0"/>
  <sheetViews>
    <sheetView workbookViewId="0">
      <selection activeCell="L21" sqref="L21"/>
    </sheetView>
  </sheetViews>
  <sheetFormatPr defaultColWidth="12.6640625" defaultRowHeight="15" customHeight="1"/>
  <cols>
    <col min="1" max="27" width="8.6640625" customWidth="1"/>
  </cols>
  <sheetData>
    <row r="1" spans="1:27" ht="14.25" customHeight="1">
      <c r="A1" s="18" t="s">
        <v>2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  <c r="W1" s="18"/>
      <c r="X1" s="18"/>
      <c r="Y1" s="18"/>
      <c r="Z1" s="18"/>
      <c r="AA1" s="18" t="s">
        <v>50</v>
      </c>
    </row>
    <row r="2" spans="1:27" ht="14.25" customHeight="1">
      <c r="A2" s="34" t="s">
        <v>1</v>
      </c>
      <c r="B2" s="54">
        <f>'P &amp; N Test'!B3/(TP!E2+TN!E2+FP!E2+FN!E2)*100</f>
        <v>20.399999999999999</v>
      </c>
      <c r="C2" s="54">
        <f>'P &amp; N Test'!C3/(TP!F2+TN!F2+FP!F2+FN!F2)*100</f>
        <v>20.399999999999999</v>
      </c>
      <c r="D2" s="54">
        <f>'P &amp; N Test'!D3/(TP!G2+TN!G2+FP!G2+FN!G2)*100</f>
        <v>20.399999999999999</v>
      </c>
      <c r="E2" s="54">
        <f>'P &amp; N Test'!E3/(TP!H2+TN!H2+FP!H2+FN!H2)*100</f>
        <v>20.399999999999999</v>
      </c>
      <c r="F2" s="54">
        <f>'P &amp; N Test'!F3/(TP!I2+TN!I2+FP!I2+FN!I2)*100</f>
        <v>20.399999999999999</v>
      </c>
      <c r="G2" s="54">
        <f>'P &amp; N Test'!G3/(TP!J2+TN!J2+FP!J2+FN!J2)*100</f>
        <v>20.399999999999999</v>
      </c>
      <c r="H2" s="54">
        <f>'P &amp; N Test'!H3/(TP!K2+TN!K2+FP!K2+FN!K2)*100</f>
        <v>20.399999999999999</v>
      </c>
      <c r="I2" s="54">
        <f>'P &amp; N Test'!I3/(TP!L2+TN!L2+FP!L2+FN!L2)*100</f>
        <v>20.399999999999999</v>
      </c>
      <c r="J2" s="54">
        <f>'P &amp; N Test'!J3/(TP!M2+TN!M2+FP!M2+FN!M2)*100</f>
        <v>20.399999999999999</v>
      </c>
      <c r="K2" s="54">
        <f>'P &amp; N Test'!K3/(TP!N2+TN!N2+FP!N2+FN!N2)*100</f>
        <v>20.399999999999999</v>
      </c>
      <c r="L2" s="54">
        <f>'P &amp; N Test'!L3/(TP!O2+TN!O2+FP!O2+FN!O2)*100</f>
        <v>20.399999999999999</v>
      </c>
      <c r="M2" s="54">
        <f>'P &amp; N Test'!M3/(TP!P2+TN!P2+FP!P2+FN!P2)*100</f>
        <v>20.399999999999999</v>
      </c>
      <c r="N2" s="54">
        <f>'P &amp; N Test'!N3/(TP!Q2+TN!Q2+FP!Q2+FN!Q2)*100</f>
        <v>20.399999999999999</v>
      </c>
      <c r="O2" s="54">
        <f>'P &amp; N Test'!O3/(TP!R2+TN!R2+FP!R2+FN!R2)*100</f>
        <v>20.399999999999999</v>
      </c>
      <c r="P2" s="54">
        <f>'P &amp; N Test'!P3/(TP!S2+TN!S2+FP!S2+FN!S2)*100</f>
        <v>20.399999999999999</v>
      </c>
      <c r="Q2" s="54">
        <f>'P &amp; N Test'!Q3/(TP!T2+TN!T2+FP!T2+FN!T2)*100</f>
        <v>20.399999999999999</v>
      </c>
      <c r="R2" s="54">
        <f>'P &amp; N Test'!R3/(TP!U2+TN!U2+FP!U2+FN!U2)*100</f>
        <v>20.399999999999999</v>
      </c>
      <c r="S2" s="54">
        <f>'P &amp; N Test'!S3/(TP!V2+TN!V2+FP!V2+FN!V2)*100</f>
        <v>20.399999999999999</v>
      </c>
      <c r="T2" s="54">
        <f>'P &amp; N Test'!T3/(TP!W2+TN!W2+FP!W2+FN!W2)*100</f>
        <v>20.399999999999999</v>
      </c>
      <c r="U2" s="54">
        <f>'P &amp; N Test'!U3/(TP!X2+TN!X2+FP!X2+FN!X2)*100</f>
        <v>20.399999999999999</v>
      </c>
      <c r="V2" s="54">
        <f>'P &amp; N Test'!V3/(TP!Y2+TN!Y2+FP!Y2+FN!Y2)*100</f>
        <v>20.399999999999999</v>
      </c>
      <c r="W2" s="27"/>
      <c r="X2" s="27"/>
      <c r="Y2" s="27"/>
      <c r="Z2" s="27"/>
      <c r="AA2" s="27"/>
    </row>
    <row r="3" spans="1:27" ht="14.25" customHeight="1">
      <c r="A3" s="34" t="s">
        <v>36</v>
      </c>
      <c r="B3" s="54">
        <f>'P &amp; N Test'!B4/(TP!E3+TN!E3+FP!E3+FN!E3)*100</f>
        <v>20.333333333333332</v>
      </c>
      <c r="C3" s="54">
        <f>'P &amp; N Test'!C4/(TP!F3+TN!F3+FP!F3+FN!F3)*100</f>
        <v>20.333333333333332</v>
      </c>
      <c r="D3" s="54">
        <f>'P &amp; N Test'!D4/(TP!G3+TN!G3+FP!G3+FN!G3)*100</f>
        <v>20.333333333333332</v>
      </c>
      <c r="E3" s="54">
        <f>'P &amp; N Test'!E4/(TP!H3+TN!H3+FP!H3+FN!H3)*100</f>
        <v>20.333333333333332</v>
      </c>
      <c r="F3" s="54">
        <f>'P &amp; N Test'!F4/(TP!I3+TN!I3+FP!I3+FN!I3)*100</f>
        <v>20.333333333333332</v>
      </c>
      <c r="G3" s="54">
        <f>'P &amp; N Test'!G4/(TP!J3+TN!J3+FP!J3+FN!J3)*100</f>
        <v>20.333333333333332</v>
      </c>
      <c r="H3" s="54">
        <f>'P &amp; N Test'!H4/(TP!K3+TN!K3+FP!K3+FN!K3)*100</f>
        <v>20.333333333333332</v>
      </c>
      <c r="I3" s="54">
        <f>'P &amp; N Test'!I4/(TP!L3+TN!L3+FP!L3+FN!L3)*100</f>
        <v>20.333333333333332</v>
      </c>
      <c r="J3" s="54">
        <f>'P &amp; N Test'!J4/(TP!M3+TN!M3+FP!M3+FN!M3)*100</f>
        <v>20.333333333333332</v>
      </c>
      <c r="K3" s="54">
        <f>'P &amp; N Test'!K4/(TP!N3+TN!N3+FP!N3+FN!N3)*100</f>
        <v>20.333333333333332</v>
      </c>
      <c r="L3" s="54">
        <f>'P &amp; N Test'!L4/(TP!O3+TN!O3+FP!O3+FN!O3)*100</f>
        <v>20.333333333333332</v>
      </c>
      <c r="M3" s="54">
        <f>'P &amp; N Test'!M4/(TP!P3+TN!P3+FP!P3+FN!P3)*100</f>
        <v>20.333333333333332</v>
      </c>
      <c r="N3" s="54">
        <f>'P &amp; N Test'!N4/(TP!Q3+TN!Q3+FP!Q3+FN!Q3)*100</f>
        <v>20.333333333333332</v>
      </c>
      <c r="O3" s="54">
        <f>'P &amp; N Test'!O4/(TP!R3+TN!R3+FP!R3+FN!R3)*100</f>
        <v>20.333333333333332</v>
      </c>
      <c r="P3" s="54">
        <f>'P &amp; N Test'!P4/(TP!S3+TN!S3+FP!S3+FN!S3)*100</f>
        <v>20.333333333333332</v>
      </c>
      <c r="Q3" s="54">
        <f>'P &amp; N Test'!Q4/(TP!T3+TN!T3+FP!T3+FN!T3)*100</f>
        <v>20.333333333333332</v>
      </c>
      <c r="R3" s="54">
        <f>'P &amp; N Test'!R4/(TP!U3+TN!U3+FP!U3+FN!U3)*100</f>
        <v>20.333333333333332</v>
      </c>
      <c r="S3" s="54">
        <f>'P &amp; N Test'!S4/(TP!V3+TN!V3+FP!V3+FN!V3)*100</f>
        <v>20.333333333333332</v>
      </c>
      <c r="T3" s="54">
        <f>'P &amp; N Test'!T4/(TP!W3+TN!W3+FP!W3+FN!W3)*100</f>
        <v>20.333333333333332</v>
      </c>
      <c r="U3" s="54">
        <f>'P &amp; N Test'!U4/(TP!X3+TN!X3+FP!X3+FN!X3)*100</f>
        <v>20.333333333333332</v>
      </c>
      <c r="V3" s="54">
        <f>'P &amp; N Test'!V4/(TP!Y3+TN!Y3+FP!Y3+FN!Y3)*100</f>
        <v>20.333333333333332</v>
      </c>
      <c r="W3" s="27"/>
      <c r="X3" s="27"/>
      <c r="Y3" s="27"/>
      <c r="Z3" s="27"/>
      <c r="AA3" s="27"/>
    </row>
    <row r="4" spans="1:27" ht="14.25" customHeight="1">
      <c r="A4" s="34" t="s">
        <v>37</v>
      </c>
      <c r="B4" s="54">
        <f>'P &amp; N Test'!B5/(TP!E4+TN!E4+FP!E4+FN!E4)*100</f>
        <v>20.349999999999998</v>
      </c>
      <c r="C4" s="54">
        <f>'P &amp; N Test'!C5/(TP!F4+TN!F4+FP!F4+FN!F4)*100</f>
        <v>20.349999999999998</v>
      </c>
      <c r="D4" s="54">
        <f>'P &amp; N Test'!D5/(TP!G4+TN!G4+FP!G4+FN!G4)*100</f>
        <v>20.349999999999998</v>
      </c>
      <c r="E4" s="54">
        <f>'P &amp; N Test'!E5/(TP!H4+TN!H4+FP!H4+FN!H4)*100</f>
        <v>20.349999999999998</v>
      </c>
      <c r="F4" s="54">
        <f>'P &amp; N Test'!F5/(TP!I4+TN!I4+FP!I4+FN!I4)*100</f>
        <v>20.349999999999998</v>
      </c>
      <c r="G4" s="54">
        <f>'P &amp; N Test'!G5/(TP!J4+TN!J4+FP!J4+FN!J4)*100</f>
        <v>20.349999999999998</v>
      </c>
      <c r="H4" s="54">
        <f>'P &amp; N Test'!H5/(TP!K4+TN!K4+FP!K4+FN!K4)*100</f>
        <v>20.349999999999998</v>
      </c>
      <c r="I4" s="54">
        <f>'P &amp; N Test'!I5/(TP!L4+TN!L4+FP!L4+FN!L4)*100</f>
        <v>20.349999999999998</v>
      </c>
      <c r="J4" s="54">
        <f>'P &amp; N Test'!J5/(TP!M4+TN!M4+FP!M4+FN!M4)*100</f>
        <v>20.349999999999998</v>
      </c>
      <c r="K4" s="54">
        <f>'P &amp; N Test'!K5/(TP!N4+TN!N4+FP!N4+FN!N4)*100</f>
        <v>20.349999999999998</v>
      </c>
      <c r="L4" s="54">
        <f>'P &amp; N Test'!L5/(TP!O4+TN!O4+FP!O4+FN!O4)*100</f>
        <v>20.349999999999998</v>
      </c>
      <c r="M4" s="54">
        <f>'P &amp; N Test'!M5/(TP!P4+TN!P4+FP!P4+FN!P4)*100</f>
        <v>20.349999999999998</v>
      </c>
      <c r="N4" s="54">
        <f>'P &amp; N Test'!N5/(TP!Q4+TN!Q4+FP!Q4+FN!Q4)*100</f>
        <v>20.349999999999998</v>
      </c>
      <c r="O4" s="54">
        <f>'P &amp; N Test'!O5/(TP!R4+TN!R4+FP!R4+FN!R4)*100</f>
        <v>20.349999999999998</v>
      </c>
      <c r="P4" s="54">
        <f>'P &amp; N Test'!P5/(TP!S4+TN!S4+FP!S4+FN!S4)*100</f>
        <v>20.349999999999998</v>
      </c>
      <c r="Q4" s="54">
        <f>'P &amp; N Test'!Q5/(TP!T4+TN!T4+FP!T4+FN!T4)*100</f>
        <v>20.349999999999998</v>
      </c>
      <c r="R4" s="54">
        <f>'P &amp; N Test'!R5/(TP!U4+TN!U4+FP!U4+FN!U4)*100</f>
        <v>20.349999999999998</v>
      </c>
      <c r="S4" s="54">
        <f>'P &amp; N Test'!S5/(TP!V4+TN!V4+FP!V4+FN!V4)*100</f>
        <v>20.349999999999998</v>
      </c>
      <c r="T4" s="54">
        <f>'P &amp; N Test'!T5/(TP!W4+TN!W4+FP!W4+FN!W4)*100</f>
        <v>20.349999999999998</v>
      </c>
      <c r="U4" s="54">
        <f>'P &amp; N Test'!U5/(TP!X4+TN!X4+FP!X4+FN!X4)*100</f>
        <v>20.349999999999998</v>
      </c>
      <c r="V4" s="54">
        <f>'P &amp; N Test'!V5/(TP!Y4+TN!Y4+FP!Y4+FN!Y4)*100</f>
        <v>20.37037037037037</v>
      </c>
      <c r="W4" s="27"/>
      <c r="X4" s="27"/>
      <c r="Y4" s="27"/>
      <c r="Z4" s="27"/>
      <c r="AA4" s="27"/>
    </row>
    <row r="5" spans="1:27" ht="14.25" customHeight="1">
      <c r="A5" s="34" t="s">
        <v>45</v>
      </c>
      <c r="B5" s="43">
        <f>'P &amp; N Test'!B6/(TP!E5+TN!E5+FP!E5+FN!E5)*100</f>
        <v>20.399999999999999</v>
      </c>
      <c r="C5" s="43">
        <f>'P &amp; N Test'!C6/(TP!F5+TN!F5+FP!F5+FN!F5)*100</f>
        <v>20.399999999999999</v>
      </c>
      <c r="D5" s="43">
        <f>'P &amp; N Test'!D6/(TP!G5+TN!G5+FP!G5+FN!G5)*100</f>
        <v>20.399999999999999</v>
      </c>
      <c r="E5" s="43">
        <f>'P &amp; N Test'!E6/(TP!H5+TN!H5+FP!H5+FN!H5)*100</f>
        <v>20.399999999999999</v>
      </c>
      <c r="F5" s="43">
        <f>'P &amp; N Test'!F6/(TP!I5+TN!I5+FP!I5+FN!I5)*100</f>
        <v>20.399999999999999</v>
      </c>
      <c r="G5" s="43">
        <f>'P &amp; N Test'!G6/(TP!J5+TN!J5+FP!J5+FN!J5)*100</f>
        <v>20.399999999999999</v>
      </c>
      <c r="H5" s="43">
        <f>'P &amp; N Test'!H6/(TP!K5+TN!K5+FP!K5+FN!K5)*100</f>
        <v>20.399999999999999</v>
      </c>
      <c r="I5" s="43">
        <f>'P &amp; N Test'!I6/(TP!L5+TN!L5+FP!L5+FN!L5)*100</f>
        <v>20.399999999999999</v>
      </c>
      <c r="J5" s="43">
        <f>'P &amp; N Test'!J6/(TP!M5+TN!M5+FP!M5+FN!M5)*100</f>
        <v>20.399999999999999</v>
      </c>
      <c r="K5" s="43">
        <f>'P &amp; N Test'!K6/(TP!N5+TN!N5+FP!N5+FN!N5)*100</f>
        <v>20.399999999999999</v>
      </c>
      <c r="L5" s="43">
        <f>'P &amp; N Test'!L6/(TP!O5+TN!O5+FP!O5+FN!O5)*100</f>
        <v>20.399999999999999</v>
      </c>
      <c r="M5" s="43">
        <f>'P &amp; N Test'!M6/(TP!P5+TN!P5+FP!P5+FN!P5)*100</f>
        <v>20.399999999999999</v>
      </c>
      <c r="N5" s="43">
        <f>'P &amp; N Test'!N6/(TP!Q5+TN!Q5+FP!Q5+FN!Q5)*100</f>
        <v>20.399999999999999</v>
      </c>
      <c r="O5" s="43">
        <f>'P &amp; N Test'!O6/(TP!R5+TN!R5+FP!R5+FN!R5)*100</f>
        <v>20.399999999999999</v>
      </c>
      <c r="P5" s="43">
        <f>'P &amp; N Test'!P6/(TP!S5+TN!S5+FP!S5+FN!S5)*100</f>
        <v>20.399999999999999</v>
      </c>
      <c r="Q5" s="43">
        <f>'P &amp; N Test'!Q6/(TP!T5+TN!T5+FP!T5+FN!T5)*100</f>
        <v>20.399999999999999</v>
      </c>
      <c r="R5" s="43">
        <f>'P &amp; N Test'!R6/(TP!U5+TN!U5+FP!U5+FN!U5)*100</f>
        <v>20.399999999999999</v>
      </c>
      <c r="S5" s="43">
        <f>'P &amp; N Test'!S6/(TP!V5+TN!V5+FP!V5+FN!V5)*100</f>
        <v>20.399999999999999</v>
      </c>
      <c r="T5" s="43">
        <f>'P &amp; N Test'!T6/(TP!W5+TN!W5+FP!W5+FN!W5)*100</f>
        <v>20.399999999999999</v>
      </c>
      <c r="U5" s="43">
        <f>'P &amp; N Test'!U6/(TP!X5+TN!X5+FP!X5+FN!X5)*100</f>
        <v>20.399999999999999</v>
      </c>
      <c r="V5" s="43">
        <f>'P &amp; N Test'!V6/(TP!Y5+TN!Y5+FP!Y5+FN!Y5)*100</f>
        <v>20.399999999999999</v>
      </c>
      <c r="AA5" s="55">
        <f t="shared" ref="AA5:AA7" si="0">V5+V14</f>
        <v>100</v>
      </c>
    </row>
    <row r="6" spans="1:27" ht="14.25" customHeight="1">
      <c r="A6" s="34" t="s">
        <v>48</v>
      </c>
      <c r="B6" s="43">
        <f>'P &amp; N Test'!B7/(TP!E6+TN!E6+FP!E6+FN!E6)*100</f>
        <v>20.349999999999998</v>
      </c>
      <c r="C6" s="43">
        <f>'P &amp; N Test'!C7/(TP!F6+TN!F6+FP!F6+FN!F6)*100</f>
        <v>20.349999999999998</v>
      </c>
      <c r="D6" s="43">
        <f>'P &amp; N Test'!D7/(TP!G6+TN!G6+FP!G6+FN!G6)*100</f>
        <v>20.349999999999998</v>
      </c>
      <c r="E6" s="43">
        <f>'P &amp; N Test'!E7/(TP!H6+TN!H6+FP!H6+FN!H6)*100</f>
        <v>20.349999999999998</v>
      </c>
      <c r="F6" s="43">
        <f>'P &amp; N Test'!F7/(TP!I6+TN!I6+FP!I6+FN!I6)*100</f>
        <v>20.349999999999998</v>
      </c>
      <c r="G6" s="43">
        <f>'P &amp; N Test'!G7/(TP!J6+TN!J6+FP!J6+FN!J6)*100</f>
        <v>20.349999999999998</v>
      </c>
      <c r="H6" s="43">
        <f>'P &amp; N Test'!H7/(TP!K6+TN!K6+FP!K6+FN!K6)*100</f>
        <v>20.399999999999999</v>
      </c>
      <c r="I6" s="43">
        <f>'P &amp; N Test'!I7/(TP!L6+TN!L6+FP!L6+FN!L6)*100</f>
        <v>20.399999999999999</v>
      </c>
      <c r="J6" s="43">
        <f>'P &amp; N Test'!J7/(TP!M6+TN!M6+FP!M6+FN!M6)*100</f>
        <v>20.349999999999998</v>
      </c>
      <c r="K6" s="43">
        <f>'P &amp; N Test'!K7/(TP!N6+TN!N6+FP!N6+FN!N6)*100</f>
        <v>20.349999999999998</v>
      </c>
      <c r="L6" s="43">
        <f>'P &amp; N Test'!L7/(TP!O6+TN!O6+FP!O6+FN!O6)*100</f>
        <v>20.349999999999998</v>
      </c>
      <c r="M6" s="43">
        <f>'P &amp; N Test'!M7/(TP!P6+TN!P6+FP!P6+FN!P6)*100</f>
        <v>20.349999999999998</v>
      </c>
      <c r="N6" s="43">
        <f>'P &amp; N Test'!N7/(TP!Q6+TN!Q6+FP!Q6+FN!Q6)*100</f>
        <v>20.349999999999998</v>
      </c>
      <c r="O6" s="43">
        <f>'P &amp; N Test'!O7/(TP!R6+TN!R6+FP!R6+FN!R6)*100</f>
        <v>20.349999999999998</v>
      </c>
      <c r="P6" s="43">
        <f>'P &amp; N Test'!P7/(TP!S6+TN!S6+FP!S6+FN!S6)*100</f>
        <v>20.349999999999998</v>
      </c>
      <c r="Q6" s="43">
        <f>'P &amp; N Test'!Q7/(TP!T6+TN!T6+FP!T6+FN!T6)*100</f>
        <v>20.349999999999998</v>
      </c>
      <c r="R6" s="43">
        <f>'P &amp; N Test'!R7/(TP!U6+TN!U6+FP!U6+FN!U6)*100</f>
        <v>20.349999999999998</v>
      </c>
      <c r="S6" s="43">
        <f>'P &amp; N Test'!S7/(TP!V6+TN!V6+FP!V6+FN!V6)*100</f>
        <v>20.349999999999998</v>
      </c>
      <c r="T6" s="43">
        <f>'P &amp; N Test'!T7/(TP!W6+TN!W6+FP!W6+FN!W6)*100</f>
        <v>20.349999999999998</v>
      </c>
      <c r="U6" s="43">
        <f>'P &amp; N Test'!U7/(TP!X6+TN!X6+FP!X6+FN!X6)*100</f>
        <v>20.349999999999998</v>
      </c>
      <c r="V6" s="43">
        <f>'P &amp; N Test'!V7/(TP!Y6+TN!Y6+FP!Y6+FN!Y6)*100</f>
        <v>20.349999999999998</v>
      </c>
      <c r="AA6" s="55">
        <f t="shared" si="0"/>
        <v>100</v>
      </c>
    </row>
    <row r="7" spans="1:27" ht="14.25" customHeight="1">
      <c r="A7" s="34" t="s">
        <v>46</v>
      </c>
      <c r="B7" s="43">
        <f>'P &amp; N Test'!B8/(TP!E7+TN!E7+FP!E7+FN!E7)*100</f>
        <v>20.319786808794138</v>
      </c>
      <c r="C7" s="43">
        <f>'P &amp; N Test'!C8/(TP!F7+TN!F7+FP!F7+FN!F7)*100</f>
        <v>20.333333333333332</v>
      </c>
      <c r="D7" s="43">
        <f>'P &amp; N Test'!D8/(TP!G7+TN!G7+FP!G7+FN!G7)*100</f>
        <v>20.333333333333332</v>
      </c>
      <c r="E7" s="43">
        <f>'P &amp; N Test'!E8/(TP!H7+TN!H7+FP!H7+FN!H7)*100</f>
        <v>20.333333333333332</v>
      </c>
      <c r="F7" s="43">
        <f>'P &amp; N Test'!F8/(TP!I7+TN!I7+FP!I7+FN!I7)*100</f>
        <v>20.333333333333332</v>
      </c>
      <c r="G7" s="43">
        <f>'P &amp; N Test'!G8/(TP!J7+TN!J7+FP!J7+FN!J7)*100</f>
        <v>20.333333333333332</v>
      </c>
      <c r="H7" s="43">
        <f>'P &amp; N Test'!H8/(TP!K7+TN!K7+FP!K7+FN!K7)*100</f>
        <v>20.319786808794138</v>
      </c>
      <c r="I7" s="43">
        <f>'P &amp; N Test'!I8/(TP!L7+TN!L7+FP!L7+FN!L7)*100</f>
        <v>20.319786808794138</v>
      </c>
      <c r="J7" s="43">
        <f>'P &amp; N Test'!J8/(TP!M7+TN!M7+FP!M7+FN!M7)*100</f>
        <v>20.333333333333332</v>
      </c>
      <c r="K7" s="43">
        <f>'P &amp; N Test'!K8/(TP!N7+TN!N7+FP!N7+FN!N7)*100</f>
        <v>20.333333333333332</v>
      </c>
      <c r="L7" s="43">
        <f>'P &amp; N Test'!L8/(TP!O7+TN!O7+FP!O7+FN!O7)*100</f>
        <v>20.333333333333332</v>
      </c>
      <c r="M7" s="43">
        <f>'P &amp; N Test'!M8/(TP!P7+TN!P7+FP!P7+FN!P7)*100</f>
        <v>20.333333333333332</v>
      </c>
      <c r="N7" s="43">
        <f>'P &amp; N Test'!N8/(TP!Q7+TN!Q7+FP!Q7+FN!Q7)*100</f>
        <v>20.333333333333332</v>
      </c>
      <c r="O7" s="43">
        <f>'P &amp; N Test'!O8/(TP!R7+TN!R7+FP!R7+FN!R7)*100</f>
        <v>20.333333333333332</v>
      </c>
      <c r="P7" s="43">
        <f>'P &amp; N Test'!P8/(TP!S7+TN!S7+FP!S7+FN!S7)*100</f>
        <v>20.333333333333332</v>
      </c>
      <c r="Q7" s="43">
        <f>'P &amp; N Test'!Q8/(TP!T7+TN!T7+FP!T7+FN!T7)*100</f>
        <v>20.333333333333332</v>
      </c>
      <c r="R7" s="43">
        <f>'P &amp; N Test'!R8/(TP!U7+TN!U7+FP!U7+FN!U7)*100</f>
        <v>20.333333333333332</v>
      </c>
      <c r="S7" s="43">
        <f>'P &amp; N Test'!S8/(TP!V7+TN!V7+FP!V7+FN!V7)*100</f>
        <v>20.333333333333332</v>
      </c>
      <c r="T7" s="43">
        <f>'P &amp; N Test'!T8/(TP!W7+TN!W7+FP!W7+FN!W7)*100</f>
        <v>20.333333333333332</v>
      </c>
      <c r="U7" s="43">
        <f>'P &amp; N Test'!U8/(TP!X7+TN!X7+FP!X7+FN!X7)*100</f>
        <v>20.333333333333332</v>
      </c>
      <c r="V7" s="43">
        <f>'P &amp; N Test'!V8/(TP!Y7+TN!Y7+FP!Y7+FN!Y7)*100</f>
        <v>20.333333333333332</v>
      </c>
      <c r="AA7" s="55">
        <f t="shared" si="0"/>
        <v>99.999999999999986</v>
      </c>
    </row>
    <row r="8" spans="1:27" ht="14.25" customHeight="1">
      <c r="A8" s="34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7" ht="14.25" customHeight="1"/>
    <row r="10" spans="1:27" ht="14.25" customHeight="1">
      <c r="A10" s="18" t="s">
        <v>2</v>
      </c>
      <c r="B10" s="18" t="s">
        <v>15</v>
      </c>
      <c r="C10" s="18" t="s">
        <v>16</v>
      </c>
      <c r="D10" s="18" t="s">
        <v>17</v>
      </c>
      <c r="E10" s="18" t="s">
        <v>18</v>
      </c>
      <c r="F10" s="18" t="s">
        <v>19</v>
      </c>
      <c r="G10" s="18" t="s">
        <v>20</v>
      </c>
      <c r="H10" s="18" t="s">
        <v>21</v>
      </c>
      <c r="I10" s="18" t="s">
        <v>22</v>
      </c>
      <c r="J10" s="18" t="s">
        <v>23</v>
      </c>
      <c r="K10" s="18" t="s">
        <v>24</v>
      </c>
      <c r="L10" s="18" t="s">
        <v>25</v>
      </c>
      <c r="M10" s="18" t="s">
        <v>26</v>
      </c>
      <c r="N10" s="18" t="s">
        <v>27</v>
      </c>
      <c r="O10" s="18" t="s">
        <v>28</v>
      </c>
      <c r="P10" s="18" t="s">
        <v>29</v>
      </c>
      <c r="Q10" s="18" t="s">
        <v>30</v>
      </c>
      <c r="R10" s="18" t="s">
        <v>31</v>
      </c>
      <c r="S10" s="18" t="s">
        <v>32</v>
      </c>
      <c r="T10" s="18" t="s">
        <v>33</v>
      </c>
      <c r="U10" s="18" t="s">
        <v>34</v>
      </c>
      <c r="V10" s="18" t="s">
        <v>35</v>
      </c>
      <c r="W10" s="18"/>
      <c r="X10" s="18"/>
      <c r="Y10" s="18"/>
      <c r="Z10" s="18"/>
      <c r="AA10" s="18"/>
    </row>
    <row r="11" spans="1:27" ht="14.25" customHeight="1">
      <c r="A11" s="34" t="s">
        <v>1</v>
      </c>
      <c r="B11" s="43">
        <f>'P &amp; N Test'!B13/(TP!E2+TN!E2+FP!E2+FN!E2)*100</f>
        <v>79.600000000000009</v>
      </c>
      <c r="C11" s="43">
        <f>'P &amp; N Test'!C13/(TP!F2+TN!F2+FP!F2+FN!F2)*100</f>
        <v>79.600000000000009</v>
      </c>
      <c r="D11" s="43">
        <f>'P &amp; N Test'!D13/(TP!G2+TN!G2+FP!G2+FN!G2)*100</f>
        <v>79.600000000000009</v>
      </c>
      <c r="E11" s="43">
        <f>'P &amp; N Test'!E13/(TP!H2+TN!H2+FP!H2+FN!H2)*100</f>
        <v>79.600000000000009</v>
      </c>
      <c r="F11" s="43">
        <f>'P &amp; N Test'!F13/(TP!I2+TN!I2+FP!I2+FN!I2)*100</f>
        <v>79.600000000000009</v>
      </c>
      <c r="G11" s="43">
        <f>'P &amp; N Test'!G13/(TP!J2+TN!J2+FP!J2+FN!J2)*100</f>
        <v>79.600000000000009</v>
      </c>
      <c r="H11" s="43">
        <f>'P &amp; N Test'!H13/(TP!K2+TN!K2+FP!K2+FN!K2)*100</f>
        <v>79.600000000000009</v>
      </c>
      <c r="I11" s="43">
        <f>'P &amp; N Test'!I13/(TP!L2+TN!L2+FP!L2+FN!L2)*100</f>
        <v>79.600000000000009</v>
      </c>
      <c r="J11" s="43">
        <f>'P &amp; N Test'!J13/(TP!M2+TN!M2+FP!M2+FN!M2)*100</f>
        <v>79.600000000000009</v>
      </c>
      <c r="K11" s="43">
        <f>'P &amp; N Test'!K13/(TP!N2+TN!N2+FP!N2+FN!N2)*100</f>
        <v>79.600000000000009</v>
      </c>
      <c r="L11" s="43">
        <f>'P &amp; N Test'!L13/(TP!O2+TN!O2+FP!O2+FN!O2)*100</f>
        <v>79.600000000000009</v>
      </c>
      <c r="M11" s="43">
        <f>'P &amp; N Test'!M13/(TP!P2+TN!P2+FP!P2+FN!P2)*100</f>
        <v>79.600000000000009</v>
      </c>
      <c r="N11" s="43">
        <f>'P &amp; N Test'!N13/(TP!Q2+TN!Q2+FP!Q2+FN!Q2)*100</f>
        <v>79.600000000000009</v>
      </c>
      <c r="O11" s="43">
        <f>'P &amp; N Test'!O13/(TP!R2+TN!R2+FP!R2+FN!R2)*100</f>
        <v>79.600000000000009</v>
      </c>
      <c r="P11" s="43">
        <f>'P &amp; N Test'!P13/(TP!S2+TN!S2+FP!S2+FN!S2)*100</f>
        <v>79.600000000000009</v>
      </c>
      <c r="Q11" s="43">
        <f>'P &amp; N Test'!Q13/(TP!T2+TN!T2+FP!T2+FN!T2)*100</f>
        <v>79.600000000000009</v>
      </c>
      <c r="R11" s="43">
        <f>'P &amp; N Test'!R13/(TP!U2+TN!U2+FP!U2+FN!U2)*100</f>
        <v>79.600000000000009</v>
      </c>
      <c r="S11" s="43">
        <f>'P &amp; N Test'!S13/(TP!V2+TN!V2+FP!V2+FN!V2)*100</f>
        <v>79.600000000000009</v>
      </c>
      <c r="T11" s="43">
        <f>'P &amp; N Test'!T13/(TP!W2+TN!W2+FP!W2+FN!W2)*100</f>
        <v>79.600000000000009</v>
      </c>
      <c r="U11" s="43">
        <f>'P &amp; N Test'!U13/(TP!X2+TN!X2+FP!X2+FN!X2)*100</f>
        <v>79.600000000000009</v>
      </c>
      <c r="V11" s="43">
        <f>'P &amp; N Test'!V13/(TP!Y2+TN!Y2+FP!Y2+FN!Y2)*100</f>
        <v>79.600000000000009</v>
      </c>
      <c r="W11" s="43"/>
      <c r="X11" s="43"/>
      <c r="Y11" s="43"/>
      <c r="Z11" s="43"/>
      <c r="AA11" s="43"/>
    </row>
    <row r="12" spans="1:27" ht="14.25" customHeight="1">
      <c r="A12" s="34" t="s">
        <v>36</v>
      </c>
      <c r="B12" s="43">
        <f>'P &amp; N Test'!B14/(TP!E3+TN!E3+FP!E3+FN!E3)*100</f>
        <v>79.666666666666657</v>
      </c>
      <c r="C12" s="43">
        <f>'P &amp; N Test'!C14/(TP!F3+TN!F3+FP!F3+FN!F3)*100</f>
        <v>79.666666666666657</v>
      </c>
      <c r="D12" s="43">
        <f>'P &amp; N Test'!D14/(TP!G3+TN!G3+FP!G3+FN!G3)*100</f>
        <v>79.666666666666657</v>
      </c>
      <c r="E12" s="43">
        <f>'P &amp; N Test'!E14/(TP!H3+TN!H3+FP!H3+FN!H3)*100</f>
        <v>79.666666666666657</v>
      </c>
      <c r="F12" s="43">
        <f>'P &amp; N Test'!F14/(TP!I3+TN!I3+FP!I3+FN!I3)*100</f>
        <v>79.666666666666657</v>
      </c>
      <c r="G12" s="43">
        <f>'P &amp; N Test'!G14/(TP!J3+TN!J3+FP!J3+FN!J3)*100</f>
        <v>79.666666666666657</v>
      </c>
      <c r="H12" s="43">
        <f>'P &amp; N Test'!H14/(TP!K3+TN!K3+FP!K3+FN!K3)*100</f>
        <v>79.666666666666657</v>
      </c>
      <c r="I12" s="43">
        <f>'P &amp; N Test'!I14/(TP!L3+TN!L3+FP!L3+FN!L3)*100</f>
        <v>79.666666666666657</v>
      </c>
      <c r="J12" s="43">
        <f>'P &amp; N Test'!J14/(TP!M3+TN!M3+FP!M3+FN!M3)*100</f>
        <v>79.666666666666657</v>
      </c>
      <c r="K12" s="43">
        <f>'P &amp; N Test'!K14/(TP!N3+TN!N3+FP!N3+FN!N3)*100</f>
        <v>79.666666666666657</v>
      </c>
      <c r="L12" s="43">
        <f>'P &amp; N Test'!L14/(TP!O3+TN!O3+FP!O3+FN!O3)*100</f>
        <v>79.666666666666657</v>
      </c>
      <c r="M12" s="43">
        <f>'P &amp; N Test'!M14/(TP!P3+TN!P3+FP!P3+FN!P3)*100</f>
        <v>79.666666666666657</v>
      </c>
      <c r="N12" s="43">
        <f>'P &amp; N Test'!N14/(TP!Q3+TN!Q3+FP!Q3+FN!Q3)*100</f>
        <v>79.666666666666657</v>
      </c>
      <c r="O12" s="43">
        <f>'P &amp; N Test'!O14/(TP!R3+TN!R3+FP!R3+FN!R3)*100</f>
        <v>79.666666666666657</v>
      </c>
      <c r="P12" s="43">
        <f>'P &amp; N Test'!P14/(TP!S3+TN!S3+FP!S3+FN!S3)*100</f>
        <v>79.666666666666657</v>
      </c>
      <c r="Q12" s="43">
        <f>'P &amp; N Test'!Q14/(TP!T3+TN!T3+FP!T3+FN!T3)*100</f>
        <v>79.666666666666657</v>
      </c>
      <c r="R12" s="43">
        <f>'P &amp; N Test'!R14/(TP!U3+TN!U3+FP!U3+FN!U3)*100</f>
        <v>79.666666666666657</v>
      </c>
      <c r="S12" s="43">
        <f>'P &amp; N Test'!S14/(TP!V3+TN!V3+FP!V3+FN!V3)*100</f>
        <v>79.666666666666657</v>
      </c>
      <c r="T12" s="43">
        <f>'P &amp; N Test'!T14/(TP!W3+TN!W3+FP!W3+FN!W3)*100</f>
        <v>79.666666666666657</v>
      </c>
      <c r="U12" s="43">
        <f>'P &amp; N Test'!U14/(TP!X3+TN!X3+FP!X3+FN!X3)*100</f>
        <v>79.666666666666657</v>
      </c>
      <c r="V12" s="43">
        <f>'P &amp; N Test'!V14/(TP!Y3+TN!Y3+FP!Y3+FN!Y3)*100</f>
        <v>79.666666666666657</v>
      </c>
      <c r="W12" s="43"/>
      <c r="X12" s="43"/>
      <c r="Y12" s="43"/>
      <c r="Z12" s="43"/>
      <c r="AA12" s="43"/>
    </row>
    <row r="13" spans="1:27" ht="14.25" customHeight="1">
      <c r="A13" s="34" t="s">
        <v>37</v>
      </c>
      <c r="B13" s="43">
        <f>'P &amp; N Test'!B15/(TP!E4+TN!E4+FP!E4+FN!E4)*100</f>
        <v>79.650000000000006</v>
      </c>
      <c r="C13" s="43">
        <f>'P &amp; N Test'!C15/(TP!F4+TN!F4+FP!F4+FN!F4)*100</f>
        <v>79.650000000000006</v>
      </c>
      <c r="D13" s="43">
        <f>'P &amp; N Test'!D15/(TP!G4+TN!G4+FP!G4+FN!G4)*100</f>
        <v>79.650000000000006</v>
      </c>
      <c r="E13" s="43">
        <f>'P &amp; N Test'!E15/(TP!H4+TN!H4+FP!H4+FN!H4)*100</f>
        <v>79.650000000000006</v>
      </c>
      <c r="F13" s="43">
        <f>'P &amp; N Test'!F15/(TP!I4+TN!I4+FP!I4+FN!I4)*100</f>
        <v>79.650000000000006</v>
      </c>
      <c r="G13" s="43">
        <f>'P &amp; N Test'!G15/(TP!J4+TN!J4+FP!J4+FN!J4)*100</f>
        <v>79.650000000000006</v>
      </c>
      <c r="H13" s="43">
        <f>'P &amp; N Test'!H15/(TP!K4+TN!K4+FP!K4+FN!K4)*100</f>
        <v>79.650000000000006</v>
      </c>
      <c r="I13" s="43">
        <f>'P &amp; N Test'!I15/(TP!L4+TN!L4+FP!L4+FN!L4)*100</f>
        <v>79.650000000000006</v>
      </c>
      <c r="J13" s="43">
        <f>'P &amp; N Test'!J15/(TP!M4+TN!M4+FP!M4+FN!M4)*100</f>
        <v>79.650000000000006</v>
      </c>
      <c r="K13" s="43">
        <f>'P &amp; N Test'!K15/(TP!N4+TN!N4+FP!N4+FN!N4)*100</f>
        <v>79.650000000000006</v>
      </c>
      <c r="L13" s="43">
        <f>'P &amp; N Test'!L15/(TP!O4+TN!O4+FP!O4+FN!O4)*100</f>
        <v>79.650000000000006</v>
      </c>
      <c r="M13" s="43">
        <f>'P &amp; N Test'!M15/(TP!P4+TN!P4+FP!P4+FN!P4)*100</f>
        <v>79.650000000000006</v>
      </c>
      <c r="N13" s="43">
        <f>'P &amp; N Test'!N15/(TP!Q4+TN!Q4+FP!Q4+FN!Q4)*100</f>
        <v>79.650000000000006</v>
      </c>
      <c r="O13" s="43">
        <f>'P &amp; N Test'!O15/(TP!R4+TN!R4+FP!R4+FN!R4)*100</f>
        <v>79.650000000000006</v>
      </c>
      <c r="P13" s="43">
        <f>'P &amp; N Test'!P15/(TP!S4+TN!S4+FP!S4+FN!S4)*100</f>
        <v>79.650000000000006</v>
      </c>
      <c r="Q13" s="43">
        <f>'P &amp; N Test'!Q15/(TP!T4+TN!T4+FP!T4+FN!T4)*100</f>
        <v>79.650000000000006</v>
      </c>
      <c r="R13" s="43">
        <f>'P &amp; N Test'!R15/(TP!U4+TN!U4+FP!U4+FN!U4)*100</f>
        <v>79.650000000000006</v>
      </c>
      <c r="S13" s="43">
        <f>'P &amp; N Test'!S15/(TP!V4+TN!V4+FP!V4+FN!V4)*100</f>
        <v>79.650000000000006</v>
      </c>
      <c r="T13" s="43">
        <f>'P &amp; N Test'!T15/(TP!W4+TN!W4+FP!W4+FN!W4)*100</f>
        <v>79.650000000000006</v>
      </c>
      <c r="U13" s="43">
        <f>'P &amp; N Test'!U15/(TP!X4+TN!X4+FP!X4+FN!X4)*100</f>
        <v>79.650000000000006</v>
      </c>
      <c r="V13" s="43">
        <f>'P &amp; N Test'!V15/(TP!Y4+TN!Y4+FP!Y4+FN!Y4)*100</f>
        <v>79.67967967967968</v>
      </c>
      <c r="W13" s="43"/>
      <c r="X13" s="43"/>
      <c r="Y13" s="43"/>
      <c r="Z13" s="43"/>
      <c r="AA13" s="43"/>
    </row>
    <row r="14" spans="1:27" ht="14.25" customHeight="1">
      <c r="A14" s="34" t="s">
        <v>45</v>
      </c>
      <c r="B14" s="43">
        <f>'P &amp; N Test'!B16/(TP!E5+TN!E5+FP!E5+FN!E5)*100</f>
        <v>79.600000000000009</v>
      </c>
      <c r="C14" s="43">
        <f>'P &amp; N Test'!C16/(TP!F5+TN!F5+FP!F5+FN!F5)*100</f>
        <v>79.600000000000009</v>
      </c>
      <c r="D14" s="43">
        <f>'P &amp; N Test'!D16/(TP!G5+TN!G5+FP!G5+FN!G5)*100</f>
        <v>79.600000000000009</v>
      </c>
      <c r="E14" s="43">
        <f>'P &amp; N Test'!E16/(TP!H5+TN!H5+FP!H5+FN!H5)*100</f>
        <v>79.600000000000009</v>
      </c>
      <c r="F14" s="43">
        <f>'P &amp; N Test'!F16/(TP!I5+TN!I5+FP!I5+FN!I5)*100</f>
        <v>79.600000000000009</v>
      </c>
      <c r="G14" s="43">
        <f>'P &amp; N Test'!G16/(TP!J5+TN!J5+FP!J5+FN!J5)*100</f>
        <v>79.600000000000009</v>
      </c>
      <c r="H14" s="43">
        <f>'P &amp; N Test'!H16/(TP!K5+TN!K5+FP!K5+FN!K5)*100</f>
        <v>79.600000000000009</v>
      </c>
      <c r="I14" s="43">
        <f>'P &amp; N Test'!I16/(TP!L5+TN!L5+FP!L5+FN!L5)*100</f>
        <v>79.600000000000009</v>
      </c>
      <c r="J14" s="43">
        <f>'P &amp; N Test'!J16/(TP!M5+TN!M5+FP!M5+FN!M5)*100</f>
        <v>79.600000000000009</v>
      </c>
      <c r="K14" s="43">
        <f>'P &amp; N Test'!K16/(TP!N5+TN!N5+FP!N5+FN!N5)*100</f>
        <v>79.600000000000009</v>
      </c>
      <c r="L14" s="43">
        <f>'P &amp; N Test'!L16/(TP!O5+TN!O5+FP!O5+FN!O5)*100</f>
        <v>79.600000000000009</v>
      </c>
      <c r="M14" s="43">
        <f>'P &amp; N Test'!M16/(TP!P5+TN!P5+FP!P5+FN!P5)*100</f>
        <v>79.600000000000009</v>
      </c>
      <c r="N14" s="43">
        <f>'P &amp; N Test'!N16/(TP!Q5+TN!Q5+FP!Q5+FN!Q5)*100</f>
        <v>79.600000000000009</v>
      </c>
      <c r="O14" s="43">
        <f>'P &amp; N Test'!O16/(TP!R5+TN!R5+FP!R5+FN!R5)*100</f>
        <v>79.600000000000009</v>
      </c>
      <c r="P14" s="43">
        <f>'P &amp; N Test'!P16/(TP!S5+TN!S5+FP!S5+FN!S5)*100</f>
        <v>79.600000000000009</v>
      </c>
      <c r="Q14" s="43">
        <f>'P &amp; N Test'!Q16/(TP!T5+TN!T5+FP!T5+FN!T5)*100</f>
        <v>79.600000000000009</v>
      </c>
      <c r="R14" s="43">
        <f>'P &amp; N Test'!R16/(TP!U5+TN!U5+FP!U5+FN!U5)*100</f>
        <v>79.600000000000009</v>
      </c>
      <c r="S14" s="43">
        <f>'P &amp; N Test'!S16/(TP!V5+TN!V5+FP!V5+FN!V5)*100</f>
        <v>79.600000000000009</v>
      </c>
      <c r="T14" s="43">
        <f>'P &amp; N Test'!T16/(TP!W5+TN!W5+FP!W5+FN!W5)*100</f>
        <v>79.600000000000009</v>
      </c>
      <c r="U14" s="43">
        <f>'P &amp; N Test'!U16/(TP!X5+TN!X5+FP!X5+FN!X5)*100</f>
        <v>79.600000000000009</v>
      </c>
      <c r="V14" s="43">
        <f>'P &amp; N Test'!V16/(TP!Y5+TN!Y5+FP!Y5+FN!Y5)*100</f>
        <v>79.600000000000009</v>
      </c>
    </row>
    <row r="15" spans="1:27" ht="14.25" customHeight="1">
      <c r="A15" s="34" t="s">
        <v>48</v>
      </c>
      <c r="B15" s="43">
        <f>'P &amp; N Test'!B17/(TP!E6+TN!E6+FP!E6+FN!E6)*100</f>
        <v>79.650000000000006</v>
      </c>
      <c r="C15" s="43">
        <f>'P &amp; N Test'!C17/(TP!F6+TN!F6+FP!F6+FN!F6)*100</f>
        <v>79.650000000000006</v>
      </c>
      <c r="D15" s="43">
        <f>'P &amp; N Test'!D17/(TP!G6+TN!G6+FP!G6+FN!G6)*100</f>
        <v>79.650000000000006</v>
      </c>
      <c r="E15" s="43">
        <f>'P &amp; N Test'!E17/(TP!H6+TN!H6+FP!H6+FN!H6)*100</f>
        <v>79.650000000000006</v>
      </c>
      <c r="F15" s="43">
        <f>'P &amp; N Test'!F17/(TP!I6+TN!I6+FP!I6+FN!I6)*100</f>
        <v>79.650000000000006</v>
      </c>
      <c r="G15" s="43">
        <f>'P &amp; N Test'!G17/(TP!J6+TN!J6+FP!J6+FN!J6)*100</f>
        <v>79.650000000000006</v>
      </c>
      <c r="H15" s="43">
        <f>'P &amp; N Test'!H17/(TP!K6+TN!K6+FP!K6+FN!K6)*100</f>
        <v>79.600000000000009</v>
      </c>
      <c r="I15" s="43">
        <f>'P &amp; N Test'!I17/(TP!L6+TN!L6+FP!L6+FN!L6)*100</f>
        <v>79.600000000000009</v>
      </c>
      <c r="J15" s="43">
        <f>'P &amp; N Test'!J17/(TP!M6+TN!M6+FP!M6+FN!M6)*100</f>
        <v>79.650000000000006</v>
      </c>
      <c r="K15" s="43">
        <f>'P &amp; N Test'!K17/(TP!N6+TN!N6+FP!N6+FN!N6)*100</f>
        <v>79.650000000000006</v>
      </c>
      <c r="L15" s="43">
        <f>'P &amp; N Test'!L17/(TP!O6+TN!O6+FP!O6+FN!O6)*100</f>
        <v>79.650000000000006</v>
      </c>
      <c r="M15" s="43">
        <f>'P &amp; N Test'!M17/(TP!P6+TN!P6+FP!P6+FN!P6)*100</f>
        <v>79.650000000000006</v>
      </c>
      <c r="N15" s="43">
        <f>'P &amp; N Test'!N17/(TP!Q6+TN!Q6+FP!Q6+FN!Q6)*100</f>
        <v>79.650000000000006</v>
      </c>
      <c r="O15" s="43">
        <f>'P &amp; N Test'!O17/(TP!R6+TN!R6+FP!R6+FN!R6)*100</f>
        <v>79.650000000000006</v>
      </c>
      <c r="P15" s="43">
        <f>'P &amp; N Test'!P17/(TP!S6+TN!S6+FP!S6+FN!S6)*100</f>
        <v>79.650000000000006</v>
      </c>
      <c r="Q15" s="43">
        <f>'P &amp; N Test'!Q17/(TP!T6+TN!T6+FP!T6+FN!T6)*100</f>
        <v>79.650000000000006</v>
      </c>
      <c r="R15" s="43">
        <f>'P &amp; N Test'!R17/(TP!U6+TN!U6+FP!U6+FN!U6)*100</f>
        <v>79.650000000000006</v>
      </c>
      <c r="S15" s="43">
        <f>'P &amp; N Test'!S17/(TP!V6+TN!V6+FP!V6+FN!V6)*100</f>
        <v>79.650000000000006</v>
      </c>
      <c r="T15" s="43">
        <f>'P &amp; N Test'!T17/(TP!W6+TN!W6+FP!W6+FN!W6)*100</f>
        <v>79.650000000000006</v>
      </c>
      <c r="U15" s="43">
        <f>'P &amp; N Test'!U17/(TP!X6+TN!X6+FP!X6+FN!X6)*100</f>
        <v>79.650000000000006</v>
      </c>
      <c r="V15" s="43">
        <f>'P &amp; N Test'!V17/(TP!Y6+TN!Y6+FP!Y6+FN!Y6)*100</f>
        <v>79.650000000000006</v>
      </c>
    </row>
    <row r="16" spans="1:27" ht="14.25" customHeight="1">
      <c r="A16" s="34" t="s">
        <v>46</v>
      </c>
      <c r="B16" s="43">
        <f>'P &amp; N Test'!B18/(TP!E7+TN!E7+FP!E7+FN!E7)*100</f>
        <v>79.613590939373751</v>
      </c>
      <c r="C16" s="43">
        <f>'P &amp; N Test'!C18/(TP!F7+TN!F7+FP!F7+FN!F7)*100</f>
        <v>79.666666666666657</v>
      </c>
      <c r="D16" s="43">
        <f>'P &amp; N Test'!D18/(TP!G7+TN!G7+FP!G7+FN!G7)*100</f>
        <v>79.666666666666657</v>
      </c>
      <c r="E16" s="43">
        <f>'P &amp; N Test'!E18/(TP!H7+TN!H7+FP!H7+FN!H7)*100</f>
        <v>79.666666666666657</v>
      </c>
      <c r="F16" s="43">
        <f>'P &amp; N Test'!F18/(TP!I7+TN!I7+FP!I7+FN!I7)*100</f>
        <v>79.666666666666657</v>
      </c>
      <c r="G16" s="43">
        <f>'P &amp; N Test'!G18/(TP!J7+TN!J7+FP!J7+FN!J7)*100</f>
        <v>79.666666666666657</v>
      </c>
      <c r="H16" s="43">
        <f>'P &amp; N Test'!H18/(TP!K7+TN!K7+FP!K7+FN!K7)*100</f>
        <v>79.613590939373751</v>
      </c>
      <c r="I16" s="43">
        <f>'P &amp; N Test'!I18/(TP!L7+TN!L7+FP!L7+FN!L7)*100</f>
        <v>79.613590939373751</v>
      </c>
      <c r="J16" s="43">
        <f>'P &amp; N Test'!J18/(TP!M7+TN!M7+FP!M7+FN!M7)*100</f>
        <v>79.666666666666657</v>
      </c>
      <c r="K16" s="43">
        <f>'P &amp; N Test'!K18/(TP!N7+TN!N7+FP!N7+FN!N7)*100</f>
        <v>79.666666666666657</v>
      </c>
      <c r="L16" s="43">
        <f>'P &amp; N Test'!L18/(TP!O7+TN!O7+FP!O7+FN!O7)*100</f>
        <v>79.666666666666657</v>
      </c>
      <c r="M16" s="43">
        <f>'P &amp; N Test'!M18/(TP!P7+TN!P7+FP!P7+FN!P7)*100</f>
        <v>79.666666666666657</v>
      </c>
      <c r="N16" s="43">
        <f>'P &amp; N Test'!N18/(TP!Q7+TN!Q7+FP!Q7+FN!Q7)*100</f>
        <v>79.666666666666657</v>
      </c>
      <c r="O16" s="43">
        <f>'P &amp; N Test'!O18/(TP!R7+TN!R7+FP!R7+FN!R7)*100</f>
        <v>79.666666666666657</v>
      </c>
      <c r="P16" s="43">
        <f>'P &amp; N Test'!P18/(TP!S7+TN!S7+FP!S7+FN!S7)*100</f>
        <v>79.666666666666657</v>
      </c>
      <c r="Q16" s="43">
        <f>'P &amp; N Test'!Q18/(TP!T7+TN!T7+FP!T7+FN!T7)*100</f>
        <v>79.666666666666657</v>
      </c>
      <c r="R16" s="43">
        <f>'P &amp; N Test'!R18/(TP!U7+TN!U7+FP!U7+FN!U7)*100</f>
        <v>79.666666666666657</v>
      </c>
      <c r="S16" s="43">
        <f>'P &amp; N Test'!S18/(TP!V7+TN!V7+FP!V7+FN!V7)*100</f>
        <v>79.666666666666657</v>
      </c>
      <c r="T16" s="43">
        <f>'P &amp; N Test'!T18/(TP!W7+TN!W7+FP!W7+FN!W7)*100</f>
        <v>79.666666666666657</v>
      </c>
      <c r="U16" s="43">
        <f>'P &amp; N Test'!U18/(TP!X7+TN!X7+FP!X7+FN!X7)*100</f>
        <v>79.666666666666657</v>
      </c>
      <c r="V16" s="43">
        <f>'P &amp; N Test'!V18/(TP!Y7+TN!Y7+FP!Y7+FN!Y7)*100</f>
        <v>79.666666666666657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980"/>
  <sheetViews>
    <sheetView showGridLines="0" workbookViewId="0"/>
  </sheetViews>
  <sheetFormatPr defaultColWidth="12.6640625" defaultRowHeight="15" customHeight="1"/>
  <cols>
    <col min="1" max="26" width="14.77734375" customWidth="1"/>
  </cols>
  <sheetData>
    <row r="1" spans="1:26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>
      <c r="A3" s="109" t="s">
        <v>56</v>
      </c>
      <c r="B3" s="110"/>
      <c r="C3" s="110"/>
      <c r="D3" s="110"/>
      <c r="E3" s="110"/>
      <c r="F3" s="110"/>
      <c r="G3" s="110"/>
      <c r="H3" s="110"/>
      <c r="I3" s="110"/>
      <c r="J3" s="110"/>
      <c r="K3" s="111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>
      <c r="A4" s="57"/>
      <c r="B4" s="58" t="s">
        <v>57</v>
      </c>
      <c r="C4" s="58" t="s">
        <v>58</v>
      </c>
      <c r="D4" s="58" t="s">
        <v>59</v>
      </c>
      <c r="E4" s="58" t="s">
        <v>60</v>
      </c>
      <c r="F4" s="58" t="s">
        <v>61</v>
      </c>
      <c r="G4" s="58" t="s">
        <v>62</v>
      </c>
      <c r="H4" s="58" t="s">
        <v>63</v>
      </c>
      <c r="I4" s="58" t="s">
        <v>64</v>
      </c>
      <c r="J4" s="58" t="s">
        <v>65</v>
      </c>
      <c r="K4" s="59" t="s">
        <v>66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>
      <c r="A5" s="60"/>
      <c r="B5" s="61" t="s">
        <v>17</v>
      </c>
      <c r="C5" s="62" t="s">
        <v>18</v>
      </c>
      <c r="D5" s="62" t="s">
        <v>16</v>
      </c>
      <c r="E5" s="61" t="s">
        <v>15</v>
      </c>
      <c r="F5" s="62" t="s">
        <v>20</v>
      </c>
      <c r="G5" s="62" t="s">
        <v>19</v>
      </c>
      <c r="H5" s="62" t="s">
        <v>24</v>
      </c>
      <c r="I5" s="62" t="s">
        <v>25</v>
      </c>
      <c r="J5" s="62" t="s">
        <v>23</v>
      </c>
      <c r="K5" s="63" t="s">
        <v>26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>
      <c r="A6" s="60" t="s">
        <v>67</v>
      </c>
      <c r="B6" s="64">
        <v>3.18</v>
      </c>
      <c r="C6" s="64">
        <v>3.29</v>
      </c>
      <c r="D6" s="64">
        <v>3.56</v>
      </c>
      <c r="E6" s="64">
        <v>5.7</v>
      </c>
      <c r="F6" s="64">
        <v>11.06</v>
      </c>
      <c r="G6" s="64">
        <v>14.31</v>
      </c>
      <c r="H6" s="64">
        <v>29</v>
      </c>
      <c r="I6" s="64">
        <v>40.6</v>
      </c>
      <c r="J6" s="64">
        <v>45.34</v>
      </c>
      <c r="K6" s="65">
        <v>46.53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>
      <c r="A7" s="60" t="s">
        <v>55</v>
      </c>
      <c r="B7" s="64">
        <v>10.57</v>
      </c>
      <c r="C7" s="64">
        <v>7.45</v>
      </c>
      <c r="D7" s="64">
        <v>2.08</v>
      </c>
      <c r="E7" s="64">
        <v>3.84</v>
      </c>
      <c r="F7" s="64">
        <v>20.149999999999999</v>
      </c>
      <c r="G7" s="64">
        <v>24.58</v>
      </c>
      <c r="H7" s="64">
        <v>56.07</v>
      </c>
      <c r="I7" s="64">
        <v>78.92</v>
      </c>
      <c r="J7" s="64">
        <v>89.04</v>
      </c>
      <c r="K7" s="65">
        <v>87.24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>
      <c r="A8" s="60"/>
      <c r="B8" s="66"/>
      <c r="C8" s="66"/>
      <c r="D8" s="66"/>
      <c r="E8" s="66"/>
      <c r="F8" s="66"/>
      <c r="G8" s="66"/>
      <c r="H8" s="66"/>
      <c r="I8" s="66"/>
      <c r="J8" s="66"/>
      <c r="K8" s="67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>
      <c r="A9" s="60"/>
      <c r="B9" s="68" t="s">
        <v>68</v>
      </c>
      <c r="C9" s="68" t="s">
        <v>69</v>
      </c>
      <c r="D9" s="68" t="s">
        <v>70</v>
      </c>
      <c r="E9" s="68" t="s">
        <v>71</v>
      </c>
      <c r="F9" s="68" t="s">
        <v>72</v>
      </c>
      <c r="G9" s="68" t="s">
        <v>73</v>
      </c>
      <c r="H9" s="68" t="s">
        <v>74</v>
      </c>
      <c r="I9" s="68" t="s">
        <v>75</v>
      </c>
      <c r="J9" s="68" t="s">
        <v>76</v>
      </c>
      <c r="K9" s="69" t="s">
        <v>77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>
      <c r="A10" s="60"/>
      <c r="B10" s="62" t="s">
        <v>28</v>
      </c>
      <c r="C10" s="62" t="s">
        <v>27</v>
      </c>
      <c r="D10" s="62" t="s">
        <v>29</v>
      </c>
      <c r="E10" s="62" t="s">
        <v>30</v>
      </c>
      <c r="F10" s="62" t="s">
        <v>32</v>
      </c>
      <c r="G10" s="62" t="s">
        <v>33</v>
      </c>
      <c r="H10" s="62" t="s">
        <v>34</v>
      </c>
      <c r="I10" s="62" t="s">
        <v>35</v>
      </c>
      <c r="J10" s="62" t="s">
        <v>31</v>
      </c>
      <c r="K10" s="63" t="s">
        <v>22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60" t="s">
        <v>67</v>
      </c>
      <c r="B11" s="64">
        <v>53.73</v>
      </c>
      <c r="C11" s="64">
        <v>57.98</v>
      </c>
      <c r="D11" s="64">
        <v>85.24</v>
      </c>
      <c r="E11" s="64">
        <v>98.22</v>
      </c>
      <c r="F11" s="64">
        <v>129.76</v>
      </c>
      <c r="G11" s="64">
        <v>169.1</v>
      </c>
      <c r="H11" s="64">
        <v>182.38</v>
      </c>
      <c r="I11" s="64">
        <v>188.61</v>
      </c>
      <c r="J11" s="64">
        <v>195.19</v>
      </c>
      <c r="K11" s="65">
        <v>238.71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>
      <c r="A12" s="60" t="s">
        <v>55</v>
      </c>
      <c r="B12" s="64">
        <v>103.64</v>
      </c>
      <c r="C12" s="64">
        <v>108.79</v>
      </c>
      <c r="D12" s="64">
        <v>172.69</v>
      </c>
      <c r="E12" s="64">
        <v>189.72</v>
      </c>
      <c r="F12" s="64">
        <v>260.69</v>
      </c>
      <c r="G12" s="64">
        <v>347.96</v>
      </c>
      <c r="H12" s="64">
        <v>378.12</v>
      </c>
      <c r="I12" s="64">
        <v>390.46</v>
      </c>
      <c r="J12" s="64">
        <v>390.48</v>
      </c>
      <c r="K12" s="65">
        <v>946.06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60"/>
      <c r="B13" s="66"/>
      <c r="C13" s="66"/>
      <c r="D13" s="66"/>
      <c r="E13" s="66"/>
      <c r="F13" s="66"/>
      <c r="G13" s="66"/>
      <c r="H13" s="66"/>
      <c r="I13" s="66"/>
      <c r="J13" s="66"/>
      <c r="K13" s="67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>
      <c r="A14" s="60"/>
      <c r="B14" s="68" t="s">
        <v>78</v>
      </c>
      <c r="C14" s="68"/>
      <c r="D14" s="68"/>
      <c r="E14" s="68"/>
      <c r="F14" s="68"/>
      <c r="G14" s="68"/>
      <c r="H14" s="68"/>
      <c r="I14" s="68"/>
      <c r="J14" s="68"/>
      <c r="K14" s="69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>
      <c r="A15" s="60"/>
      <c r="B15" s="62" t="s">
        <v>21</v>
      </c>
      <c r="C15" s="62"/>
      <c r="D15" s="62"/>
      <c r="E15" s="62"/>
      <c r="F15" s="62"/>
      <c r="G15" s="62"/>
      <c r="H15" s="62"/>
      <c r="I15" s="62"/>
      <c r="J15" s="62"/>
      <c r="K15" s="63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>
      <c r="A16" s="60" t="s">
        <v>67</v>
      </c>
      <c r="B16" s="64">
        <v>259.70999999999998</v>
      </c>
      <c r="C16" s="64"/>
      <c r="D16" s="64"/>
      <c r="E16" s="64"/>
      <c r="F16" s="64"/>
      <c r="G16" s="66"/>
      <c r="H16" s="66"/>
      <c r="I16" s="66"/>
      <c r="J16" s="66"/>
      <c r="K16" s="67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70" t="s">
        <v>55</v>
      </c>
      <c r="B17" s="71">
        <v>825.28</v>
      </c>
      <c r="C17" s="71"/>
      <c r="D17" s="71"/>
      <c r="E17" s="71"/>
      <c r="F17" s="71"/>
      <c r="G17" s="72"/>
      <c r="H17" s="72"/>
      <c r="I17" s="72"/>
      <c r="J17" s="72"/>
      <c r="K17" s="73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</sheetData>
  <mergeCells count="1">
    <mergeCell ref="A3:K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96"/>
  <sheetViews>
    <sheetView showGridLines="0" tabSelected="1" topLeftCell="A2" workbookViewId="0">
      <selection activeCell="R15" sqref="R15"/>
    </sheetView>
  </sheetViews>
  <sheetFormatPr defaultColWidth="12.6640625" defaultRowHeight="15" customHeight="1"/>
  <cols>
    <col min="1" max="1" width="26.109375" customWidth="1"/>
    <col min="2" max="2" width="12.6640625" customWidth="1"/>
    <col min="3" max="6" width="8.88671875" customWidth="1"/>
    <col min="7" max="26" width="8.6640625" customWidth="1"/>
  </cols>
  <sheetData>
    <row r="1" spans="1:12" ht="14.25" customHeight="1">
      <c r="B1" s="22"/>
      <c r="C1" s="22"/>
      <c r="D1" s="22"/>
      <c r="E1" s="22"/>
      <c r="F1" s="22"/>
    </row>
    <row r="2" spans="1:12" ht="14.25" customHeight="1">
      <c r="B2" s="22"/>
      <c r="C2" s="22"/>
      <c r="D2" s="22"/>
      <c r="E2" s="22"/>
      <c r="F2" s="22"/>
    </row>
    <row r="3" spans="1:12" ht="14.25" customHeight="1">
      <c r="A3" s="74"/>
      <c r="B3" s="75" t="s">
        <v>79</v>
      </c>
      <c r="C3" s="75"/>
      <c r="D3" s="75"/>
      <c r="E3" s="75"/>
      <c r="F3" s="75"/>
      <c r="G3" s="76" t="s">
        <v>80</v>
      </c>
      <c r="H3" s="75">
        <v>0.1</v>
      </c>
      <c r="I3" s="75">
        <v>0.2</v>
      </c>
      <c r="J3" s="75">
        <v>0.3</v>
      </c>
      <c r="K3" s="75">
        <v>0.4</v>
      </c>
      <c r="L3" s="77"/>
    </row>
    <row r="4" spans="1:12" ht="14.25" customHeight="1">
      <c r="A4" s="78" t="s">
        <v>81</v>
      </c>
      <c r="B4" s="79" t="s">
        <v>82</v>
      </c>
      <c r="C4" s="80" t="s">
        <v>6</v>
      </c>
      <c r="D4" s="80" t="s">
        <v>7</v>
      </c>
      <c r="E4" s="80" t="s">
        <v>8</v>
      </c>
      <c r="F4" s="81" t="s">
        <v>9</v>
      </c>
      <c r="G4" s="79"/>
      <c r="H4" s="79" t="s">
        <v>6</v>
      </c>
      <c r="I4" s="80" t="s">
        <v>7</v>
      </c>
      <c r="J4" s="80" t="s">
        <v>8</v>
      </c>
      <c r="K4" s="80" t="s">
        <v>9</v>
      </c>
      <c r="L4" s="82" t="s">
        <v>14</v>
      </c>
    </row>
    <row r="5" spans="1:12" ht="14.25" customHeight="1">
      <c r="A5" s="83" t="s">
        <v>15</v>
      </c>
      <c r="B5" s="84">
        <v>0.44162416666666671</v>
      </c>
      <c r="C5" s="47">
        <v>9.2083333333333321</v>
      </c>
      <c r="D5" s="47">
        <v>76.141666666666666</v>
      </c>
      <c r="E5" s="47">
        <v>3.4916666666666663</v>
      </c>
      <c r="F5" s="85">
        <v>11.191666666666666</v>
      </c>
      <c r="G5" s="27"/>
      <c r="H5" s="84">
        <f t="shared" ref="H5:K5" si="0">(C5-C$28)/C$29</f>
        <v>0.63860782980257003</v>
      </c>
      <c r="I5" s="47">
        <f t="shared" si="0"/>
        <v>-0.26162240094433975</v>
      </c>
      <c r="J5" s="47">
        <f t="shared" si="0"/>
        <v>0.25931378656215226</v>
      </c>
      <c r="K5" s="47">
        <f t="shared" si="0"/>
        <v>-0.62836673574076596</v>
      </c>
      <c r="L5" s="86">
        <f t="shared" ref="L5:L25" si="1">SUMPRODUCT($H$3:$K$3,H5:K5)</f>
        <v>-0.16201625553627169</v>
      </c>
    </row>
    <row r="6" spans="1:12" ht="14.25" customHeight="1">
      <c r="A6" s="83" t="s">
        <v>16</v>
      </c>
      <c r="B6" s="84">
        <v>0.23876749999999997</v>
      </c>
      <c r="C6" s="47">
        <v>8</v>
      </c>
      <c r="D6" s="47">
        <v>76.833333333333343</v>
      </c>
      <c r="E6" s="47">
        <v>2.833333333333333</v>
      </c>
      <c r="F6" s="85">
        <v>12.333333333333332</v>
      </c>
      <c r="G6" s="27"/>
      <c r="H6" s="84">
        <f t="shared" ref="H6:K6" si="2">(C6-C$28)/C$29</f>
        <v>0.29753367481052312</v>
      </c>
      <c r="I6" s="47">
        <f t="shared" si="2"/>
        <v>-3.001752637130812E-3</v>
      </c>
      <c r="J6" s="47">
        <f t="shared" si="2"/>
        <v>1.2851013430158213E-2</v>
      </c>
      <c r="K6" s="47">
        <f t="shared" si="2"/>
        <v>-0.30593380828095929</v>
      </c>
      <c r="L6" s="86">
        <f t="shared" si="1"/>
        <v>-8.9365202329710097E-2</v>
      </c>
    </row>
    <row r="7" spans="1:12" ht="14.25" customHeight="1">
      <c r="A7" s="83" t="s">
        <v>17</v>
      </c>
      <c r="B7" s="84">
        <v>0.26446500000000001</v>
      </c>
      <c r="C7" s="47">
        <v>5.15</v>
      </c>
      <c r="D7" s="47">
        <v>78.25</v>
      </c>
      <c r="E7" s="47">
        <v>1.35</v>
      </c>
      <c r="F7" s="85">
        <v>15.225</v>
      </c>
      <c r="G7" s="27"/>
      <c r="H7" s="84">
        <f t="shared" ref="H7:K7" si="3">(C7-C$28)/C$29</f>
        <v>-0.50693088386037455</v>
      </c>
      <c r="I7" s="47">
        <f t="shared" si="3"/>
        <v>0.52670318967882779</v>
      </c>
      <c r="J7" s="47">
        <f t="shared" si="3"/>
        <v>-0.5424701716014233</v>
      </c>
      <c r="K7" s="47">
        <f t="shared" si="3"/>
        <v>0.5107393729493549</v>
      </c>
      <c r="L7" s="86">
        <f t="shared" si="1"/>
        <v>9.620224724904311E-2</v>
      </c>
    </row>
    <row r="8" spans="1:12" ht="14.25" customHeight="1">
      <c r="A8" s="83" t="s">
        <v>18</v>
      </c>
      <c r="B8" s="84">
        <v>0.20334249999999998</v>
      </c>
      <c r="C8" s="47">
        <v>4.9249999999999998</v>
      </c>
      <c r="D8" s="47">
        <v>78.174999999999997</v>
      </c>
      <c r="E8" s="47">
        <v>1.4500000000000002</v>
      </c>
      <c r="F8" s="85">
        <v>15.475000000000001</v>
      </c>
      <c r="G8" s="27"/>
      <c r="H8" s="84">
        <f t="shared" ref="H8:K8" si="4">(C8-C$28)/C$29</f>
        <v>-0.57044124375544558</v>
      </c>
      <c r="I8" s="47">
        <f t="shared" si="4"/>
        <v>0.49865998685033458</v>
      </c>
      <c r="J8" s="47">
        <f t="shared" si="4"/>
        <v>-0.50503278834086718</v>
      </c>
      <c r="K8" s="47">
        <f t="shared" si="4"/>
        <v>0.58134512348799927</v>
      </c>
      <c r="L8" s="86">
        <f t="shared" si="1"/>
        <v>0.12371608588746194</v>
      </c>
    </row>
    <row r="9" spans="1:12" ht="14.25" customHeight="1">
      <c r="A9" s="83" t="s">
        <v>19</v>
      </c>
      <c r="B9" s="84">
        <v>0.88861499999999993</v>
      </c>
      <c r="C9" s="47">
        <v>5.1262631315657829</v>
      </c>
      <c r="D9" s="47">
        <v>78.744684842421208</v>
      </c>
      <c r="E9" s="47">
        <v>0.92523761880940469</v>
      </c>
      <c r="F9" s="85">
        <v>15.220493580123396</v>
      </c>
      <c r="G9" s="27"/>
      <c r="H9" s="84">
        <f t="shared" ref="H9:K9" si="5">(C9-C$28)/C$29</f>
        <v>-0.51363104855832609</v>
      </c>
      <c r="I9" s="47">
        <f t="shared" si="5"/>
        <v>0.71167048797480892</v>
      </c>
      <c r="J9" s="47">
        <f t="shared" si="5"/>
        <v>-0.70149009219441061</v>
      </c>
      <c r="K9" s="47">
        <f t="shared" si="5"/>
        <v>0.50946665631883536</v>
      </c>
      <c r="L9" s="86">
        <f t="shared" si="1"/>
        <v>8.4310627608340155E-2</v>
      </c>
    </row>
    <row r="10" spans="1:12" ht="14.25" customHeight="1">
      <c r="A10" s="83" t="s">
        <v>20</v>
      </c>
      <c r="B10" s="84">
        <v>0.66825500000000004</v>
      </c>
      <c r="C10" s="47">
        <v>0</v>
      </c>
      <c r="D10" s="47">
        <v>79.658333333333331</v>
      </c>
      <c r="E10" s="47">
        <v>0</v>
      </c>
      <c r="F10" s="85">
        <v>20.355090045022514</v>
      </c>
      <c r="G10" s="27"/>
      <c r="H10" s="84">
        <f t="shared" ref="H10:K10" si="6">(C10-C$28)/C$29</f>
        <v>-1.960612454791997</v>
      </c>
      <c r="I10" s="47">
        <f t="shared" si="6"/>
        <v>1.0532922205694011</v>
      </c>
      <c r="J10" s="47">
        <f t="shared" si="6"/>
        <v>-1.0478748456189302</v>
      </c>
      <c r="K10" s="47">
        <f t="shared" si="6"/>
        <v>1.9595948047879146</v>
      </c>
      <c r="L10" s="86">
        <f t="shared" si="1"/>
        <v>0.48407266686416739</v>
      </c>
    </row>
    <row r="11" spans="1:12" ht="14.25" customHeight="1">
      <c r="A11" s="83" t="s">
        <v>21</v>
      </c>
      <c r="B11" s="84">
        <v>21.856833333333334</v>
      </c>
      <c r="C11" s="47">
        <v>7.125</v>
      </c>
      <c r="D11" s="47">
        <v>78.05</v>
      </c>
      <c r="E11" s="47">
        <v>1.55</v>
      </c>
      <c r="F11" s="85">
        <v>13.275</v>
      </c>
      <c r="G11" s="27"/>
      <c r="H11" s="84">
        <f t="shared" ref="H11:K11" si="7">(C11-C$28)/C$29</f>
        <v>5.0548941885247479E-2</v>
      </c>
      <c r="I11" s="47">
        <f t="shared" si="7"/>
        <v>0.45192131546951436</v>
      </c>
      <c r="J11" s="47">
        <f t="shared" si="7"/>
        <v>-0.46759540508031117</v>
      </c>
      <c r="K11" s="47">
        <f t="shared" si="7"/>
        <v>-3.9985481252066968E-2</v>
      </c>
      <c r="L11" s="86">
        <f t="shared" si="1"/>
        <v>-6.0833656742492498E-2</v>
      </c>
    </row>
    <row r="12" spans="1:12" ht="14.25" customHeight="1">
      <c r="A12" s="83" t="s">
        <v>22</v>
      </c>
      <c r="B12" s="84">
        <v>20.0185</v>
      </c>
      <c r="C12" s="47">
        <v>7.1768009004502247</v>
      </c>
      <c r="D12" s="47">
        <v>75.900000000000006</v>
      </c>
      <c r="E12" s="47">
        <v>3.7</v>
      </c>
      <c r="F12" s="85">
        <v>13.203289144572286</v>
      </c>
      <c r="G12" s="27"/>
      <c r="H12" s="84">
        <f t="shared" ref="H12:K12" si="8">(C12-C$28)/C$29</f>
        <v>6.5170692242947512E-2</v>
      </c>
      <c r="I12" s="47">
        <f t="shared" si="8"/>
        <v>-0.3519838322805896</v>
      </c>
      <c r="J12" s="47">
        <f t="shared" si="8"/>
        <v>0.33730833502164431</v>
      </c>
      <c r="K12" s="47">
        <f t="shared" si="8"/>
        <v>-6.0238276329034668E-2</v>
      </c>
      <c r="L12" s="86">
        <f t="shared" si="1"/>
        <v>1.3217492743056256E-2</v>
      </c>
    </row>
    <row r="13" spans="1:12" ht="14.25" customHeight="1">
      <c r="A13" s="83" t="s">
        <v>23</v>
      </c>
      <c r="B13" s="84">
        <v>2.7982499999999999</v>
      </c>
      <c r="C13" s="47">
        <v>8.5833333333333321</v>
      </c>
      <c r="D13" s="47">
        <v>76.825000000000003</v>
      </c>
      <c r="E13" s="47">
        <v>2.8</v>
      </c>
      <c r="F13" s="85">
        <v>11.783333333333333</v>
      </c>
      <c r="G13" s="27"/>
      <c r="H13" s="84">
        <f t="shared" ref="H13:K13" si="9">(C13-C$28)/C$29</f>
        <v>0.46219016342737318</v>
      </c>
      <c r="I13" s="47">
        <f t="shared" si="9"/>
        <v>-6.1176640625213042E-3</v>
      </c>
      <c r="J13" s="47">
        <f t="shared" si="9"/>
        <v>3.718856766395684E-4</v>
      </c>
      <c r="K13" s="47">
        <f t="shared" si="9"/>
        <v>-0.46126645946597544</v>
      </c>
      <c r="L13" s="86">
        <f t="shared" si="1"/>
        <v>-0.13939953455316526</v>
      </c>
    </row>
    <row r="14" spans="1:12" ht="14.25" customHeight="1">
      <c r="A14" s="83" t="s">
        <v>24</v>
      </c>
      <c r="B14" s="84">
        <v>1.7819499999999999</v>
      </c>
      <c r="C14" s="47">
        <v>7.8936301484075369</v>
      </c>
      <c r="D14" s="47">
        <v>77.569447223611803</v>
      </c>
      <c r="E14" s="47">
        <v>2.1004752376188094</v>
      </c>
      <c r="F14" s="85">
        <v>12.453126563281641</v>
      </c>
      <c r="G14" s="27"/>
      <c r="H14" s="84">
        <f t="shared" ref="H14:K14" si="10">(C14-C$28)/C$29</f>
        <v>0.2675088412255337</v>
      </c>
      <c r="I14" s="47">
        <f t="shared" si="10"/>
        <v>0.27223812909552586</v>
      </c>
      <c r="J14" s="47">
        <f t="shared" si="10"/>
        <v>-0.26151188061850084</v>
      </c>
      <c r="K14" s="47">
        <f t="shared" si="10"/>
        <v>-0.27210144464116448</v>
      </c>
      <c r="L14" s="86">
        <f t="shared" si="1"/>
        <v>-0.1060956321003575</v>
      </c>
    </row>
    <row r="15" spans="1:12" ht="14.25" customHeight="1">
      <c r="A15" s="83" t="s">
        <v>25</v>
      </c>
      <c r="B15" s="84">
        <v>2.4684249999999999</v>
      </c>
      <c r="C15" s="47">
        <v>3.5666666666666664</v>
      </c>
      <c r="D15" s="47">
        <v>79.266666666666666</v>
      </c>
      <c r="E15" s="47">
        <v>0.3666666666666667</v>
      </c>
      <c r="F15" s="85">
        <v>16.766666666666666</v>
      </c>
      <c r="G15" s="27"/>
      <c r="H15" s="84">
        <f t="shared" ref="H15:K15" si="11">(C15-C$28)/C$29</f>
        <v>-0.9538556386775402</v>
      </c>
      <c r="I15" s="47">
        <f t="shared" si="11"/>
        <v>0.90684438357616493</v>
      </c>
      <c r="J15" s="47">
        <f t="shared" si="11"/>
        <v>-0.9106044403302247</v>
      </c>
      <c r="K15" s="47">
        <f t="shared" si="11"/>
        <v>0.94614150127099184</v>
      </c>
      <c r="L15" s="86">
        <f t="shared" si="1"/>
        <v>0.19125858125680828</v>
      </c>
    </row>
    <row r="16" spans="1:12" ht="14.25" customHeight="1">
      <c r="A16" s="83" t="s">
        <v>26</v>
      </c>
      <c r="B16" s="84">
        <v>2.8303750000000001</v>
      </c>
      <c r="C16" s="47">
        <v>8.5833333333333321</v>
      </c>
      <c r="D16" s="47">
        <v>76.974999999999994</v>
      </c>
      <c r="E16" s="47">
        <v>2.6833333333333336</v>
      </c>
      <c r="F16" s="85">
        <v>11.783333333333333</v>
      </c>
      <c r="G16" s="27"/>
      <c r="H16" s="84">
        <f t="shared" ref="H16:K16" si="12">(C16-C$28)/C$29</f>
        <v>0.46219016342737318</v>
      </c>
      <c r="I16" s="47">
        <f t="shared" si="12"/>
        <v>4.9968741594459729E-2</v>
      </c>
      <c r="J16" s="47">
        <f t="shared" si="12"/>
        <v>-4.3305061460675691E-2</v>
      </c>
      <c r="K16" s="47">
        <f t="shared" si="12"/>
        <v>-0.46126645946597544</v>
      </c>
      <c r="L16" s="86">
        <f t="shared" si="1"/>
        <v>-0.14128533756296363</v>
      </c>
    </row>
    <row r="17" spans="1:12" ht="14.25" customHeight="1">
      <c r="A17" s="83" t="s">
        <v>27</v>
      </c>
      <c r="B17" s="84">
        <v>3.5157500000000002</v>
      </c>
      <c r="C17" s="47">
        <v>9.7666666666666657</v>
      </c>
      <c r="D17" s="47">
        <v>74.066666666666663</v>
      </c>
      <c r="E17" s="47">
        <v>5.5916666666666668</v>
      </c>
      <c r="F17" s="85">
        <v>10.600000000000001</v>
      </c>
      <c r="G17" s="27"/>
      <c r="H17" s="84">
        <f t="shared" ref="H17:K17" si="13">(C17-C$28)/C$29</f>
        <v>0.79620761176441268</v>
      </c>
      <c r="I17" s="47">
        <f t="shared" si="13"/>
        <v>-1.0374843458659559</v>
      </c>
      <c r="J17" s="47">
        <f t="shared" si="13"/>
        <v>1.0454988350338299</v>
      </c>
      <c r="K17" s="47">
        <f t="shared" si="13"/>
        <v>-0.79546701201555592</v>
      </c>
      <c r="L17" s="86">
        <f t="shared" si="1"/>
        <v>-0.13241326229282335</v>
      </c>
    </row>
    <row r="18" spans="1:12" ht="14.25" customHeight="1">
      <c r="A18" s="83" t="s">
        <v>28</v>
      </c>
      <c r="B18" s="84">
        <v>3.282025</v>
      </c>
      <c r="C18" s="47">
        <v>13.7</v>
      </c>
      <c r="D18" s="47">
        <v>66.875</v>
      </c>
      <c r="E18" s="47">
        <v>12.75</v>
      </c>
      <c r="F18" s="85">
        <v>6.6333333333333329</v>
      </c>
      <c r="G18" s="27"/>
      <c r="H18" s="84">
        <f t="shared" ref="H18:K18" si="14">(C18-C$28)/C$29</f>
        <v>1.9064627921523185</v>
      </c>
      <c r="I18" s="47">
        <f t="shared" si="14"/>
        <v>-3.7265159059758091</v>
      </c>
      <c r="J18" s="47">
        <f t="shared" si="14"/>
        <v>3.7253915201019683</v>
      </c>
      <c r="K18" s="47">
        <f t="shared" si="14"/>
        <v>-1.9157449205620389</v>
      </c>
      <c r="L18" s="86">
        <f t="shared" si="1"/>
        <v>-0.20333741417415507</v>
      </c>
    </row>
    <row r="19" spans="1:12" ht="14.25" customHeight="1">
      <c r="A19" s="83" t="s">
        <v>29</v>
      </c>
      <c r="B19" s="84">
        <v>5.2163500000000003</v>
      </c>
      <c r="C19" s="47">
        <v>9.2189928297482062</v>
      </c>
      <c r="D19" s="47">
        <v>76.519122061030515</v>
      </c>
      <c r="E19" s="47">
        <v>3.1258004002000996</v>
      </c>
      <c r="F19" s="85">
        <v>11.12776388194097</v>
      </c>
      <c r="G19" s="27"/>
      <c r="H19" s="84">
        <f t="shared" ref="H19:K19" si="15">(C19-C$28)/C$29</f>
        <v>0.64161666737416501</v>
      </c>
      <c r="I19" s="47">
        <f t="shared" si="15"/>
        <v>-0.12048829183962095</v>
      </c>
      <c r="J19" s="47">
        <f t="shared" si="15"/>
        <v>0.12234303016397641</v>
      </c>
      <c r="K19" s="47">
        <f t="shared" si="15"/>
        <v>-0.64641435204903475</v>
      </c>
      <c r="L19" s="86">
        <f t="shared" si="1"/>
        <v>-0.18179882340092868</v>
      </c>
    </row>
    <row r="20" spans="1:12" ht="14.25" customHeight="1">
      <c r="A20" s="83" t="s">
        <v>30</v>
      </c>
      <c r="B20" s="84">
        <v>5.9595500000000001</v>
      </c>
      <c r="C20" s="47">
        <v>9.4273136568284137</v>
      </c>
      <c r="D20" s="47">
        <v>76.28572619643154</v>
      </c>
      <c r="E20" s="47">
        <v>3.3666666666666667</v>
      </c>
      <c r="F20" s="85">
        <v>10.952776388194097</v>
      </c>
      <c r="G20" s="27"/>
      <c r="H20" s="84">
        <f t="shared" ref="H20:K20" si="16">(C20-C$28)/C$29</f>
        <v>0.70041902604751083</v>
      </c>
      <c r="I20" s="47">
        <f t="shared" si="16"/>
        <v>-0.20775719277669225</v>
      </c>
      <c r="J20" s="47">
        <f t="shared" si="16"/>
        <v>0.21251705748645736</v>
      </c>
      <c r="K20" s="47">
        <f t="shared" si="16"/>
        <v>-0.69583484537253149</v>
      </c>
      <c r="L20" s="86">
        <f t="shared" si="1"/>
        <v>-0.18608835685366276</v>
      </c>
    </row>
    <row r="21" spans="1:12" ht="14.25" customHeight="1">
      <c r="A21" s="83" t="s">
        <v>31</v>
      </c>
      <c r="B21" s="84">
        <v>11.580249999999999</v>
      </c>
      <c r="C21" s="47">
        <v>9.8273636818409198</v>
      </c>
      <c r="D21" s="47">
        <v>75.443909454727361</v>
      </c>
      <c r="E21" s="47">
        <v>4.2010130065032509</v>
      </c>
      <c r="F21" s="85">
        <v>10.519393029848256</v>
      </c>
      <c r="G21" s="27"/>
      <c r="H21" s="84">
        <f t="shared" ref="H21:K21" si="17">(C21-C$28)/C$29</f>
        <v>0.81334045300118363</v>
      </c>
      <c r="I21" s="47">
        <f t="shared" si="17"/>
        <v>-0.52252036120376744</v>
      </c>
      <c r="J21" s="47">
        <f t="shared" si="17"/>
        <v>0.52487449445150103</v>
      </c>
      <c r="K21" s="47">
        <f t="shared" si="17"/>
        <v>-0.81823227452039604</v>
      </c>
      <c r="L21" s="86">
        <f t="shared" si="1"/>
        <v>-0.19300058841334328</v>
      </c>
    </row>
    <row r="22" spans="1:12" ht="14.25" customHeight="1">
      <c r="A22" s="83" t="s">
        <v>32</v>
      </c>
      <c r="B22" s="84">
        <v>7.7959499999999995</v>
      </c>
      <c r="C22" s="47">
        <v>9.2939302984825751</v>
      </c>
      <c r="D22" s="47">
        <v>76.510788727697189</v>
      </c>
      <c r="E22" s="47">
        <v>3.1674670668667666</v>
      </c>
      <c r="F22" s="85">
        <v>11.077826413206603</v>
      </c>
      <c r="G22" s="27"/>
      <c r="H22" s="84">
        <f t="shared" ref="H22:K22" si="18">(C22-C$28)/C$29</f>
        <v>0.66276913674725568</v>
      </c>
      <c r="I22" s="47">
        <f t="shared" si="18"/>
        <v>-0.12360420326500614</v>
      </c>
      <c r="J22" s="47">
        <f t="shared" si="18"/>
        <v>0.13794193985587488</v>
      </c>
      <c r="K22" s="47">
        <f t="shared" si="18"/>
        <v>-0.66051784188899487</v>
      </c>
      <c r="L22" s="86">
        <f t="shared" si="1"/>
        <v>-0.18126848177711119</v>
      </c>
    </row>
    <row r="23" spans="1:12" ht="14.25" customHeight="1">
      <c r="A23" s="83" t="s">
        <v>33</v>
      </c>
      <c r="B23" s="84">
        <v>10.046799999999999</v>
      </c>
      <c r="C23" s="47">
        <v>9.2916666666666679</v>
      </c>
      <c r="D23" s="47">
        <v>76.275000000000006</v>
      </c>
      <c r="E23" s="47">
        <v>3.3258129064532262</v>
      </c>
      <c r="F23" s="85">
        <v>11.074999999999999</v>
      </c>
      <c r="G23" s="27"/>
      <c r="H23" s="84">
        <f t="shared" ref="H23:K23" si="19">(C23-C$28)/C$29</f>
        <v>0.6621301853192636</v>
      </c>
      <c r="I23" s="47">
        <f t="shared" si="19"/>
        <v>-0.21176781813812906</v>
      </c>
      <c r="J23" s="47">
        <f t="shared" si="19"/>
        <v>0.19722247869900308</v>
      </c>
      <c r="K23" s="47">
        <f t="shared" si="19"/>
        <v>-0.66131608599213321</v>
      </c>
      <c r="L23" s="86">
        <f t="shared" si="1"/>
        <v>-0.18150023588285183</v>
      </c>
    </row>
    <row r="24" spans="1:12" ht="14.25" customHeight="1">
      <c r="A24" s="83" t="s">
        <v>34</v>
      </c>
      <c r="B24" s="84">
        <v>10.8123</v>
      </c>
      <c r="C24" s="47">
        <v>0</v>
      </c>
      <c r="D24" s="47">
        <v>79.658333333333331</v>
      </c>
      <c r="E24" s="47">
        <v>0</v>
      </c>
      <c r="F24" s="85">
        <v>20.355090045022514</v>
      </c>
      <c r="G24" s="27"/>
      <c r="H24" s="84">
        <f t="shared" ref="H24:K24" si="20">(C24-C$28)/C$29</f>
        <v>-1.960612454791997</v>
      </c>
      <c r="I24" s="47">
        <f t="shared" si="20"/>
        <v>1.0532922205694011</v>
      </c>
      <c r="J24" s="47">
        <f t="shared" si="20"/>
        <v>-1.0478748456189302</v>
      </c>
      <c r="K24" s="47">
        <f t="shared" si="20"/>
        <v>1.9595948047879146</v>
      </c>
      <c r="L24" s="86">
        <f t="shared" si="1"/>
        <v>0.48407266686416739</v>
      </c>
    </row>
    <row r="25" spans="1:12" ht="14.25" customHeight="1">
      <c r="A25" s="83" t="s">
        <v>35</v>
      </c>
      <c r="B25" s="87">
        <v>11.149049999999999</v>
      </c>
      <c r="C25" s="88">
        <v>0</v>
      </c>
      <c r="D25" s="88">
        <v>79.644909954977493</v>
      </c>
      <c r="E25" s="88">
        <v>0</v>
      </c>
      <c r="F25" s="89">
        <v>20.341666666666669</v>
      </c>
      <c r="G25" s="27"/>
      <c r="H25" s="87">
        <f t="shared" ref="H25:K25" si="21">(C25-C$28)/C$29</f>
        <v>-1.960612454791997</v>
      </c>
      <c r="I25" s="88">
        <f t="shared" si="21"/>
        <v>1.0482730936110494</v>
      </c>
      <c r="J25" s="88">
        <f t="shared" si="21"/>
        <v>-1.0478748456189302</v>
      </c>
      <c r="K25" s="88">
        <f t="shared" si="21"/>
        <v>1.9558037339735999</v>
      </c>
      <c r="L25" s="90">
        <f t="shared" si="1"/>
        <v>0.48155241314677116</v>
      </c>
    </row>
    <row r="26" spans="1:12" ht="14.25" customHeight="1">
      <c r="A26" s="83"/>
      <c r="B26" s="22"/>
      <c r="C26" s="22"/>
      <c r="D26" s="22"/>
      <c r="E26" s="22"/>
      <c r="F26" s="22"/>
      <c r="G26" s="27"/>
      <c r="H26" s="27"/>
      <c r="I26" s="27"/>
      <c r="J26" s="27"/>
      <c r="K26" s="27"/>
      <c r="L26" s="91"/>
    </row>
    <row r="27" spans="1:12" ht="14.25" customHeight="1">
      <c r="A27" s="83"/>
      <c r="B27" s="22"/>
      <c r="C27" s="22"/>
      <c r="D27" s="22"/>
      <c r="E27" s="22"/>
      <c r="F27" s="22"/>
      <c r="G27" s="27"/>
      <c r="H27" s="27"/>
      <c r="I27" s="27"/>
      <c r="J27" s="27"/>
      <c r="K27" s="27"/>
      <c r="L27" s="91"/>
    </row>
    <row r="28" spans="1:12" ht="14.25" customHeight="1">
      <c r="A28" s="92" t="s">
        <v>83</v>
      </c>
      <c r="B28" s="93">
        <f t="shared" ref="B28:F28" si="22">AVERAGE(B5:B25)</f>
        <v>5.8960679761904773</v>
      </c>
      <c r="C28" s="93">
        <f t="shared" si="22"/>
        <v>6.9459187927296977</v>
      </c>
      <c r="D28" s="93">
        <f t="shared" si="22"/>
        <v>76.841361355280824</v>
      </c>
      <c r="E28" s="93">
        <f t="shared" si="22"/>
        <v>2.7990066461802328</v>
      </c>
      <c r="F28" s="94">
        <f t="shared" si="22"/>
        <v>13.416580115454556</v>
      </c>
      <c r="G28" s="27"/>
      <c r="H28" s="27"/>
      <c r="I28" s="27"/>
      <c r="J28" s="27"/>
      <c r="K28" s="27"/>
      <c r="L28" s="91"/>
    </row>
    <row r="29" spans="1:12" ht="14.25" customHeight="1">
      <c r="A29" s="95" t="s">
        <v>84</v>
      </c>
      <c r="B29" s="96">
        <f t="shared" ref="B29:F29" si="23">_xlfn.STDEV.P(B5:B25)</f>
        <v>6.1644829721843681</v>
      </c>
      <c r="C29" s="96">
        <f t="shared" si="23"/>
        <v>3.542729097610775</v>
      </c>
      <c r="D29" s="96">
        <f t="shared" si="23"/>
        <v>2.6744448720315006</v>
      </c>
      <c r="E29" s="96">
        <f t="shared" si="23"/>
        <v>2.6711268601232541</v>
      </c>
      <c r="F29" s="97">
        <f t="shared" si="23"/>
        <v>3.5407880816049153</v>
      </c>
      <c r="G29" s="98"/>
      <c r="H29" s="98"/>
      <c r="I29" s="98"/>
      <c r="J29" s="98"/>
      <c r="K29" s="98"/>
      <c r="L29" s="99"/>
    </row>
    <row r="30" spans="1:12" ht="14.25" customHeight="1">
      <c r="B30" s="22"/>
      <c r="C30" s="22"/>
      <c r="D30" s="22"/>
      <c r="E30" s="22"/>
      <c r="F30" s="22"/>
    </row>
    <row r="31" spans="1:12" ht="14.25" customHeight="1">
      <c r="B31" s="22"/>
      <c r="C31" s="22"/>
      <c r="D31" s="22"/>
      <c r="E31" s="22"/>
      <c r="F31" s="22"/>
    </row>
    <row r="32" spans="1:12" ht="14.25" customHeight="1">
      <c r="B32" s="22"/>
      <c r="C32" s="22"/>
      <c r="D32" s="22"/>
      <c r="E32" s="22"/>
      <c r="F32" s="22"/>
    </row>
    <row r="33" spans="2:6" ht="14.25" customHeight="1">
      <c r="B33" s="22"/>
      <c r="C33" s="22"/>
      <c r="D33" s="22"/>
      <c r="E33" s="22"/>
      <c r="F33" s="22"/>
    </row>
    <row r="34" spans="2:6" ht="14.25" customHeight="1">
      <c r="B34" s="22"/>
      <c r="C34" s="22"/>
      <c r="D34" s="22"/>
      <c r="E34" s="22"/>
      <c r="F34" s="22"/>
    </row>
    <row r="35" spans="2:6" ht="14.25" customHeight="1">
      <c r="B35" s="22"/>
      <c r="C35" s="22"/>
      <c r="D35" s="22"/>
      <c r="E35" s="22"/>
      <c r="F35" s="22"/>
    </row>
    <row r="36" spans="2:6" ht="14.25" customHeight="1">
      <c r="B36" s="22"/>
      <c r="C36" s="22"/>
      <c r="D36" s="22"/>
      <c r="E36" s="22"/>
      <c r="F36" s="22"/>
    </row>
    <row r="37" spans="2:6" ht="14.25" customHeight="1">
      <c r="B37" s="22"/>
      <c r="C37" s="22"/>
      <c r="D37" s="22"/>
      <c r="E37" s="22"/>
      <c r="F37" s="22"/>
    </row>
    <row r="38" spans="2:6" ht="14.25" customHeight="1">
      <c r="B38" s="22"/>
      <c r="C38" s="22"/>
      <c r="D38" s="22"/>
      <c r="E38" s="22"/>
      <c r="F38" s="22"/>
    </row>
    <row r="39" spans="2:6" ht="14.25" customHeight="1">
      <c r="B39" s="22"/>
      <c r="C39" s="22"/>
      <c r="D39" s="22"/>
      <c r="E39" s="22"/>
      <c r="F39" s="22"/>
    </row>
    <row r="40" spans="2:6" ht="14.25" customHeight="1">
      <c r="B40" s="22"/>
      <c r="C40" s="22"/>
      <c r="D40" s="22"/>
      <c r="E40" s="22"/>
      <c r="F40" s="22"/>
    </row>
    <row r="41" spans="2:6" ht="14.25" customHeight="1">
      <c r="B41" s="22"/>
      <c r="C41" s="22"/>
      <c r="D41" s="22"/>
      <c r="E41" s="22"/>
      <c r="F41" s="22"/>
    </row>
    <row r="42" spans="2:6" ht="14.25" customHeight="1">
      <c r="B42" s="22"/>
      <c r="C42" s="22"/>
      <c r="D42" s="22"/>
      <c r="E42" s="22"/>
      <c r="F42" s="22"/>
    </row>
    <row r="43" spans="2:6" ht="14.25" customHeight="1">
      <c r="B43" s="22"/>
      <c r="C43" s="22"/>
      <c r="D43" s="22"/>
      <c r="E43" s="22"/>
      <c r="F43" s="22"/>
    </row>
    <row r="44" spans="2:6" ht="14.25" customHeight="1">
      <c r="B44" s="22"/>
      <c r="C44" s="22"/>
      <c r="D44" s="22"/>
      <c r="E44" s="22"/>
      <c r="F44" s="22"/>
    </row>
    <row r="45" spans="2:6" ht="14.25" customHeight="1">
      <c r="B45" s="22"/>
      <c r="C45" s="22"/>
      <c r="D45" s="22"/>
      <c r="E45" s="22"/>
      <c r="F45" s="22"/>
    </row>
    <row r="46" spans="2:6" ht="14.25" customHeight="1">
      <c r="B46" s="22"/>
      <c r="C46" s="22"/>
      <c r="D46" s="22"/>
      <c r="E46" s="22"/>
      <c r="F46" s="22"/>
    </row>
    <row r="47" spans="2:6" ht="14.25" customHeight="1">
      <c r="B47" s="22"/>
      <c r="C47" s="22"/>
      <c r="D47" s="22"/>
      <c r="E47" s="22"/>
      <c r="F47" s="22"/>
    </row>
    <row r="48" spans="2:6" ht="14.25" customHeight="1">
      <c r="B48" s="22"/>
      <c r="C48" s="22"/>
      <c r="D48" s="22"/>
      <c r="E48" s="22"/>
      <c r="F48" s="22"/>
    </row>
    <row r="49" spans="2:6" ht="14.25" customHeight="1">
      <c r="B49" s="22"/>
      <c r="C49" s="22"/>
      <c r="D49" s="22"/>
      <c r="E49" s="22"/>
      <c r="F49" s="22"/>
    </row>
    <row r="50" spans="2:6" ht="14.25" customHeight="1">
      <c r="B50" s="22"/>
      <c r="C50" s="22"/>
      <c r="D50" s="22"/>
      <c r="E50" s="22"/>
      <c r="F50" s="22"/>
    </row>
    <row r="51" spans="2:6" ht="14.25" customHeight="1">
      <c r="B51" s="22"/>
      <c r="C51" s="22"/>
      <c r="D51" s="22"/>
      <c r="E51" s="22"/>
      <c r="F51" s="22"/>
    </row>
    <row r="52" spans="2:6" ht="14.25" customHeight="1">
      <c r="B52" s="22"/>
      <c r="C52" s="22"/>
      <c r="D52" s="22"/>
      <c r="E52" s="22"/>
      <c r="F52" s="22"/>
    </row>
    <row r="53" spans="2:6" ht="14.25" customHeight="1">
      <c r="B53" s="22"/>
      <c r="C53" s="22"/>
      <c r="D53" s="22"/>
      <c r="E53" s="22"/>
      <c r="F53" s="22"/>
    </row>
    <row r="54" spans="2:6" ht="14.25" customHeight="1">
      <c r="B54" s="22"/>
      <c r="C54" s="22"/>
      <c r="D54" s="22"/>
      <c r="E54" s="22"/>
      <c r="F54" s="22"/>
    </row>
    <row r="55" spans="2:6" ht="14.25" customHeight="1">
      <c r="B55" s="22"/>
      <c r="C55" s="22"/>
      <c r="D55" s="22"/>
      <c r="E55" s="22"/>
      <c r="F55" s="22"/>
    </row>
    <row r="56" spans="2:6" ht="14.25" customHeight="1">
      <c r="B56" s="22"/>
      <c r="C56" s="22"/>
      <c r="D56" s="22"/>
      <c r="E56" s="22"/>
      <c r="F56" s="22"/>
    </row>
    <row r="57" spans="2:6" ht="14.25" customHeight="1">
      <c r="B57" s="22"/>
      <c r="C57" s="22"/>
      <c r="D57" s="22"/>
      <c r="E57" s="22"/>
      <c r="F57" s="22"/>
    </row>
    <row r="58" spans="2:6" ht="14.25" customHeight="1">
      <c r="B58" s="22"/>
      <c r="C58" s="22"/>
      <c r="D58" s="22"/>
      <c r="E58" s="22"/>
      <c r="F58" s="22"/>
    </row>
    <row r="59" spans="2:6" ht="14.25" customHeight="1">
      <c r="B59" s="22"/>
      <c r="C59" s="22"/>
      <c r="D59" s="22"/>
      <c r="E59" s="22"/>
      <c r="F59" s="22"/>
    </row>
    <row r="60" spans="2:6" ht="14.25" customHeight="1">
      <c r="B60" s="22"/>
      <c r="C60" s="22"/>
      <c r="D60" s="22"/>
      <c r="E60" s="22"/>
      <c r="F60" s="22"/>
    </row>
    <row r="61" spans="2:6" ht="14.25" customHeight="1">
      <c r="B61" s="22"/>
      <c r="C61" s="22"/>
      <c r="D61" s="22"/>
      <c r="E61" s="22"/>
      <c r="F61" s="22"/>
    </row>
    <row r="62" spans="2:6" ht="14.25" customHeight="1">
      <c r="B62" s="22"/>
      <c r="C62" s="22"/>
      <c r="D62" s="22"/>
      <c r="E62" s="22"/>
      <c r="F62" s="22"/>
    </row>
    <row r="63" spans="2:6" ht="14.25" customHeight="1">
      <c r="B63" s="22"/>
      <c r="C63" s="22"/>
      <c r="D63" s="22"/>
      <c r="E63" s="22"/>
      <c r="F63" s="22"/>
    </row>
    <row r="64" spans="2:6" ht="14.25" customHeight="1">
      <c r="B64" s="22"/>
      <c r="C64" s="22"/>
      <c r="D64" s="22"/>
      <c r="E64" s="22"/>
      <c r="F64" s="22"/>
    </row>
    <row r="65" spans="2:6" ht="14.25" customHeight="1">
      <c r="B65" s="22"/>
      <c r="C65" s="22"/>
      <c r="D65" s="22"/>
      <c r="E65" s="22"/>
      <c r="F65" s="22"/>
    </row>
    <row r="66" spans="2:6" ht="14.25" customHeight="1">
      <c r="B66" s="22"/>
      <c r="C66" s="22"/>
      <c r="D66" s="22"/>
      <c r="E66" s="22"/>
      <c r="F66" s="22"/>
    </row>
    <row r="67" spans="2:6" ht="14.25" customHeight="1">
      <c r="B67" s="22"/>
      <c r="C67" s="22"/>
      <c r="D67" s="22"/>
      <c r="E67" s="22"/>
      <c r="F67" s="22"/>
    </row>
    <row r="68" spans="2:6" ht="14.25" customHeight="1">
      <c r="B68" s="22"/>
      <c r="C68" s="22"/>
      <c r="D68" s="22"/>
      <c r="E68" s="22"/>
      <c r="F68" s="22"/>
    </row>
    <row r="69" spans="2:6" ht="14.25" customHeight="1">
      <c r="B69" s="22"/>
      <c r="C69" s="22"/>
      <c r="D69" s="22"/>
      <c r="E69" s="22"/>
      <c r="F69" s="22"/>
    </row>
    <row r="70" spans="2:6" ht="14.25" customHeight="1">
      <c r="B70" s="22"/>
      <c r="C70" s="22"/>
      <c r="D70" s="22"/>
      <c r="E70" s="22"/>
      <c r="F70" s="22"/>
    </row>
    <row r="71" spans="2:6" ht="14.25" customHeight="1">
      <c r="B71" s="22"/>
      <c r="C71" s="22"/>
      <c r="D71" s="22"/>
      <c r="E71" s="22"/>
      <c r="F71" s="22"/>
    </row>
    <row r="72" spans="2:6" ht="14.25" customHeight="1">
      <c r="B72" s="22"/>
      <c r="C72" s="22"/>
      <c r="D72" s="22"/>
      <c r="E72" s="22"/>
      <c r="F72" s="22"/>
    </row>
    <row r="73" spans="2:6" ht="14.25" customHeight="1">
      <c r="B73" s="22"/>
      <c r="C73" s="22"/>
      <c r="D73" s="22"/>
      <c r="E73" s="22"/>
      <c r="F73" s="22"/>
    </row>
    <row r="74" spans="2:6" ht="14.25" customHeight="1">
      <c r="B74" s="22"/>
      <c r="C74" s="22"/>
      <c r="D74" s="22"/>
      <c r="E74" s="22"/>
      <c r="F74" s="22"/>
    </row>
    <row r="75" spans="2:6" ht="14.25" customHeight="1">
      <c r="B75" s="22"/>
      <c r="C75" s="22"/>
      <c r="D75" s="22"/>
      <c r="E75" s="22"/>
      <c r="F75" s="22"/>
    </row>
    <row r="76" spans="2:6" ht="14.25" customHeight="1">
      <c r="B76" s="22"/>
      <c r="C76" s="22"/>
      <c r="D76" s="22"/>
      <c r="E76" s="22"/>
      <c r="F76" s="22"/>
    </row>
    <row r="77" spans="2:6" ht="14.25" customHeight="1">
      <c r="B77" s="22"/>
      <c r="C77" s="22"/>
      <c r="D77" s="22"/>
      <c r="E77" s="22"/>
      <c r="F77" s="22"/>
    </row>
    <row r="78" spans="2:6" ht="14.25" customHeight="1">
      <c r="B78" s="22"/>
      <c r="C78" s="22"/>
      <c r="D78" s="22"/>
      <c r="E78" s="22"/>
      <c r="F78" s="22"/>
    </row>
    <row r="79" spans="2:6" ht="14.25" customHeight="1">
      <c r="B79" s="22"/>
      <c r="C79" s="22"/>
      <c r="D79" s="22"/>
      <c r="E79" s="22"/>
      <c r="F79" s="22"/>
    </row>
    <row r="80" spans="2:6" ht="14.25" customHeight="1">
      <c r="B80" s="22"/>
      <c r="C80" s="22"/>
      <c r="D80" s="22"/>
      <c r="E80" s="22"/>
      <c r="F80" s="22"/>
    </row>
    <row r="81" spans="2:6" ht="14.25" customHeight="1">
      <c r="B81" s="22"/>
      <c r="C81" s="22"/>
      <c r="D81" s="22"/>
      <c r="E81" s="22"/>
      <c r="F81" s="22"/>
    </row>
    <row r="82" spans="2:6" ht="14.25" customHeight="1">
      <c r="B82" s="22"/>
      <c r="C82" s="22"/>
      <c r="D82" s="22"/>
      <c r="E82" s="22"/>
      <c r="F82" s="22"/>
    </row>
    <row r="83" spans="2:6" ht="14.25" customHeight="1">
      <c r="B83" s="22"/>
      <c r="C83" s="22"/>
      <c r="D83" s="22"/>
      <c r="E83" s="22"/>
      <c r="F83" s="22"/>
    </row>
    <row r="84" spans="2:6" ht="14.25" customHeight="1">
      <c r="B84" s="22"/>
      <c r="C84" s="22"/>
      <c r="D84" s="22"/>
      <c r="E84" s="22"/>
      <c r="F84" s="22"/>
    </row>
    <row r="85" spans="2:6" ht="14.25" customHeight="1">
      <c r="B85" s="22"/>
      <c r="C85" s="22"/>
      <c r="D85" s="22"/>
      <c r="E85" s="22"/>
      <c r="F85" s="22"/>
    </row>
    <row r="86" spans="2:6" ht="14.25" customHeight="1">
      <c r="B86" s="22"/>
      <c r="C86" s="22"/>
      <c r="D86" s="22"/>
      <c r="E86" s="22"/>
      <c r="F86" s="22"/>
    </row>
    <row r="87" spans="2:6" ht="14.25" customHeight="1">
      <c r="B87" s="22"/>
      <c r="C87" s="22"/>
      <c r="D87" s="22"/>
      <c r="E87" s="22"/>
      <c r="F87" s="22"/>
    </row>
    <row r="88" spans="2:6" ht="14.25" customHeight="1">
      <c r="B88" s="22"/>
      <c r="C88" s="22"/>
      <c r="D88" s="22"/>
      <c r="E88" s="22"/>
      <c r="F88" s="22"/>
    </row>
    <row r="89" spans="2:6" ht="14.25" customHeight="1">
      <c r="B89" s="22"/>
      <c r="C89" s="22"/>
      <c r="D89" s="22"/>
      <c r="E89" s="22"/>
      <c r="F89" s="22"/>
    </row>
    <row r="90" spans="2:6" ht="14.25" customHeight="1">
      <c r="B90" s="22"/>
      <c r="C90" s="22"/>
      <c r="D90" s="22"/>
      <c r="E90" s="22"/>
      <c r="F90" s="22"/>
    </row>
    <row r="91" spans="2:6" ht="14.25" customHeight="1">
      <c r="B91" s="22"/>
      <c r="C91" s="22"/>
      <c r="D91" s="22"/>
      <c r="E91" s="22"/>
      <c r="F91" s="22"/>
    </row>
    <row r="92" spans="2:6" ht="14.25" customHeight="1">
      <c r="B92" s="22"/>
      <c r="C92" s="22"/>
      <c r="D92" s="22"/>
      <c r="E92" s="22"/>
      <c r="F92" s="22"/>
    </row>
    <row r="93" spans="2:6" ht="14.25" customHeight="1">
      <c r="B93" s="22"/>
      <c r="C93" s="22"/>
      <c r="D93" s="22"/>
      <c r="E93" s="22"/>
      <c r="F93" s="22"/>
    </row>
    <row r="94" spans="2:6" ht="14.25" customHeight="1">
      <c r="B94" s="22"/>
      <c r="C94" s="22"/>
      <c r="D94" s="22"/>
      <c r="E94" s="22"/>
      <c r="F94" s="22"/>
    </row>
    <row r="95" spans="2:6" ht="14.25" customHeight="1">
      <c r="B95" s="22"/>
      <c r="C95" s="22"/>
      <c r="D95" s="22"/>
      <c r="E95" s="22"/>
      <c r="F95" s="22"/>
    </row>
    <row r="96" spans="2:6" ht="14.25" customHeight="1">
      <c r="B96" s="22"/>
      <c r="C96" s="22"/>
      <c r="D96" s="22"/>
      <c r="E96" s="22"/>
      <c r="F96" s="22"/>
    </row>
    <row r="97" spans="2:6" ht="14.25" customHeight="1">
      <c r="B97" s="22"/>
      <c r="C97" s="22"/>
      <c r="D97" s="22"/>
      <c r="E97" s="22"/>
      <c r="F97" s="22"/>
    </row>
    <row r="98" spans="2:6" ht="14.25" customHeight="1">
      <c r="B98" s="22"/>
      <c r="C98" s="22"/>
      <c r="D98" s="22"/>
      <c r="E98" s="22"/>
      <c r="F98" s="22"/>
    </row>
    <row r="99" spans="2:6" ht="14.25" customHeight="1">
      <c r="B99" s="22"/>
      <c r="C99" s="22"/>
      <c r="D99" s="22"/>
      <c r="E99" s="22"/>
      <c r="F99" s="22"/>
    </row>
    <row r="100" spans="2:6" ht="14.25" customHeight="1">
      <c r="B100" s="22"/>
      <c r="C100" s="22"/>
      <c r="D100" s="22"/>
      <c r="E100" s="22"/>
      <c r="F100" s="22"/>
    </row>
    <row r="101" spans="2:6" ht="14.25" customHeight="1">
      <c r="B101" s="22"/>
      <c r="C101" s="22"/>
      <c r="D101" s="22"/>
      <c r="E101" s="22"/>
      <c r="F101" s="22"/>
    </row>
    <row r="102" spans="2:6" ht="14.25" customHeight="1">
      <c r="B102" s="22"/>
      <c r="C102" s="22"/>
      <c r="D102" s="22"/>
      <c r="E102" s="22"/>
      <c r="F102" s="22"/>
    </row>
    <row r="103" spans="2:6" ht="14.25" customHeight="1">
      <c r="B103" s="22"/>
      <c r="C103" s="22"/>
      <c r="D103" s="22"/>
      <c r="E103" s="22"/>
      <c r="F103" s="22"/>
    </row>
    <row r="104" spans="2:6" ht="14.25" customHeight="1">
      <c r="B104" s="22"/>
      <c r="C104" s="22"/>
      <c r="D104" s="22"/>
      <c r="E104" s="22"/>
      <c r="F104" s="22"/>
    </row>
    <row r="105" spans="2:6" ht="14.25" customHeight="1">
      <c r="B105" s="22"/>
      <c r="C105" s="22"/>
      <c r="D105" s="22"/>
      <c r="E105" s="22"/>
      <c r="F105" s="22"/>
    </row>
    <row r="106" spans="2:6" ht="14.25" customHeight="1">
      <c r="B106" s="22"/>
      <c r="C106" s="22"/>
      <c r="D106" s="22"/>
      <c r="E106" s="22"/>
      <c r="F106" s="22"/>
    </row>
    <row r="107" spans="2:6" ht="14.25" customHeight="1">
      <c r="B107" s="22"/>
      <c r="C107" s="22"/>
      <c r="D107" s="22"/>
      <c r="E107" s="22"/>
      <c r="F107" s="22"/>
    </row>
    <row r="108" spans="2:6" ht="14.25" customHeight="1">
      <c r="B108" s="22"/>
      <c r="C108" s="22"/>
      <c r="D108" s="22"/>
      <c r="E108" s="22"/>
      <c r="F108" s="22"/>
    </row>
    <row r="109" spans="2:6" ht="14.25" customHeight="1">
      <c r="B109" s="22"/>
      <c r="C109" s="22"/>
      <c r="D109" s="22"/>
      <c r="E109" s="22"/>
      <c r="F109" s="22"/>
    </row>
    <row r="110" spans="2:6" ht="14.25" customHeight="1">
      <c r="B110" s="22"/>
      <c r="C110" s="22"/>
      <c r="D110" s="22"/>
      <c r="E110" s="22"/>
      <c r="F110" s="22"/>
    </row>
    <row r="111" spans="2:6" ht="14.25" customHeight="1">
      <c r="B111" s="22"/>
      <c r="C111" s="22"/>
      <c r="D111" s="22"/>
      <c r="E111" s="22"/>
      <c r="F111" s="22"/>
    </row>
    <row r="112" spans="2:6" ht="14.25" customHeight="1">
      <c r="B112" s="22"/>
      <c r="C112" s="22"/>
      <c r="D112" s="22"/>
      <c r="E112" s="22"/>
      <c r="F112" s="22"/>
    </row>
    <row r="113" spans="2:6" ht="14.25" customHeight="1">
      <c r="B113" s="22"/>
      <c r="C113" s="22"/>
      <c r="D113" s="22"/>
      <c r="E113" s="22"/>
      <c r="F113" s="22"/>
    </row>
    <row r="114" spans="2:6" ht="14.25" customHeight="1">
      <c r="B114" s="22"/>
      <c r="C114" s="22"/>
      <c r="D114" s="22"/>
      <c r="E114" s="22"/>
      <c r="F114" s="22"/>
    </row>
    <row r="115" spans="2:6" ht="14.25" customHeight="1">
      <c r="B115" s="22"/>
      <c r="C115" s="22"/>
      <c r="D115" s="22"/>
      <c r="E115" s="22"/>
      <c r="F115" s="22"/>
    </row>
    <row r="116" spans="2:6" ht="14.25" customHeight="1">
      <c r="B116" s="22"/>
      <c r="C116" s="22"/>
      <c r="D116" s="22"/>
      <c r="E116" s="22"/>
      <c r="F116" s="22"/>
    </row>
    <row r="117" spans="2:6" ht="14.25" customHeight="1">
      <c r="B117" s="22"/>
      <c r="C117" s="22"/>
      <c r="D117" s="22"/>
      <c r="E117" s="22"/>
      <c r="F117" s="22"/>
    </row>
    <row r="118" spans="2:6" ht="14.25" customHeight="1">
      <c r="B118" s="22"/>
      <c r="C118" s="22"/>
      <c r="D118" s="22"/>
      <c r="E118" s="22"/>
      <c r="F118" s="22"/>
    </row>
    <row r="119" spans="2:6" ht="14.25" customHeight="1">
      <c r="B119" s="22"/>
      <c r="C119" s="22"/>
      <c r="D119" s="22"/>
      <c r="E119" s="22"/>
      <c r="F119" s="22"/>
    </row>
    <row r="120" spans="2:6" ht="14.25" customHeight="1">
      <c r="B120" s="22"/>
      <c r="C120" s="22"/>
      <c r="D120" s="22"/>
      <c r="E120" s="22"/>
      <c r="F120" s="22"/>
    </row>
    <row r="121" spans="2:6" ht="14.25" customHeight="1">
      <c r="B121" s="22"/>
      <c r="C121" s="22"/>
      <c r="D121" s="22"/>
      <c r="E121" s="22"/>
      <c r="F121" s="22"/>
    </row>
    <row r="122" spans="2:6" ht="14.25" customHeight="1">
      <c r="B122" s="22"/>
      <c r="C122" s="22"/>
      <c r="D122" s="22"/>
      <c r="E122" s="22"/>
      <c r="F122" s="22"/>
    </row>
    <row r="123" spans="2:6" ht="14.25" customHeight="1">
      <c r="B123" s="22"/>
      <c r="C123" s="22"/>
      <c r="D123" s="22"/>
      <c r="E123" s="22"/>
      <c r="F123" s="22"/>
    </row>
    <row r="124" spans="2:6" ht="14.25" customHeight="1">
      <c r="B124" s="22"/>
      <c r="C124" s="22"/>
      <c r="D124" s="22"/>
      <c r="E124" s="22"/>
      <c r="F124" s="22"/>
    </row>
    <row r="125" spans="2:6" ht="14.25" customHeight="1">
      <c r="B125" s="22"/>
      <c r="C125" s="22"/>
      <c r="D125" s="22"/>
      <c r="E125" s="22"/>
      <c r="F125" s="22"/>
    </row>
    <row r="126" spans="2:6" ht="14.25" customHeight="1">
      <c r="B126" s="22"/>
      <c r="C126" s="22"/>
      <c r="D126" s="22"/>
      <c r="E126" s="22"/>
      <c r="F126" s="22"/>
    </row>
    <row r="127" spans="2:6" ht="14.25" customHeight="1">
      <c r="B127" s="22"/>
      <c r="C127" s="22"/>
      <c r="D127" s="22"/>
      <c r="E127" s="22"/>
      <c r="F127" s="22"/>
    </row>
    <row r="128" spans="2:6" ht="14.25" customHeight="1">
      <c r="B128" s="22"/>
      <c r="C128" s="22"/>
      <c r="D128" s="22"/>
      <c r="E128" s="22"/>
      <c r="F128" s="22"/>
    </row>
    <row r="129" spans="2:6" ht="14.25" customHeight="1">
      <c r="B129" s="22"/>
      <c r="C129" s="22"/>
      <c r="D129" s="22"/>
      <c r="E129" s="22"/>
      <c r="F129" s="22"/>
    </row>
    <row r="130" spans="2:6" ht="14.25" customHeight="1">
      <c r="B130" s="22"/>
      <c r="C130" s="22"/>
      <c r="D130" s="22"/>
      <c r="E130" s="22"/>
      <c r="F130" s="22"/>
    </row>
    <row r="131" spans="2:6" ht="14.25" customHeight="1">
      <c r="B131" s="22"/>
      <c r="C131" s="22"/>
      <c r="D131" s="22"/>
      <c r="E131" s="22"/>
      <c r="F131" s="22"/>
    </row>
    <row r="132" spans="2:6" ht="14.25" customHeight="1">
      <c r="B132" s="22"/>
      <c r="C132" s="22"/>
      <c r="D132" s="22"/>
      <c r="E132" s="22"/>
      <c r="F132" s="22"/>
    </row>
    <row r="133" spans="2:6" ht="14.25" customHeight="1">
      <c r="B133" s="22"/>
      <c r="C133" s="22"/>
      <c r="D133" s="22"/>
      <c r="E133" s="22"/>
      <c r="F133" s="22"/>
    </row>
    <row r="134" spans="2:6" ht="14.25" customHeight="1">
      <c r="B134" s="22"/>
      <c r="C134" s="22"/>
      <c r="D134" s="22"/>
      <c r="E134" s="22"/>
      <c r="F134" s="22"/>
    </row>
    <row r="135" spans="2:6" ht="14.25" customHeight="1">
      <c r="B135" s="22"/>
      <c r="C135" s="22"/>
      <c r="D135" s="22"/>
      <c r="E135" s="22"/>
      <c r="F135" s="22"/>
    </row>
    <row r="136" spans="2:6" ht="14.25" customHeight="1">
      <c r="B136" s="22"/>
      <c r="C136" s="22"/>
      <c r="D136" s="22"/>
      <c r="E136" s="22"/>
      <c r="F136" s="22"/>
    </row>
    <row r="137" spans="2:6" ht="14.25" customHeight="1">
      <c r="B137" s="22"/>
      <c r="C137" s="22"/>
      <c r="D137" s="22"/>
      <c r="E137" s="22"/>
      <c r="F137" s="22"/>
    </row>
    <row r="138" spans="2:6" ht="14.25" customHeight="1">
      <c r="B138" s="22"/>
      <c r="C138" s="22"/>
      <c r="D138" s="22"/>
      <c r="E138" s="22"/>
      <c r="F138" s="22"/>
    </row>
    <row r="139" spans="2:6" ht="14.25" customHeight="1">
      <c r="B139" s="22"/>
      <c r="C139" s="22"/>
      <c r="D139" s="22"/>
      <c r="E139" s="22"/>
      <c r="F139" s="22"/>
    </row>
    <row r="140" spans="2:6" ht="14.25" customHeight="1">
      <c r="B140" s="22"/>
      <c r="C140" s="22"/>
      <c r="D140" s="22"/>
      <c r="E140" s="22"/>
      <c r="F140" s="22"/>
    </row>
    <row r="141" spans="2:6" ht="14.25" customHeight="1">
      <c r="B141" s="22"/>
      <c r="C141" s="22"/>
      <c r="D141" s="22"/>
      <c r="E141" s="22"/>
      <c r="F141" s="22"/>
    </row>
    <row r="142" spans="2:6" ht="14.25" customHeight="1">
      <c r="B142" s="22"/>
      <c r="C142" s="22"/>
      <c r="D142" s="22"/>
      <c r="E142" s="22"/>
      <c r="F142" s="22"/>
    </row>
    <row r="143" spans="2:6" ht="14.25" customHeight="1">
      <c r="B143" s="22"/>
      <c r="C143" s="22"/>
      <c r="D143" s="22"/>
      <c r="E143" s="22"/>
      <c r="F143" s="22"/>
    </row>
    <row r="144" spans="2:6" ht="14.25" customHeight="1">
      <c r="B144" s="22"/>
      <c r="C144" s="22"/>
      <c r="D144" s="22"/>
      <c r="E144" s="22"/>
      <c r="F144" s="22"/>
    </row>
    <row r="145" spans="2:6" ht="14.25" customHeight="1">
      <c r="B145" s="22"/>
      <c r="C145" s="22"/>
      <c r="D145" s="22"/>
      <c r="E145" s="22"/>
      <c r="F145" s="22"/>
    </row>
    <row r="146" spans="2:6" ht="14.25" customHeight="1">
      <c r="B146" s="22"/>
      <c r="C146" s="22"/>
      <c r="D146" s="22"/>
      <c r="E146" s="22"/>
      <c r="F146" s="22"/>
    </row>
    <row r="147" spans="2:6" ht="14.25" customHeight="1">
      <c r="B147" s="22"/>
      <c r="C147" s="22"/>
      <c r="D147" s="22"/>
      <c r="E147" s="22"/>
      <c r="F147" s="22"/>
    </row>
    <row r="148" spans="2:6" ht="14.25" customHeight="1">
      <c r="B148" s="22"/>
      <c r="C148" s="22"/>
      <c r="D148" s="22"/>
      <c r="E148" s="22"/>
      <c r="F148" s="22"/>
    </row>
    <row r="149" spans="2:6" ht="14.25" customHeight="1">
      <c r="B149" s="22"/>
      <c r="C149" s="22"/>
      <c r="D149" s="22"/>
      <c r="E149" s="22"/>
      <c r="F149" s="22"/>
    </row>
    <row r="150" spans="2:6" ht="14.25" customHeight="1">
      <c r="B150" s="22"/>
      <c r="C150" s="22"/>
      <c r="D150" s="22"/>
      <c r="E150" s="22"/>
      <c r="F150" s="22"/>
    </row>
    <row r="151" spans="2:6" ht="14.25" customHeight="1">
      <c r="B151" s="22"/>
      <c r="C151" s="22"/>
      <c r="D151" s="22"/>
      <c r="E151" s="22"/>
      <c r="F151" s="22"/>
    </row>
    <row r="152" spans="2:6" ht="14.25" customHeight="1">
      <c r="B152" s="22"/>
      <c r="C152" s="22"/>
      <c r="D152" s="22"/>
      <c r="E152" s="22"/>
      <c r="F152" s="22"/>
    </row>
    <row r="153" spans="2:6" ht="14.25" customHeight="1">
      <c r="B153" s="22"/>
      <c r="C153" s="22"/>
      <c r="D153" s="22"/>
      <c r="E153" s="22"/>
      <c r="F153" s="22"/>
    </row>
    <row r="154" spans="2:6" ht="14.25" customHeight="1">
      <c r="B154" s="22"/>
      <c r="C154" s="22"/>
      <c r="D154" s="22"/>
      <c r="E154" s="22"/>
      <c r="F154" s="22"/>
    </row>
    <row r="155" spans="2:6" ht="14.25" customHeight="1">
      <c r="B155" s="22"/>
      <c r="C155" s="22"/>
      <c r="D155" s="22"/>
      <c r="E155" s="22"/>
      <c r="F155" s="22"/>
    </row>
    <row r="156" spans="2:6" ht="14.25" customHeight="1">
      <c r="B156" s="22"/>
      <c r="C156" s="22"/>
      <c r="D156" s="22"/>
      <c r="E156" s="22"/>
      <c r="F156" s="22"/>
    </row>
    <row r="157" spans="2:6" ht="14.25" customHeight="1">
      <c r="B157" s="22"/>
      <c r="C157" s="22"/>
      <c r="D157" s="22"/>
      <c r="E157" s="22"/>
      <c r="F157" s="22"/>
    </row>
    <row r="158" spans="2:6" ht="14.25" customHeight="1">
      <c r="B158" s="22"/>
      <c r="C158" s="22"/>
      <c r="D158" s="22"/>
      <c r="E158" s="22"/>
      <c r="F158" s="22"/>
    </row>
    <row r="159" spans="2:6" ht="14.25" customHeight="1">
      <c r="B159" s="22"/>
      <c r="C159" s="22"/>
      <c r="D159" s="22"/>
      <c r="E159" s="22"/>
      <c r="F159" s="22"/>
    </row>
    <row r="160" spans="2:6" ht="14.25" customHeight="1">
      <c r="B160" s="22"/>
      <c r="C160" s="22"/>
      <c r="D160" s="22"/>
      <c r="E160" s="22"/>
      <c r="F160" s="22"/>
    </row>
    <row r="161" spans="2:6" ht="14.25" customHeight="1">
      <c r="B161" s="22"/>
      <c r="C161" s="22"/>
      <c r="D161" s="22"/>
      <c r="E161" s="22"/>
      <c r="F161" s="22"/>
    </row>
    <row r="162" spans="2:6" ht="14.25" customHeight="1">
      <c r="B162" s="22"/>
      <c r="C162" s="22"/>
      <c r="D162" s="22"/>
      <c r="E162" s="22"/>
      <c r="F162" s="22"/>
    </row>
    <row r="163" spans="2:6" ht="14.25" customHeight="1">
      <c r="B163" s="22"/>
      <c r="C163" s="22"/>
      <c r="D163" s="22"/>
      <c r="E163" s="22"/>
      <c r="F163" s="22"/>
    </row>
    <row r="164" spans="2:6" ht="14.25" customHeight="1">
      <c r="B164" s="22"/>
      <c r="C164" s="22"/>
      <c r="D164" s="22"/>
      <c r="E164" s="22"/>
      <c r="F164" s="22"/>
    </row>
    <row r="165" spans="2:6" ht="14.25" customHeight="1">
      <c r="B165" s="22"/>
      <c r="C165" s="22"/>
      <c r="D165" s="22"/>
      <c r="E165" s="22"/>
      <c r="F165" s="22"/>
    </row>
    <row r="166" spans="2:6" ht="14.25" customHeight="1">
      <c r="B166" s="22"/>
      <c r="C166" s="22"/>
      <c r="D166" s="22"/>
      <c r="E166" s="22"/>
      <c r="F166" s="22"/>
    </row>
    <row r="167" spans="2:6" ht="14.25" customHeight="1">
      <c r="B167" s="22"/>
      <c r="C167" s="22"/>
      <c r="D167" s="22"/>
      <c r="E167" s="22"/>
      <c r="F167" s="22"/>
    </row>
    <row r="168" spans="2:6" ht="14.25" customHeight="1">
      <c r="B168" s="22"/>
      <c r="C168" s="22"/>
      <c r="D168" s="22"/>
      <c r="E168" s="22"/>
      <c r="F168" s="22"/>
    </row>
    <row r="169" spans="2:6" ht="14.25" customHeight="1">
      <c r="B169" s="22"/>
      <c r="C169" s="22"/>
      <c r="D169" s="22"/>
      <c r="E169" s="22"/>
      <c r="F169" s="22"/>
    </row>
    <row r="170" spans="2:6" ht="14.25" customHeight="1">
      <c r="B170" s="22"/>
      <c r="C170" s="22"/>
      <c r="D170" s="22"/>
      <c r="E170" s="22"/>
      <c r="F170" s="22"/>
    </row>
    <row r="171" spans="2:6" ht="14.25" customHeight="1">
      <c r="B171" s="22"/>
      <c r="C171" s="22"/>
      <c r="D171" s="22"/>
      <c r="E171" s="22"/>
      <c r="F171" s="22"/>
    </row>
    <row r="172" spans="2:6" ht="14.25" customHeight="1">
      <c r="B172" s="22"/>
      <c r="C172" s="22"/>
      <c r="D172" s="22"/>
      <c r="E172" s="22"/>
      <c r="F172" s="22"/>
    </row>
    <row r="173" spans="2:6" ht="14.25" customHeight="1">
      <c r="B173" s="22"/>
      <c r="C173" s="22"/>
      <c r="D173" s="22"/>
      <c r="E173" s="22"/>
      <c r="F173" s="22"/>
    </row>
    <row r="174" spans="2:6" ht="14.25" customHeight="1">
      <c r="B174" s="22"/>
      <c r="C174" s="22"/>
      <c r="D174" s="22"/>
      <c r="E174" s="22"/>
      <c r="F174" s="22"/>
    </row>
    <row r="175" spans="2:6" ht="14.25" customHeight="1">
      <c r="B175" s="22"/>
      <c r="C175" s="22"/>
      <c r="D175" s="22"/>
      <c r="E175" s="22"/>
      <c r="F175" s="22"/>
    </row>
    <row r="176" spans="2:6" ht="14.25" customHeight="1">
      <c r="B176" s="22"/>
      <c r="C176" s="22"/>
      <c r="D176" s="22"/>
      <c r="E176" s="22"/>
      <c r="F176" s="22"/>
    </row>
    <row r="177" spans="2:6" ht="14.25" customHeight="1">
      <c r="B177" s="22"/>
      <c r="C177" s="22"/>
      <c r="D177" s="22"/>
      <c r="E177" s="22"/>
      <c r="F177" s="22"/>
    </row>
    <row r="178" spans="2:6" ht="14.25" customHeight="1">
      <c r="B178" s="22"/>
      <c r="C178" s="22"/>
      <c r="D178" s="22"/>
      <c r="E178" s="22"/>
      <c r="F178" s="22"/>
    </row>
    <row r="179" spans="2:6" ht="14.25" customHeight="1">
      <c r="B179" s="22"/>
      <c r="C179" s="22"/>
      <c r="D179" s="22"/>
      <c r="E179" s="22"/>
      <c r="F179" s="22"/>
    </row>
    <row r="180" spans="2:6" ht="14.25" customHeight="1">
      <c r="B180" s="22"/>
      <c r="C180" s="22"/>
      <c r="D180" s="22"/>
      <c r="E180" s="22"/>
      <c r="F180" s="22"/>
    </row>
    <row r="181" spans="2:6" ht="14.25" customHeight="1">
      <c r="B181" s="22"/>
      <c r="C181" s="22"/>
      <c r="D181" s="22"/>
      <c r="E181" s="22"/>
      <c r="F181" s="22"/>
    </row>
    <row r="182" spans="2:6" ht="14.25" customHeight="1">
      <c r="B182" s="22"/>
      <c r="C182" s="22"/>
      <c r="D182" s="22"/>
      <c r="E182" s="22"/>
      <c r="F182" s="22"/>
    </row>
    <row r="183" spans="2:6" ht="14.25" customHeight="1">
      <c r="B183" s="22"/>
      <c r="C183" s="22"/>
      <c r="D183" s="22"/>
      <c r="E183" s="22"/>
      <c r="F183" s="22"/>
    </row>
    <row r="184" spans="2:6" ht="14.25" customHeight="1">
      <c r="B184" s="22"/>
      <c r="C184" s="22"/>
      <c r="D184" s="22"/>
      <c r="E184" s="22"/>
      <c r="F184" s="22"/>
    </row>
    <row r="185" spans="2:6" ht="14.25" customHeight="1">
      <c r="B185" s="22"/>
      <c r="C185" s="22"/>
      <c r="D185" s="22"/>
      <c r="E185" s="22"/>
      <c r="F185" s="22"/>
    </row>
    <row r="186" spans="2:6" ht="14.25" customHeight="1">
      <c r="B186" s="22"/>
      <c r="C186" s="22"/>
      <c r="D186" s="22"/>
      <c r="E186" s="22"/>
      <c r="F186" s="22"/>
    </row>
    <row r="187" spans="2:6" ht="14.25" customHeight="1">
      <c r="B187" s="22"/>
      <c r="C187" s="22"/>
      <c r="D187" s="22"/>
      <c r="E187" s="22"/>
      <c r="F187" s="22"/>
    </row>
    <row r="188" spans="2:6" ht="14.25" customHeight="1">
      <c r="B188" s="22"/>
      <c r="C188" s="22"/>
      <c r="D188" s="22"/>
      <c r="E188" s="22"/>
      <c r="F188" s="22"/>
    </row>
    <row r="189" spans="2:6" ht="14.25" customHeight="1">
      <c r="B189" s="22"/>
      <c r="C189" s="22"/>
      <c r="D189" s="22"/>
      <c r="E189" s="22"/>
      <c r="F189" s="22"/>
    </row>
    <row r="190" spans="2:6" ht="14.25" customHeight="1">
      <c r="B190" s="22"/>
      <c r="C190" s="22"/>
      <c r="D190" s="22"/>
      <c r="E190" s="22"/>
      <c r="F190" s="22"/>
    </row>
    <row r="191" spans="2:6" ht="14.25" customHeight="1">
      <c r="B191" s="22"/>
      <c r="C191" s="22"/>
      <c r="D191" s="22"/>
      <c r="E191" s="22"/>
      <c r="F191" s="22"/>
    </row>
    <row r="192" spans="2:6" ht="14.25" customHeight="1">
      <c r="B192" s="22"/>
      <c r="C192" s="22"/>
      <c r="D192" s="22"/>
      <c r="E192" s="22"/>
      <c r="F192" s="22"/>
    </row>
    <row r="193" spans="2:6" ht="14.25" customHeight="1">
      <c r="B193" s="22"/>
      <c r="C193" s="22"/>
      <c r="D193" s="22"/>
      <c r="E193" s="22"/>
      <c r="F193" s="22"/>
    </row>
    <row r="194" spans="2:6" ht="14.25" customHeight="1">
      <c r="B194" s="22"/>
      <c r="C194" s="22"/>
      <c r="D194" s="22"/>
      <c r="E194" s="22"/>
      <c r="F194" s="22"/>
    </row>
    <row r="195" spans="2:6" ht="14.25" customHeight="1">
      <c r="B195" s="22"/>
      <c r="C195" s="22"/>
      <c r="D195" s="22"/>
      <c r="E195" s="22"/>
      <c r="F195" s="22"/>
    </row>
    <row r="196" spans="2:6" ht="14.25" customHeight="1">
      <c r="B196" s="22"/>
      <c r="C196" s="22"/>
      <c r="D196" s="22"/>
      <c r="E196" s="22"/>
      <c r="F196" s="22"/>
    </row>
    <row r="197" spans="2:6" ht="14.25" customHeight="1">
      <c r="B197" s="22"/>
      <c r="C197" s="22"/>
      <c r="D197" s="22"/>
      <c r="E197" s="22"/>
      <c r="F197" s="22"/>
    </row>
    <row r="198" spans="2:6" ht="14.25" customHeight="1">
      <c r="B198" s="22"/>
      <c r="C198" s="22"/>
      <c r="D198" s="22"/>
      <c r="E198" s="22"/>
      <c r="F198" s="22"/>
    </row>
    <row r="199" spans="2:6" ht="14.25" customHeight="1">
      <c r="B199" s="22"/>
      <c r="C199" s="22"/>
      <c r="D199" s="22"/>
      <c r="E199" s="22"/>
      <c r="F199" s="22"/>
    </row>
    <row r="200" spans="2:6" ht="14.25" customHeight="1">
      <c r="B200" s="22"/>
      <c r="C200" s="22"/>
      <c r="D200" s="22"/>
      <c r="E200" s="22"/>
      <c r="F200" s="22"/>
    </row>
    <row r="201" spans="2:6" ht="14.25" customHeight="1">
      <c r="B201" s="22"/>
      <c r="C201" s="22"/>
      <c r="D201" s="22"/>
      <c r="E201" s="22"/>
      <c r="F201" s="22"/>
    </row>
    <row r="202" spans="2:6" ht="14.25" customHeight="1">
      <c r="B202" s="22"/>
      <c r="C202" s="22"/>
      <c r="D202" s="22"/>
      <c r="E202" s="22"/>
      <c r="F202" s="22"/>
    </row>
    <row r="203" spans="2:6" ht="14.25" customHeight="1">
      <c r="B203" s="22"/>
      <c r="C203" s="22"/>
      <c r="D203" s="22"/>
      <c r="E203" s="22"/>
      <c r="F203" s="22"/>
    </row>
    <row r="204" spans="2:6" ht="14.25" customHeight="1">
      <c r="B204" s="22"/>
      <c r="C204" s="22"/>
      <c r="D204" s="22"/>
      <c r="E204" s="22"/>
      <c r="F204" s="22"/>
    </row>
    <row r="205" spans="2:6" ht="14.25" customHeight="1">
      <c r="B205" s="22"/>
      <c r="C205" s="22"/>
      <c r="D205" s="22"/>
      <c r="E205" s="22"/>
      <c r="F205" s="22"/>
    </row>
    <row r="206" spans="2:6" ht="14.25" customHeight="1">
      <c r="B206" s="22"/>
      <c r="C206" s="22"/>
      <c r="D206" s="22"/>
      <c r="E206" s="22"/>
      <c r="F206" s="22"/>
    </row>
    <row r="207" spans="2:6" ht="14.25" customHeight="1">
      <c r="B207" s="22"/>
      <c r="C207" s="22"/>
      <c r="D207" s="22"/>
      <c r="E207" s="22"/>
      <c r="F207" s="22"/>
    </row>
    <row r="208" spans="2:6" ht="14.25" customHeight="1">
      <c r="B208" s="22"/>
      <c r="C208" s="22"/>
      <c r="D208" s="22"/>
      <c r="E208" s="22"/>
      <c r="F208" s="22"/>
    </row>
    <row r="209" spans="2:6" ht="14.25" customHeight="1">
      <c r="B209" s="22"/>
      <c r="C209" s="22"/>
      <c r="D209" s="22"/>
      <c r="E209" s="22"/>
      <c r="F209" s="22"/>
    </row>
    <row r="210" spans="2:6" ht="14.25" customHeight="1">
      <c r="B210" s="22"/>
      <c r="C210" s="22"/>
      <c r="D210" s="22"/>
      <c r="E210" s="22"/>
      <c r="F210" s="22"/>
    </row>
    <row r="211" spans="2:6" ht="14.25" customHeight="1">
      <c r="B211" s="22"/>
      <c r="C211" s="22"/>
      <c r="D211" s="22"/>
      <c r="E211" s="22"/>
      <c r="F211" s="22"/>
    </row>
    <row r="212" spans="2:6" ht="14.25" customHeight="1">
      <c r="B212" s="22"/>
      <c r="C212" s="22"/>
      <c r="D212" s="22"/>
      <c r="E212" s="22"/>
      <c r="F212" s="22"/>
    </row>
    <row r="213" spans="2:6" ht="14.25" customHeight="1">
      <c r="B213" s="22"/>
      <c r="C213" s="22"/>
      <c r="D213" s="22"/>
      <c r="E213" s="22"/>
      <c r="F213" s="22"/>
    </row>
    <row r="214" spans="2:6" ht="14.25" customHeight="1">
      <c r="B214" s="22"/>
      <c r="C214" s="22"/>
      <c r="D214" s="22"/>
      <c r="E214" s="22"/>
      <c r="F214" s="22"/>
    </row>
    <row r="215" spans="2:6" ht="14.25" customHeight="1">
      <c r="B215" s="22"/>
      <c r="C215" s="22"/>
      <c r="D215" s="22"/>
      <c r="E215" s="22"/>
      <c r="F215" s="22"/>
    </row>
    <row r="216" spans="2:6" ht="14.25" customHeight="1">
      <c r="B216" s="22"/>
      <c r="C216" s="22"/>
      <c r="D216" s="22"/>
      <c r="E216" s="22"/>
      <c r="F216" s="22"/>
    </row>
    <row r="217" spans="2:6" ht="14.25" customHeight="1">
      <c r="B217" s="22"/>
      <c r="C217" s="22"/>
      <c r="D217" s="22"/>
      <c r="E217" s="22"/>
      <c r="F217" s="22"/>
    </row>
    <row r="218" spans="2:6" ht="14.25" customHeight="1">
      <c r="B218" s="22"/>
      <c r="C218" s="22"/>
      <c r="D218" s="22"/>
      <c r="E218" s="22"/>
      <c r="F218" s="22"/>
    </row>
    <row r="219" spans="2:6" ht="14.25" customHeight="1">
      <c r="B219" s="22"/>
      <c r="C219" s="22"/>
      <c r="D219" s="22"/>
      <c r="E219" s="22"/>
      <c r="F219" s="22"/>
    </row>
    <row r="220" spans="2:6" ht="14.25" customHeight="1">
      <c r="B220" s="22"/>
      <c r="C220" s="22"/>
      <c r="D220" s="22"/>
      <c r="E220" s="22"/>
      <c r="F220" s="22"/>
    </row>
    <row r="221" spans="2:6" ht="14.25" customHeight="1">
      <c r="B221" s="22"/>
      <c r="C221" s="22"/>
      <c r="D221" s="22"/>
      <c r="E221" s="22"/>
      <c r="F221" s="22"/>
    </row>
    <row r="222" spans="2:6" ht="14.25" customHeight="1">
      <c r="B222" s="22"/>
      <c r="C222" s="22"/>
      <c r="D222" s="22"/>
      <c r="E222" s="22"/>
      <c r="F222" s="22"/>
    </row>
    <row r="223" spans="2:6" ht="14.25" customHeight="1">
      <c r="B223" s="22"/>
      <c r="C223" s="22"/>
      <c r="D223" s="22"/>
      <c r="E223" s="22"/>
      <c r="F223" s="22"/>
    </row>
    <row r="224" spans="2:6" ht="14.25" customHeight="1">
      <c r="B224" s="22"/>
      <c r="C224" s="22"/>
      <c r="D224" s="22"/>
      <c r="E224" s="22"/>
      <c r="F224" s="22"/>
    </row>
    <row r="225" spans="2:6" ht="14.25" customHeight="1">
      <c r="B225" s="22"/>
      <c r="C225" s="22"/>
      <c r="D225" s="22"/>
      <c r="E225" s="22"/>
      <c r="F225" s="22"/>
    </row>
    <row r="226" spans="2:6" ht="14.25" customHeight="1">
      <c r="B226" s="22"/>
      <c r="C226" s="22"/>
      <c r="D226" s="22"/>
      <c r="E226" s="22"/>
      <c r="F226" s="22"/>
    </row>
    <row r="227" spans="2:6" ht="14.25" customHeight="1">
      <c r="B227" s="22"/>
      <c r="C227" s="22"/>
      <c r="D227" s="22"/>
      <c r="E227" s="22"/>
      <c r="F227" s="22"/>
    </row>
    <row r="228" spans="2:6" ht="14.25" customHeight="1">
      <c r="B228" s="22"/>
      <c r="C228" s="22"/>
      <c r="D228" s="22"/>
      <c r="E228" s="22"/>
      <c r="F228" s="22"/>
    </row>
    <row r="229" spans="2:6" ht="14.25" customHeight="1">
      <c r="B229" s="22"/>
      <c r="C229" s="22"/>
      <c r="D229" s="22"/>
      <c r="E229" s="22"/>
      <c r="F229" s="22"/>
    </row>
    <row r="230" spans="2:6" ht="14.25" customHeight="1">
      <c r="B230" s="22"/>
      <c r="C230" s="22"/>
      <c r="D230" s="22"/>
      <c r="E230" s="22"/>
      <c r="F230" s="22"/>
    </row>
    <row r="231" spans="2:6" ht="14.25" customHeight="1">
      <c r="B231" s="22"/>
      <c r="C231" s="22"/>
      <c r="D231" s="22"/>
      <c r="E231" s="22"/>
      <c r="F231" s="22"/>
    </row>
    <row r="232" spans="2:6" ht="14.25" customHeight="1">
      <c r="B232" s="22"/>
      <c r="C232" s="22"/>
      <c r="D232" s="22"/>
      <c r="E232" s="22"/>
      <c r="F232" s="22"/>
    </row>
    <row r="233" spans="2:6" ht="14.25" customHeight="1">
      <c r="B233" s="22"/>
      <c r="C233" s="22"/>
      <c r="D233" s="22"/>
      <c r="E233" s="22"/>
      <c r="F233" s="22"/>
    </row>
    <row r="234" spans="2:6" ht="14.25" customHeight="1">
      <c r="B234" s="22"/>
      <c r="C234" s="22"/>
      <c r="D234" s="22"/>
      <c r="E234" s="22"/>
      <c r="F234" s="22"/>
    </row>
    <row r="235" spans="2:6" ht="14.25" customHeight="1">
      <c r="B235" s="22"/>
      <c r="C235" s="22"/>
      <c r="D235" s="22"/>
      <c r="E235" s="22"/>
      <c r="F235" s="22"/>
    </row>
    <row r="236" spans="2:6" ht="14.25" customHeight="1">
      <c r="B236" s="22"/>
      <c r="C236" s="22"/>
      <c r="D236" s="22"/>
      <c r="E236" s="22"/>
      <c r="F236" s="22"/>
    </row>
    <row r="237" spans="2:6" ht="14.25" customHeight="1">
      <c r="B237" s="22"/>
      <c r="C237" s="22"/>
      <c r="D237" s="22"/>
      <c r="E237" s="22"/>
      <c r="F237" s="22"/>
    </row>
    <row r="238" spans="2:6" ht="14.25" customHeight="1">
      <c r="B238" s="22"/>
      <c r="C238" s="22"/>
      <c r="D238" s="22"/>
      <c r="E238" s="22"/>
      <c r="F238" s="22"/>
    </row>
    <row r="239" spans="2:6" ht="14.25" customHeight="1">
      <c r="B239" s="22"/>
      <c r="C239" s="22"/>
      <c r="D239" s="22"/>
      <c r="E239" s="22"/>
      <c r="F239" s="22"/>
    </row>
    <row r="240" spans="2:6" ht="14.25" customHeight="1">
      <c r="B240" s="22"/>
      <c r="C240" s="22"/>
      <c r="D240" s="22"/>
      <c r="E240" s="22"/>
      <c r="F240" s="22"/>
    </row>
    <row r="241" spans="2:6" ht="14.25" customHeight="1">
      <c r="B241" s="22"/>
      <c r="C241" s="22"/>
      <c r="D241" s="22"/>
      <c r="E241" s="22"/>
      <c r="F241" s="22"/>
    </row>
    <row r="242" spans="2:6" ht="14.25" customHeight="1">
      <c r="B242" s="22"/>
      <c r="C242" s="22"/>
      <c r="D242" s="22"/>
      <c r="E242" s="22"/>
      <c r="F242" s="22"/>
    </row>
    <row r="243" spans="2:6" ht="14.25" customHeight="1">
      <c r="B243" s="22"/>
      <c r="C243" s="22"/>
      <c r="D243" s="22"/>
      <c r="E243" s="22"/>
      <c r="F243" s="22"/>
    </row>
    <row r="244" spans="2:6" ht="14.25" customHeight="1">
      <c r="B244" s="22"/>
      <c r="C244" s="22"/>
      <c r="D244" s="22"/>
      <c r="E244" s="22"/>
      <c r="F244" s="22"/>
    </row>
    <row r="245" spans="2:6" ht="14.25" customHeight="1">
      <c r="B245" s="22"/>
      <c r="C245" s="22"/>
      <c r="D245" s="22"/>
      <c r="E245" s="22"/>
      <c r="F245" s="22"/>
    </row>
    <row r="246" spans="2:6" ht="14.25" customHeight="1">
      <c r="B246" s="22"/>
      <c r="C246" s="22"/>
      <c r="D246" s="22"/>
      <c r="E246" s="22"/>
      <c r="F246" s="22"/>
    </row>
    <row r="247" spans="2:6" ht="14.25" customHeight="1">
      <c r="B247" s="22"/>
      <c r="C247" s="22"/>
      <c r="D247" s="22"/>
      <c r="E247" s="22"/>
      <c r="F247" s="22"/>
    </row>
    <row r="248" spans="2:6" ht="14.25" customHeight="1">
      <c r="B248" s="22"/>
      <c r="C248" s="22"/>
      <c r="D248" s="22"/>
      <c r="E248" s="22"/>
      <c r="F248" s="22"/>
    </row>
    <row r="249" spans="2:6" ht="14.25" customHeight="1">
      <c r="B249" s="22"/>
      <c r="C249" s="22"/>
      <c r="D249" s="22"/>
      <c r="E249" s="22"/>
      <c r="F249" s="22"/>
    </row>
    <row r="250" spans="2:6" ht="14.25" customHeight="1">
      <c r="B250" s="22"/>
      <c r="C250" s="22"/>
      <c r="D250" s="22"/>
      <c r="E250" s="22"/>
      <c r="F250" s="22"/>
    </row>
    <row r="251" spans="2:6" ht="14.25" customHeight="1">
      <c r="B251" s="22"/>
      <c r="C251" s="22"/>
      <c r="D251" s="22"/>
      <c r="E251" s="22"/>
      <c r="F251" s="22"/>
    </row>
    <row r="252" spans="2:6" ht="14.25" customHeight="1">
      <c r="B252" s="22"/>
      <c r="C252" s="22"/>
      <c r="D252" s="22"/>
      <c r="E252" s="22"/>
      <c r="F252" s="22"/>
    </row>
    <row r="253" spans="2:6" ht="14.25" customHeight="1">
      <c r="B253" s="22"/>
      <c r="C253" s="22"/>
      <c r="D253" s="22"/>
      <c r="E253" s="22"/>
      <c r="F253" s="22"/>
    </row>
    <row r="254" spans="2:6" ht="14.25" customHeight="1">
      <c r="B254" s="22"/>
      <c r="C254" s="22"/>
      <c r="D254" s="22"/>
      <c r="E254" s="22"/>
      <c r="F254" s="22"/>
    </row>
    <row r="255" spans="2:6" ht="14.25" customHeight="1">
      <c r="B255" s="22"/>
      <c r="C255" s="22"/>
      <c r="D255" s="22"/>
      <c r="E255" s="22"/>
      <c r="F255" s="22"/>
    </row>
    <row r="256" spans="2:6" ht="14.25" customHeight="1">
      <c r="B256" s="22"/>
      <c r="C256" s="22"/>
      <c r="D256" s="22"/>
      <c r="E256" s="22"/>
      <c r="F256" s="22"/>
    </row>
    <row r="257" spans="2:6" ht="14.25" customHeight="1">
      <c r="B257" s="22"/>
      <c r="C257" s="22"/>
      <c r="D257" s="22"/>
      <c r="E257" s="22"/>
      <c r="F257" s="22"/>
    </row>
    <row r="258" spans="2:6" ht="14.25" customHeight="1">
      <c r="B258" s="22"/>
      <c r="C258" s="22"/>
      <c r="D258" s="22"/>
      <c r="E258" s="22"/>
      <c r="F258" s="22"/>
    </row>
    <row r="259" spans="2:6" ht="14.25" customHeight="1">
      <c r="B259" s="22"/>
      <c r="C259" s="22"/>
      <c r="D259" s="22"/>
      <c r="E259" s="22"/>
      <c r="F259" s="22"/>
    </row>
    <row r="260" spans="2:6" ht="14.25" customHeight="1">
      <c r="B260" s="22"/>
      <c r="C260" s="22"/>
      <c r="D260" s="22"/>
      <c r="E260" s="22"/>
      <c r="F260" s="22"/>
    </row>
    <row r="261" spans="2:6" ht="14.25" customHeight="1">
      <c r="B261" s="22"/>
      <c r="C261" s="22"/>
      <c r="D261" s="22"/>
      <c r="E261" s="22"/>
      <c r="F261" s="22"/>
    </row>
    <row r="262" spans="2:6" ht="14.25" customHeight="1">
      <c r="B262" s="22"/>
      <c r="C262" s="22"/>
      <c r="D262" s="22"/>
      <c r="E262" s="22"/>
      <c r="F262" s="22"/>
    </row>
    <row r="263" spans="2:6" ht="14.25" customHeight="1">
      <c r="B263" s="22"/>
      <c r="C263" s="22"/>
      <c r="D263" s="22"/>
      <c r="E263" s="22"/>
      <c r="F263" s="22"/>
    </row>
    <row r="264" spans="2:6" ht="14.25" customHeight="1">
      <c r="B264" s="22"/>
      <c r="C264" s="22"/>
      <c r="D264" s="22"/>
      <c r="E264" s="22"/>
      <c r="F264" s="22"/>
    </row>
    <row r="265" spans="2:6" ht="14.25" customHeight="1">
      <c r="B265" s="22"/>
      <c r="C265" s="22"/>
      <c r="D265" s="22"/>
      <c r="E265" s="22"/>
      <c r="F265" s="22"/>
    </row>
    <row r="266" spans="2:6" ht="14.25" customHeight="1">
      <c r="B266" s="22"/>
      <c r="C266" s="22"/>
      <c r="D266" s="22"/>
      <c r="E266" s="22"/>
      <c r="F266" s="22"/>
    </row>
    <row r="267" spans="2:6" ht="14.25" customHeight="1">
      <c r="B267" s="22"/>
      <c r="C267" s="22"/>
      <c r="D267" s="22"/>
      <c r="E267" s="22"/>
      <c r="F267" s="22"/>
    </row>
    <row r="268" spans="2:6" ht="14.25" customHeight="1">
      <c r="B268" s="22"/>
      <c r="C268" s="22"/>
      <c r="D268" s="22"/>
      <c r="E268" s="22"/>
      <c r="F268" s="22"/>
    </row>
    <row r="269" spans="2:6" ht="14.25" customHeight="1">
      <c r="B269" s="22"/>
      <c r="C269" s="22"/>
      <c r="D269" s="22"/>
      <c r="E269" s="22"/>
      <c r="F269" s="22"/>
    </row>
    <row r="270" spans="2:6" ht="14.25" customHeight="1">
      <c r="B270" s="22"/>
      <c r="C270" s="22"/>
      <c r="D270" s="22"/>
      <c r="E270" s="22"/>
      <c r="F270" s="22"/>
    </row>
    <row r="271" spans="2:6" ht="14.25" customHeight="1">
      <c r="B271" s="22"/>
      <c r="C271" s="22"/>
      <c r="D271" s="22"/>
      <c r="E271" s="22"/>
      <c r="F271" s="22"/>
    </row>
    <row r="272" spans="2:6" ht="14.25" customHeight="1">
      <c r="B272" s="22"/>
      <c r="C272" s="22"/>
      <c r="D272" s="22"/>
      <c r="E272" s="22"/>
      <c r="F272" s="22"/>
    </row>
    <row r="273" spans="2:6" ht="14.25" customHeight="1">
      <c r="B273" s="22"/>
      <c r="C273" s="22"/>
      <c r="D273" s="22"/>
      <c r="E273" s="22"/>
      <c r="F273" s="22"/>
    </row>
    <row r="274" spans="2:6" ht="14.25" customHeight="1">
      <c r="B274" s="22"/>
      <c r="C274" s="22"/>
      <c r="D274" s="22"/>
      <c r="E274" s="22"/>
      <c r="F274" s="22"/>
    </row>
    <row r="275" spans="2:6" ht="14.25" customHeight="1">
      <c r="B275" s="22"/>
      <c r="C275" s="22"/>
      <c r="D275" s="22"/>
      <c r="E275" s="22"/>
      <c r="F275" s="22"/>
    </row>
    <row r="276" spans="2:6" ht="14.25" customHeight="1">
      <c r="B276" s="22"/>
      <c r="C276" s="22"/>
      <c r="D276" s="22"/>
      <c r="E276" s="22"/>
      <c r="F276" s="22"/>
    </row>
    <row r="277" spans="2:6" ht="14.25" customHeight="1">
      <c r="B277" s="22"/>
      <c r="C277" s="22"/>
      <c r="D277" s="22"/>
      <c r="E277" s="22"/>
      <c r="F277" s="22"/>
    </row>
    <row r="278" spans="2:6" ht="14.25" customHeight="1">
      <c r="B278" s="22"/>
      <c r="C278" s="22"/>
      <c r="D278" s="22"/>
      <c r="E278" s="22"/>
      <c r="F278" s="22"/>
    </row>
    <row r="279" spans="2:6" ht="14.25" customHeight="1">
      <c r="B279" s="22"/>
      <c r="C279" s="22"/>
      <c r="D279" s="22"/>
      <c r="E279" s="22"/>
      <c r="F279" s="22"/>
    </row>
    <row r="280" spans="2:6" ht="14.25" customHeight="1">
      <c r="B280" s="22"/>
      <c r="C280" s="22"/>
      <c r="D280" s="22"/>
      <c r="E280" s="22"/>
      <c r="F280" s="22"/>
    </row>
    <row r="281" spans="2:6" ht="14.25" customHeight="1">
      <c r="B281" s="22"/>
      <c r="C281" s="22"/>
      <c r="D281" s="22"/>
      <c r="E281" s="22"/>
      <c r="F281" s="22"/>
    </row>
    <row r="282" spans="2:6" ht="14.25" customHeight="1">
      <c r="B282" s="22"/>
      <c r="C282" s="22"/>
      <c r="D282" s="22"/>
      <c r="E282" s="22"/>
      <c r="F282" s="22"/>
    </row>
    <row r="283" spans="2:6" ht="14.25" customHeight="1">
      <c r="B283" s="22"/>
      <c r="C283" s="22"/>
      <c r="D283" s="22"/>
      <c r="E283" s="22"/>
      <c r="F283" s="22"/>
    </row>
    <row r="284" spans="2:6" ht="14.25" customHeight="1">
      <c r="B284" s="22"/>
      <c r="C284" s="22"/>
      <c r="D284" s="22"/>
      <c r="E284" s="22"/>
      <c r="F284" s="22"/>
    </row>
    <row r="285" spans="2:6" ht="14.25" customHeight="1">
      <c r="B285" s="22"/>
      <c r="C285" s="22"/>
      <c r="D285" s="22"/>
      <c r="E285" s="22"/>
      <c r="F285" s="22"/>
    </row>
    <row r="286" spans="2:6" ht="14.25" customHeight="1">
      <c r="B286" s="22"/>
      <c r="C286" s="22"/>
      <c r="D286" s="22"/>
      <c r="E286" s="22"/>
      <c r="F286" s="22"/>
    </row>
    <row r="287" spans="2:6" ht="14.25" customHeight="1">
      <c r="B287" s="22"/>
      <c r="C287" s="22"/>
      <c r="D287" s="22"/>
      <c r="E287" s="22"/>
      <c r="F287" s="22"/>
    </row>
    <row r="288" spans="2:6" ht="14.25" customHeight="1">
      <c r="B288" s="22"/>
      <c r="C288" s="22"/>
      <c r="D288" s="22"/>
      <c r="E288" s="22"/>
      <c r="F288" s="22"/>
    </row>
    <row r="289" spans="2:6" ht="14.25" customHeight="1">
      <c r="B289" s="22"/>
      <c r="C289" s="22"/>
      <c r="D289" s="22"/>
      <c r="E289" s="22"/>
      <c r="F289" s="22"/>
    </row>
    <row r="290" spans="2:6" ht="14.25" customHeight="1">
      <c r="B290" s="22"/>
      <c r="C290" s="22"/>
      <c r="D290" s="22"/>
      <c r="E290" s="22"/>
      <c r="F290" s="22"/>
    </row>
    <row r="291" spans="2:6" ht="14.25" customHeight="1">
      <c r="B291" s="22"/>
      <c r="C291" s="22"/>
      <c r="D291" s="22"/>
      <c r="E291" s="22"/>
      <c r="F291" s="22"/>
    </row>
    <row r="292" spans="2:6" ht="14.25" customHeight="1">
      <c r="B292" s="22"/>
      <c r="C292" s="22"/>
      <c r="D292" s="22"/>
      <c r="E292" s="22"/>
      <c r="F292" s="22"/>
    </row>
    <row r="293" spans="2:6" ht="14.25" customHeight="1">
      <c r="B293" s="22"/>
      <c r="C293" s="22"/>
      <c r="D293" s="22"/>
      <c r="E293" s="22"/>
      <c r="F293" s="22"/>
    </row>
    <row r="294" spans="2:6" ht="14.25" customHeight="1">
      <c r="B294" s="22"/>
      <c r="C294" s="22"/>
      <c r="D294" s="22"/>
      <c r="E294" s="22"/>
      <c r="F294" s="22"/>
    </row>
    <row r="295" spans="2:6" ht="14.25" customHeight="1">
      <c r="B295" s="22"/>
      <c r="C295" s="22"/>
      <c r="D295" s="22"/>
      <c r="E295" s="22"/>
      <c r="F295" s="22"/>
    </row>
    <row r="296" spans="2:6" ht="14.25" customHeight="1">
      <c r="B296" s="22"/>
      <c r="C296" s="22"/>
      <c r="D296" s="22"/>
      <c r="E296" s="22"/>
      <c r="F296" s="22"/>
    </row>
    <row r="297" spans="2:6" ht="14.25" customHeight="1">
      <c r="B297" s="22"/>
      <c r="C297" s="22"/>
      <c r="D297" s="22"/>
      <c r="E297" s="22"/>
      <c r="F297" s="22"/>
    </row>
    <row r="298" spans="2:6" ht="14.25" customHeight="1">
      <c r="B298" s="22"/>
      <c r="C298" s="22"/>
      <c r="D298" s="22"/>
      <c r="E298" s="22"/>
      <c r="F298" s="22"/>
    </row>
    <row r="299" spans="2:6" ht="14.25" customHeight="1">
      <c r="B299" s="22"/>
      <c r="C299" s="22"/>
      <c r="D299" s="22"/>
      <c r="E299" s="22"/>
      <c r="F299" s="22"/>
    </row>
    <row r="300" spans="2:6" ht="14.25" customHeight="1">
      <c r="B300" s="22"/>
      <c r="C300" s="22"/>
      <c r="D300" s="22"/>
      <c r="E300" s="22"/>
      <c r="F300" s="22"/>
    </row>
    <row r="301" spans="2:6" ht="14.25" customHeight="1">
      <c r="B301" s="22"/>
      <c r="C301" s="22"/>
      <c r="D301" s="22"/>
      <c r="E301" s="22"/>
      <c r="F301" s="22"/>
    </row>
    <row r="302" spans="2:6" ht="14.25" customHeight="1">
      <c r="B302" s="22"/>
      <c r="C302" s="22"/>
      <c r="D302" s="22"/>
      <c r="E302" s="22"/>
      <c r="F302" s="22"/>
    </row>
    <row r="303" spans="2:6" ht="14.25" customHeight="1">
      <c r="B303" s="22"/>
      <c r="C303" s="22"/>
      <c r="D303" s="22"/>
      <c r="E303" s="22"/>
      <c r="F303" s="22"/>
    </row>
    <row r="304" spans="2:6" ht="14.25" customHeight="1">
      <c r="B304" s="22"/>
      <c r="C304" s="22"/>
      <c r="D304" s="22"/>
      <c r="E304" s="22"/>
      <c r="F304" s="22"/>
    </row>
    <row r="305" spans="2:6" ht="14.25" customHeight="1">
      <c r="B305" s="22"/>
      <c r="C305" s="22"/>
      <c r="D305" s="22"/>
      <c r="E305" s="22"/>
      <c r="F305" s="22"/>
    </row>
    <row r="306" spans="2:6" ht="14.25" customHeight="1">
      <c r="B306" s="22"/>
      <c r="C306" s="22"/>
      <c r="D306" s="22"/>
      <c r="E306" s="22"/>
      <c r="F306" s="22"/>
    </row>
    <row r="307" spans="2:6" ht="14.25" customHeight="1">
      <c r="B307" s="22"/>
      <c r="C307" s="22"/>
      <c r="D307" s="22"/>
      <c r="E307" s="22"/>
      <c r="F307" s="22"/>
    </row>
    <row r="308" spans="2:6" ht="14.25" customHeight="1">
      <c r="B308" s="22"/>
      <c r="C308" s="22"/>
      <c r="D308" s="22"/>
      <c r="E308" s="22"/>
      <c r="F308" s="22"/>
    </row>
    <row r="309" spans="2:6" ht="14.25" customHeight="1">
      <c r="B309" s="22"/>
      <c r="C309" s="22"/>
      <c r="D309" s="22"/>
      <c r="E309" s="22"/>
      <c r="F309" s="22"/>
    </row>
    <row r="310" spans="2:6" ht="14.25" customHeight="1">
      <c r="B310" s="22"/>
      <c r="C310" s="22"/>
      <c r="D310" s="22"/>
      <c r="E310" s="22"/>
      <c r="F310" s="22"/>
    </row>
    <row r="311" spans="2:6" ht="14.25" customHeight="1">
      <c r="B311" s="22"/>
      <c r="C311" s="22"/>
      <c r="D311" s="22"/>
      <c r="E311" s="22"/>
      <c r="F311" s="22"/>
    </row>
    <row r="312" spans="2:6" ht="14.25" customHeight="1">
      <c r="B312" s="22"/>
      <c r="C312" s="22"/>
      <c r="D312" s="22"/>
      <c r="E312" s="22"/>
      <c r="F312" s="22"/>
    </row>
    <row r="313" spans="2:6" ht="14.25" customHeight="1">
      <c r="B313" s="22"/>
      <c r="C313" s="22"/>
      <c r="D313" s="22"/>
      <c r="E313" s="22"/>
      <c r="F313" s="22"/>
    </row>
    <row r="314" spans="2:6" ht="14.25" customHeight="1">
      <c r="B314" s="22"/>
      <c r="C314" s="22"/>
      <c r="D314" s="22"/>
      <c r="E314" s="22"/>
      <c r="F314" s="22"/>
    </row>
    <row r="315" spans="2:6" ht="14.25" customHeight="1">
      <c r="B315" s="22"/>
      <c r="C315" s="22"/>
      <c r="D315" s="22"/>
      <c r="E315" s="22"/>
      <c r="F315" s="22"/>
    </row>
    <row r="316" spans="2:6" ht="14.25" customHeight="1">
      <c r="B316" s="22"/>
      <c r="C316" s="22"/>
      <c r="D316" s="22"/>
      <c r="E316" s="22"/>
      <c r="F316" s="22"/>
    </row>
    <row r="317" spans="2:6" ht="14.25" customHeight="1">
      <c r="B317" s="22"/>
      <c r="C317" s="22"/>
      <c r="D317" s="22"/>
      <c r="E317" s="22"/>
      <c r="F317" s="22"/>
    </row>
    <row r="318" spans="2:6" ht="14.25" customHeight="1">
      <c r="B318" s="22"/>
      <c r="C318" s="22"/>
      <c r="D318" s="22"/>
      <c r="E318" s="22"/>
      <c r="F318" s="22"/>
    </row>
    <row r="319" spans="2:6" ht="14.25" customHeight="1">
      <c r="B319" s="22"/>
      <c r="C319" s="22"/>
      <c r="D319" s="22"/>
      <c r="E319" s="22"/>
      <c r="F319" s="22"/>
    </row>
    <row r="320" spans="2:6" ht="14.25" customHeight="1">
      <c r="B320" s="22"/>
      <c r="C320" s="22"/>
      <c r="D320" s="22"/>
      <c r="E320" s="22"/>
      <c r="F320" s="22"/>
    </row>
    <row r="321" spans="2:6" ht="14.25" customHeight="1">
      <c r="B321" s="22"/>
      <c r="C321" s="22"/>
      <c r="D321" s="22"/>
      <c r="E321" s="22"/>
      <c r="F321" s="22"/>
    </row>
    <row r="322" spans="2:6" ht="14.25" customHeight="1">
      <c r="B322" s="22"/>
      <c r="C322" s="22"/>
      <c r="D322" s="22"/>
      <c r="E322" s="22"/>
      <c r="F322" s="22"/>
    </row>
    <row r="323" spans="2:6" ht="14.25" customHeight="1">
      <c r="B323" s="22"/>
      <c r="C323" s="22"/>
      <c r="D323" s="22"/>
      <c r="E323" s="22"/>
      <c r="F323" s="22"/>
    </row>
    <row r="324" spans="2:6" ht="14.25" customHeight="1">
      <c r="B324" s="22"/>
      <c r="C324" s="22"/>
      <c r="D324" s="22"/>
      <c r="E324" s="22"/>
      <c r="F324" s="22"/>
    </row>
    <row r="325" spans="2:6" ht="14.25" customHeight="1">
      <c r="B325" s="22"/>
      <c r="C325" s="22"/>
      <c r="D325" s="22"/>
      <c r="E325" s="22"/>
      <c r="F325" s="22"/>
    </row>
    <row r="326" spans="2:6" ht="14.25" customHeight="1">
      <c r="B326" s="22"/>
      <c r="C326" s="22"/>
      <c r="D326" s="22"/>
      <c r="E326" s="22"/>
      <c r="F326" s="22"/>
    </row>
    <row r="327" spans="2:6" ht="14.25" customHeight="1">
      <c r="B327" s="22"/>
      <c r="C327" s="22"/>
      <c r="D327" s="22"/>
      <c r="E327" s="22"/>
      <c r="F327" s="22"/>
    </row>
    <row r="328" spans="2:6" ht="14.25" customHeight="1">
      <c r="B328" s="22"/>
      <c r="C328" s="22"/>
      <c r="D328" s="22"/>
      <c r="E328" s="22"/>
      <c r="F328" s="22"/>
    </row>
    <row r="329" spans="2:6" ht="14.25" customHeight="1">
      <c r="B329" s="22"/>
      <c r="C329" s="22"/>
      <c r="D329" s="22"/>
      <c r="E329" s="22"/>
      <c r="F329" s="22"/>
    </row>
    <row r="330" spans="2:6" ht="14.25" customHeight="1">
      <c r="B330" s="22"/>
      <c r="C330" s="22"/>
      <c r="D330" s="22"/>
      <c r="E330" s="22"/>
      <c r="F330" s="22"/>
    </row>
    <row r="331" spans="2:6" ht="14.25" customHeight="1">
      <c r="B331" s="22"/>
      <c r="C331" s="22"/>
      <c r="D331" s="22"/>
      <c r="E331" s="22"/>
      <c r="F331" s="22"/>
    </row>
    <row r="332" spans="2:6" ht="14.25" customHeight="1">
      <c r="B332" s="22"/>
      <c r="C332" s="22"/>
      <c r="D332" s="22"/>
      <c r="E332" s="22"/>
      <c r="F332" s="22"/>
    </row>
    <row r="333" spans="2:6" ht="14.25" customHeight="1">
      <c r="B333" s="22"/>
      <c r="C333" s="22"/>
      <c r="D333" s="22"/>
      <c r="E333" s="22"/>
      <c r="F333" s="22"/>
    </row>
    <row r="334" spans="2:6" ht="14.25" customHeight="1">
      <c r="B334" s="22"/>
      <c r="C334" s="22"/>
      <c r="D334" s="22"/>
      <c r="E334" s="22"/>
      <c r="F334" s="22"/>
    </row>
    <row r="335" spans="2:6" ht="14.25" customHeight="1">
      <c r="B335" s="22"/>
      <c r="C335" s="22"/>
      <c r="D335" s="22"/>
      <c r="E335" s="22"/>
      <c r="F335" s="22"/>
    </row>
    <row r="336" spans="2:6" ht="14.25" customHeight="1">
      <c r="B336" s="22"/>
      <c r="C336" s="22"/>
      <c r="D336" s="22"/>
      <c r="E336" s="22"/>
      <c r="F336" s="22"/>
    </row>
    <row r="337" spans="2:6" ht="14.25" customHeight="1">
      <c r="B337" s="22"/>
      <c r="C337" s="22"/>
      <c r="D337" s="22"/>
      <c r="E337" s="22"/>
      <c r="F337" s="22"/>
    </row>
    <row r="338" spans="2:6" ht="14.25" customHeight="1">
      <c r="B338" s="22"/>
      <c r="C338" s="22"/>
      <c r="D338" s="22"/>
      <c r="E338" s="22"/>
      <c r="F338" s="22"/>
    </row>
    <row r="339" spans="2:6" ht="14.25" customHeight="1">
      <c r="B339" s="22"/>
      <c r="C339" s="22"/>
      <c r="D339" s="22"/>
      <c r="E339" s="22"/>
      <c r="F339" s="22"/>
    </row>
    <row r="340" spans="2:6" ht="14.25" customHeight="1">
      <c r="B340" s="22"/>
      <c r="C340" s="22"/>
      <c r="D340" s="22"/>
      <c r="E340" s="22"/>
      <c r="F340" s="22"/>
    </row>
    <row r="341" spans="2:6" ht="14.25" customHeight="1">
      <c r="B341" s="22"/>
      <c r="C341" s="22"/>
      <c r="D341" s="22"/>
      <c r="E341" s="22"/>
      <c r="F341" s="22"/>
    </row>
    <row r="342" spans="2:6" ht="14.25" customHeight="1">
      <c r="B342" s="22"/>
      <c r="C342" s="22"/>
      <c r="D342" s="22"/>
      <c r="E342" s="22"/>
      <c r="F342" s="22"/>
    </row>
    <row r="343" spans="2:6" ht="14.25" customHeight="1">
      <c r="B343" s="22"/>
      <c r="C343" s="22"/>
      <c r="D343" s="22"/>
      <c r="E343" s="22"/>
      <c r="F343" s="22"/>
    </row>
    <row r="344" spans="2:6" ht="14.25" customHeight="1">
      <c r="B344" s="22"/>
      <c r="C344" s="22"/>
      <c r="D344" s="22"/>
      <c r="E344" s="22"/>
      <c r="F344" s="22"/>
    </row>
    <row r="345" spans="2:6" ht="14.25" customHeight="1">
      <c r="B345" s="22"/>
      <c r="C345" s="22"/>
      <c r="D345" s="22"/>
      <c r="E345" s="22"/>
      <c r="F345" s="22"/>
    </row>
    <row r="346" spans="2:6" ht="14.25" customHeight="1">
      <c r="B346" s="22"/>
      <c r="C346" s="22"/>
      <c r="D346" s="22"/>
      <c r="E346" s="22"/>
      <c r="F346" s="22"/>
    </row>
    <row r="347" spans="2:6" ht="14.25" customHeight="1">
      <c r="B347" s="22"/>
      <c r="C347" s="22"/>
      <c r="D347" s="22"/>
      <c r="E347" s="22"/>
      <c r="F347" s="22"/>
    </row>
    <row r="348" spans="2:6" ht="14.25" customHeight="1">
      <c r="B348" s="22"/>
      <c r="C348" s="22"/>
      <c r="D348" s="22"/>
      <c r="E348" s="22"/>
      <c r="F348" s="22"/>
    </row>
    <row r="349" spans="2:6" ht="14.25" customHeight="1">
      <c r="B349" s="22"/>
      <c r="C349" s="22"/>
      <c r="D349" s="22"/>
      <c r="E349" s="22"/>
      <c r="F349" s="22"/>
    </row>
    <row r="350" spans="2:6" ht="14.25" customHeight="1">
      <c r="B350" s="22"/>
      <c r="C350" s="22"/>
      <c r="D350" s="22"/>
      <c r="E350" s="22"/>
      <c r="F350" s="22"/>
    </row>
    <row r="351" spans="2:6" ht="14.25" customHeight="1">
      <c r="B351" s="22"/>
      <c r="C351" s="22"/>
      <c r="D351" s="22"/>
      <c r="E351" s="22"/>
      <c r="F351" s="22"/>
    </row>
    <row r="352" spans="2:6" ht="14.25" customHeight="1">
      <c r="B352" s="22"/>
      <c r="C352" s="22"/>
      <c r="D352" s="22"/>
      <c r="E352" s="22"/>
      <c r="F352" s="22"/>
    </row>
    <row r="353" spans="2:6" ht="14.25" customHeight="1">
      <c r="B353" s="22"/>
      <c r="C353" s="22"/>
      <c r="D353" s="22"/>
      <c r="E353" s="22"/>
      <c r="F353" s="22"/>
    </row>
    <row r="354" spans="2:6" ht="14.25" customHeight="1">
      <c r="B354" s="22"/>
      <c r="C354" s="22"/>
      <c r="D354" s="22"/>
      <c r="E354" s="22"/>
      <c r="F354" s="22"/>
    </row>
    <row r="355" spans="2:6" ht="14.25" customHeight="1">
      <c r="B355" s="22"/>
      <c r="C355" s="22"/>
      <c r="D355" s="22"/>
      <c r="E355" s="22"/>
      <c r="F355" s="22"/>
    </row>
    <row r="356" spans="2:6" ht="14.25" customHeight="1">
      <c r="B356" s="22"/>
      <c r="C356" s="22"/>
      <c r="D356" s="22"/>
      <c r="E356" s="22"/>
      <c r="F356" s="22"/>
    </row>
    <row r="357" spans="2:6" ht="14.25" customHeight="1">
      <c r="B357" s="22"/>
      <c r="C357" s="22"/>
      <c r="D357" s="22"/>
      <c r="E357" s="22"/>
      <c r="F357" s="22"/>
    </row>
    <row r="358" spans="2:6" ht="14.25" customHeight="1">
      <c r="B358" s="22"/>
      <c r="C358" s="22"/>
      <c r="D358" s="22"/>
      <c r="E358" s="22"/>
      <c r="F358" s="22"/>
    </row>
    <row r="359" spans="2:6" ht="14.25" customHeight="1">
      <c r="B359" s="22"/>
      <c r="C359" s="22"/>
      <c r="D359" s="22"/>
      <c r="E359" s="22"/>
      <c r="F359" s="22"/>
    </row>
    <row r="360" spans="2:6" ht="14.25" customHeight="1">
      <c r="B360" s="22"/>
      <c r="C360" s="22"/>
      <c r="D360" s="22"/>
      <c r="E360" s="22"/>
      <c r="F360" s="22"/>
    </row>
    <row r="361" spans="2:6" ht="14.25" customHeight="1">
      <c r="B361" s="22"/>
      <c r="C361" s="22"/>
      <c r="D361" s="22"/>
      <c r="E361" s="22"/>
      <c r="F361" s="22"/>
    </row>
    <row r="362" spans="2:6" ht="14.25" customHeight="1">
      <c r="B362" s="22"/>
      <c r="C362" s="22"/>
      <c r="D362" s="22"/>
      <c r="E362" s="22"/>
      <c r="F362" s="22"/>
    </row>
    <row r="363" spans="2:6" ht="14.25" customHeight="1">
      <c r="B363" s="22"/>
      <c r="C363" s="22"/>
      <c r="D363" s="22"/>
      <c r="E363" s="22"/>
      <c r="F363" s="22"/>
    </row>
    <row r="364" spans="2:6" ht="14.25" customHeight="1">
      <c r="B364" s="22"/>
      <c r="C364" s="22"/>
      <c r="D364" s="22"/>
      <c r="E364" s="22"/>
      <c r="F364" s="22"/>
    </row>
    <row r="365" spans="2:6" ht="14.25" customHeight="1">
      <c r="B365" s="22"/>
      <c r="C365" s="22"/>
      <c r="D365" s="22"/>
      <c r="E365" s="22"/>
      <c r="F365" s="22"/>
    </row>
    <row r="366" spans="2:6" ht="14.25" customHeight="1">
      <c r="B366" s="22"/>
      <c r="C366" s="22"/>
      <c r="D366" s="22"/>
      <c r="E366" s="22"/>
      <c r="F366" s="22"/>
    </row>
    <row r="367" spans="2:6" ht="14.25" customHeight="1">
      <c r="B367" s="22"/>
      <c r="C367" s="22"/>
      <c r="D367" s="22"/>
      <c r="E367" s="22"/>
      <c r="F367" s="22"/>
    </row>
    <row r="368" spans="2:6" ht="14.25" customHeight="1">
      <c r="B368" s="22"/>
      <c r="C368" s="22"/>
      <c r="D368" s="22"/>
      <c r="E368" s="22"/>
      <c r="F368" s="22"/>
    </row>
    <row r="369" spans="2:6" ht="14.25" customHeight="1">
      <c r="B369" s="22"/>
      <c r="C369" s="22"/>
      <c r="D369" s="22"/>
      <c r="E369" s="22"/>
      <c r="F369" s="22"/>
    </row>
    <row r="370" spans="2:6" ht="14.25" customHeight="1">
      <c r="B370" s="22"/>
      <c r="C370" s="22"/>
      <c r="D370" s="22"/>
      <c r="E370" s="22"/>
      <c r="F370" s="22"/>
    </row>
    <row r="371" spans="2:6" ht="14.25" customHeight="1">
      <c r="B371" s="22"/>
      <c r="C371" s="22"/>
      <c r="D371" s="22"/>
      <c r="E371" s="22"/>
      <c r="F371" s="22"/>
    </row>
    <row r="372" spans="2:6" ht="14.25" customHeight="1">
      <c r="B372" s="22"/>
      <c r="C372" s="22"/>
      <c r="D372" s="22"/>
      <c r="E372" s="22"/>
      <c r="F372" s="22"/>
    </row>
    <row r="373" spans="2:6" ht="14.25" customHeight="1">
      <c r="B373" s="22"/>
      <c r="C373" s="22"/>
      <c r="D373" s="22"/>
      <c r="E373" s="22"/>
      <c r="F373" s="22"/>
    </row>
    <row r="374" spans="2:6" ht="14.25" customHeight="1">
      <c r="B374" s="22"/>
      <c r="C374" s="22"/>
      <c r="D374" s="22"/>
      <c r="E374" s="22"/>
      <c r="F374" s="22"/>
    </row>
    <row r="375" spans="2:6" ht="14.25" customHeight="1">
      <c r="B375" s="22"/>
      <c r="C375" s="22"/>
      <c r="D375" s="22"/>
      <c r="E375" s="22"/>
      <c r="F375" s="22"/>
    </row>
    <row r="376" spans="2:6" ht="14.25" customHeight="1">
      <c r="B376" s="22"/>
      <c r="C376" s="22"/>
      <c r="D376" s="22"/>
      <c r="E376" s="22"/>
      <c r="F376" s="22"/>
    </row>
    <row r="377" spans="2:6" ht="14.25" customHeight="1">
      <c r="B377" s="22"/>
      <c r="C377" s="22"/>
      <c r="D377" s="22"/>
      <c r="E377" s="22"/>
      <c r="F377" s="22"/>
    </row>
    <row r="378" spans="2:6" ht="14.25" customHeight="1">
      <c r="B378" s="22"/>
      <c r="C378" s="22"/>
      <c r="D378" s="22"/>
      <c r="E378" s="22"/>
      <c r="F378" s="22"/>
    </row>
    <row r="379" spans="2:6" ht="14.25" customHeight="1">
      <c r="B379" s="22"/>
      <c r="C379" s="22"/>
      <c r="D379" s="22"/>
      <c r="E379" s="22"/>
      <c r="F379" s="22"/>
    </row>
    <row r="380" spans="2:6" ht="14.25" customHeight="1">
      <c r="B380" s="22"/>
      <c r="C380" s="22"/>
      <c r="D380" s="22"/>
      <c r="E380" s="22"/>
      <c r="F380" s="22"/>
    </row>
    <row r="381" spans="2:6" ht="14.25" customHeight="1">
      <c r="B381" s="22"/>
      <c r="C381" s="22"/>
      <c r="D381" s="22"/>
      <c r="E381" s="22"/>
      <c r="F381" s="22"/>
    </row>
    <row r="382" spans="2:6" ht="14.25" customHeight="1">
      <c r="B382" s="22"/>
      <c r="C382" s="22"/>
      <c r="D382" s="22"/>
      <c r="E382" s="22"/>
      <c r="F382" s="22"/>
    </row>
    <row r="383" spans="2:6" ht="14.25" customHeight="1">
      <c r="B383" s="22"/>
      <c r="C383" s="22"/>
      <c r="D383" s="22"/>
      <c r="E383" s="22"/>
      <c r="F383" s="22"/>
    </row>
    <row r="384" spans="2:6" ht="14.25" customHeight="1">
      <c r="B384" s="22"/>
      <c r="C384" s="22"/>
      <c r="D384" s="22"/>
      <c r="E384" s="22"/>
      <c r="F384" s="22"/>
    </row>
    <row r="385" spans="2:6" ht="14.25" customHeight="1">
      <c r="B385" s="22"/>
      <c r="C385" s="22"/>
      <c r="D385" s="22"/>
      <c r="E385" s="22"/>
      <c r="F385" s="22"/>
    </row>
    <row r="386" spans="2:6" ht="14.25" customHeight="1">
      <c r="B386" s="22"/>
      <c r="C386" s="22"/>
      <c r="D386" s="22"/>
      <c r="E386" s="22"/>
      <c r="F386" s="22"/>
    </row>
    <row r="387" spans="2:6" ht="14.25" customHeight="1">
      <c r="B387" s="22"/>
      <c r="C387" s="22"/>
      <c r="D387" s="22"/>
      <c r="E387" s="22"/>
      <c r="F387" s="22"/>
    </row>
    <row r="388" spans="2:6" ht="14.25" customHeight="1">
      <c r="B388" s="22"/>
      <c r="C388" s="22"/>
      <c r="D388" s="22"/>
      <c r="E388" s="22"/>
      <c r="F388" s="22"/>
    </row>
    <row r="389" spans="2:6" ht="14.25" customHeight="1">
      <c r="B389" s="22"/>
      <c r="C389" s="22"/>
      <c r="D389" s="22"/>
      <c r="E389" s="22"/>
      <c r="F389" s="22"/>
    </row>
    <row r="390" spans="2:6" ht="14.25" customHeight="1">
      <c r="B390" s="22"/>
      <c r="C390" s="22"/>
      <c r="D390" s="22"/>
      <c r="E390" s="22"/>
      <c r="F390" s="22"/>
    </row>
    <row r="391" spans="2:6" ht="14.25" customHeight="1">
      <c r="B391" s="22"/>
      <c r="C391" s="22"/>
      <c r="D391" s="22"/>
      <c r="E391" s="22"/>
      <c r="F391" s="22"/>
    </row>
    <row r="392" spans="2:6" ht="14.25" customHeight="1">
      <c r="B392" s="22"/>
      <c r="C392" s="22"/>
      <c r="D392" s="22"/>
      <c r="E392" s="22"/>
      <c r="F392" s="22"/>
    </row>
    <row r="393" spans="2:6" ht="14.25" customHeight="1">
      <c r="B393" s="22"/>
      <c r="C393" s="22"/>
      <c r="D393" s="22"/>
      <c r="E393" s="22"/>
      <c r="F393" s="22"/>
    </row>
    <row r="394" spans="2:6" ht="14.25" customHeight="1">
      <c r="B394" s="22"/>
      <c r="C394" s="22"/>
      <c r="D394" s="22"/>
      <c r="E394" s="22"/>
      <c r="F394" s="22"/>
    </row>
    <row r="395" spans="2:6" ht="14.25" customHeight="1">
      <c r="B395" s="22"/>
      <c r="C395" s="22"/>
      <c r="D395" s="22"/>
      <c r="E395" s="22"/>
      <c r="F395" s="22"/>
    </row>
    <row r="396" spans="2:6" ht="14.25" customHeight="1">
      <c r="B396" s="22"/>
      <c r="C396" s="22"/>
      <c r="D396" s="22"/>
      <c r="E396" s="22"/>
      <c r="F396" s="22"/>
    </row>
    <row r="397" spans="2:6" ht="14.25" customHeight="1">
      <c r="B397" s="22"/>
      <c r="C397" s="22"/>
      <c r="D397" s="22"/>
      <c r="E397" s="22"/>
      <c r="F397" s="22"/>
    </row>
    <row r="398" spans="2:6" ht="14.25" customHeight="1">
      <c r="B398" s="22"/>
      <c r="C398" s="22"/>
      <c r="D398" s="22"/>
      <c r="E398" s="22"/>
      <c r="F398" s="22"/>
    </row>
    <row r="399" spans="2:6" ht="14.25" customHeight="1">
      <c r="B399" s="22"/>
      <c r="C399" s="22"/>
      <c r="D399" s="22"/>
      <c r="E399" s="22"/>
      <c r="F399" s="22"/>
    </row>
    <row r="400" spans="2:6" ht="14.25" customHeight="1">
      <c r="B400" s="22"/>
      <c r="C400" s="22"/>
      <c r="D400" s="22"/>
      <c r="E400" s="22"/>
      <c r="F400" s="22"/>
    </row>
    <row r="401" spans="2:6" ht="14.25" customHeight="1">
      <c r="B401" s="22"/>
      <c r="C401" s="22"/>
      <c r="D401" s="22"/>
      <c r="E401" s="22"/>
      <c r="F401" s="22"/>
    </row>
    <row r="402" spans="2:6" ht="14.25" customHeight="1">
      <c r="B402" s="22"/>
      <c r="C402" s="22"/>
      <c r="D402" s="22"/>
      <c r="E402" s="22"/>
      <c r="F402" s="22"/>
    </row>
    <row r="403" spans="2:6" ht="14.25" customHeight="1">
      <c r="B403" s="22"/>
      <c r="C403" s="22"/>
      <c r="D403" s="22"/>
      <c r="E403" s="22"/>
      <c r="F403" s="22"/>
    </row>
    <row r="404" spans="2:6" ht="14.25" customHeight="1">
      <c r="B404" s="22"/>
      <c r="C404" s="22"/>
      <c r="D404" s="22"/>
      <c r="E404" s="22"/>
      <c r="F404" s="22"/>
    </row>
    <row r="405" spans="2:6" ht="14.25" customHeight="1">
      <c r="B405" s="22"/>
      <c r="C405" s="22"/>
      <c r="D405" s="22"/>
      <c r="E405" s="22"/>
      <c r="F405" s="22"/>
    </row>
    <row r="406" spans="2:6" ht="14.25" customHeight="1">
      <c r="B406" s="22"/>
      <c r="C406" s="22"/>
      <c r="D406" s="22"/>
      <c r="E406" s="22"/>
      <c r="F406" s="22"/>
    </row>
    <row r="407" spans="2:6" ht="14.25" customHeight="1">
      <c r="B407" s="22"/>
      <c r="C407" s="22"/>
      <c r="D407" s="22"/>
      <c r="E407" s="22"/>
      <c r="F407" s="22"/>
    </row>
    <row r="408" spans="2:6" ht="14.25" customHeight="1">
      <c r="B408" s="22"/>
      <c r="C408" s="22"/>
      <c r="D408" s="22"/>
      <c r="E408" s="22"/>
      <c r="F408" s="22"/>
    </row>
    <row r="409" spans="2:6" ht="14.25" customHeight="1">
      <c r="B409" s="22"/>
      <c r="C409" s="22"/>
      <c r="D409" s="22"/>
      <c r="E409" s="22"/>
      <c r="F409" s="22"/>
    </row>
    <row r="410" spans="2:6" ht="14.25" customHeight="1">
      <c r="B410" s="22"/>
      <c r="C410" s="22"/>
      <c r="D410" s="22"/>
      <c r="E410" s="22"/>
      <c r="F410" s="22"/>
    </row>
    <row r="411" spans="2:6" ht="14.25" customHeight="1">
      <c r="B411" s="22"/>
      <c r="C411" s="22"/>
      <c r="D411" s="22"/>
      <c r="E411" s="22"/>
      <c r="F411" s="22"/>
    </row>
    <row r="412" spans="2:6" ht="14.25" customHeight="1">
      <c r="B412" s="22"/>
      <c r="C412" s="22"/>
      <c r="D412" s="22"/>
      <c r="E412" s="22"/>
      <c r="F412" s="22"/>
    </row>
    <row r="413" spans="2:6" ht="14.25" customHeight="1">
      <c r="B413" s="22"/>
      <c r="C413" s="22"/>
      <c r="D413" s="22"/>
      <c r="E413" s="22"/>
      <c r="F413" s="22"/>
    </row>
    <row r="414" spans="2:6" ht="14.25" customHeight="1">
      <c r="B414" s="22"/>
      <c r="C414" s="22"/>
      <c r="D414" s="22"/>
      <c r="E414" s="22"/>
      <c r="F414" s="22"/>
    </row>
    <row r="415" spans="2:6" ht="14.25" customHeight="1">
      <c r="B415" s="22"/>
      <c r="C415" s="22"/>
      <c r="D415" s="22"/>
      <c r="E415" s="22"/>
      <c r="F415" s="22"/>
    </row>
    <row r="416" spans="2:6" ht="14.25" customHeight="1">
      <c r="B416" s="22"/>
      <c r="C416" s="22"/>
      <c r="D416" s="22"/>
      <c r="E416" s="22"/>
      <c r="F416" s="22"/>
    </row>
    <row r="417" spans="2:6" ht="14.25" customHeight="1">
      <c r="B417" s="22"/>
      <c r="C417" s="22"/>
      <c r="D417" s="22"/>
      <c r="E417" s="22"/>
      <c r="F417" s="22"/>
    </row>
    <row r="418" spans="2:6" ht="14.25" customHeight="1">
      <c r="B418" s="22"/>
      <c r="C418" s="22"/>
      <c r="D418" s="22"/>
      <c r="E418" s="22"/>
      <c r="F418" s="22"/>
    </row>
    <row r="419" spans="2:6" ht="14.25" customHeight="1">
      <c r="B419" s="22"/>
      <c r="C419" s="22"/>
      <c r="D419" s="22"/>
      <c r="E419" s="22"/>
      <c r="F419" s="22"/>
    </row>
    <row r="420" spans="2:6" ht="14.25" customHeight="1">
      <c r="B420" s="22"/>
      <c r="C420" s="22"/>
      <c r="D420" s="22"/>
      <c r="E420" s="22"/>
      <c r="F420" s="22"/>
    </row>
    <row r="421" spans="2:6" ht="14.25" customHeight="1">
      <c r="B421" s="22"/>
      <c r="C421" s="22"/>
      <c r="D421" s="22"/>
      <c r="E421" s="22"/>
      <c r="F421" s="22"/>
    </row>
    <row r="422" spans="2:6" ht="14.25" customHeight="1">
      <c r="B422" s="22"/>
      <c r="C422" s="22"/>
      <c r="D422" s="22"/>
      <c r="E422" s="22"/>
      <c r="F422" s="22"/>
    </row>
    <row r="423" spans="2:6" ht="14.25" customHeight="1">
      <c r="B423" s="22"/>
      <c r="C423" s="22"/>
      <c r="D423" s="22"/>
      <c r="E423" s="22"/>
      <c r="F423" s="22"/>
    </row>
    <row r="424" spans="2:6" ht="14.25" customHeight="1">
      <c r="B424" s="22"/>
      <c r="C424" s="22"/>
      <c r="D424" s="22"/>
      <c r="E424" s="22"/>
      <c r="F424" s="22"/>
    </row>
    <row r="425" spans="2:6" ht="14.25" customHeight="1">
      <c r="B425" s="22"/>
      <c r="C425" s="22"/>
      <c r="D425" s="22"/>
      <c r="E425" s="22"/>
      <c r="F425" s="22"/>
    </row>
    <row r="426" spans="2:6" ht="14.25" customHeight="1">
      <c r="B426" s="22"/>
      <c r="C426" s="22"/>
      <c r="D426" s="22"/>
      <c r="E426" s="22"/>
      <c r="F426" s="22"/>
    </row>
    <row r="427" spans="2:6" ht="14.25" customHeight="1">
      <c r="B427" s="22"/>
      <c r="C427" s="22"/>
      <c r="D427" s="22"/>
      <c r="E427" s="22"/>
      <c r="F427" s="22"/>
    </row>
    <row r="428" spans="2:6" ht="14.25" customHeight="1">
      <c r="B428" s="22"/>
      <c r="C428" s="22"/>
      <c r="D428" s="22"/>
      <c r="E428" s="22"/>
      <c r="F428" s="22"/>
    </row>
    <row r="429" spans="2:6" ht="14.25" customHeight="1">
      <c r="B429" s="22"/>
      <c r="C429" s="22"/>
      <c r="D429" s="22"/>
      <c r="E429" s="22"/>
      <c r="F429" s="22"/>
    </row>
    <row r="430" spans="2:6" ht="14.25" customHeight="1">
      <c r="B430" s="22"/>
      <c r="C430" s="22"/>
      <c r="D430" s="22"/>
      <c r="E430" s="22"/>
      <c r="F430" s="22"/>
    </row>
    <row r="431" spans="2:6" ht="14.25" customHeight="1">
      <c r="B431" s="22"/>
      <c r="C431" s="22"/>
      <c r="D431" s="22"/>
      <c r="E431" s="22"/>
      <c r="F431" s="22"/>
    </row>
    <row r="432" spans="2:6" ht="14.25" customHeight="1">
      <c r="B432" s="22"/>
      <c r="C432" s="22"/>
      <c r="D432" s="22"/>
      <c r="E432" s="22"/>
      <c r="F432" s="22"/>
    </row>
    <row r="433" spans="2:6" ht="14.25" customHeight="1">
      <c r="B433" s="22"/>
      <c r="C433" s="22"/>
      <c r="D433" s="22"/>
      <c r="E433" s="22"/>
      <c r="F433" s="22"/>
    </row>
    <row r="434" spans="2:6" ht="14.25" customHeight="1">
      <c r="B434" s="22"/>
      <c r="C434" s="22"/>
      <c r="D434" s="22"/>
      <c r="E434" s="22"/>
      <c r="F434" s="22"/>
    </row>
    <row r="435" spans="2:6" ht="14.25" customHeight="1">
      <c r="B435" s="22"/>
      <c r="C435" s="22"/>
      <c r="D435" s="22"/>
      <c r="E435" s="22"/>
      <c r="F435" s="22"/>
    </row>
    <row r="436" spans="2:6" ht="14.25" customHeight="1">
      <c r="B436" s="22"/>
      <c r="C436" s="22"/>
      <c r="D436" s="22"/>
      <c r="E436" s="22"/>
      <c r="F436" s="22"/>
    </row>
    <row r="437" spans="2:6" ht="14.25" customHeight="1">
      <c r="B437" s="22"/>
      <c r="C437" s="22"/>
      <c r="D437" s="22"/>
      <c r="E437" s="22"/>
      <c r="F437" s="22"/>
    </row>
    <row r="438" spans="2:6" ht="14.25" customHeight="1">
      <c r="B438" s="22"/>
      <c r="C438" s="22"/>
      <c r="D438" s="22"/>
      <c r="E438" s="22"/>
      <c r="F438" s="22"/>
    </row>
    <row r="439" spans="2:6" ht="14.25" customHeight="1">
      <c r="B439" s="22"/>
      <c r="C439" s="22"/>
      <c r="D439" s="22"/>
      <c r="E439" s="22"/>
      <c r="F439" s="22"/>
    </row>
    <row r="440" spans="2:6" ht="14.25" customHeight="1">
      <c r="B440" s="22"/>
      <c r="C440" s="22"/>
      <c r="D440" s="22"/>
      <c r="E440" s="22"/>
      <c r="F440" s="22"/>
    </row>
    <row r="441" spans="2:6" ht="14.25" customHeight="1">
      <c r="B441" s="22"/>
      <c r="C441" s="22"/>
      <c r="D441" s="22"/>
      <c r="E441" s="22"/>
      <c r="F441" s="22"/>
    </row>
    <row r="442" spans="2:6" ht="14.25" customHeight="1">
      <c r="B442" s="22"/>
      <c r="C442" s="22"/>
      <c r="D442" s="22"/>
      <c r="E442" s="22"/>
      <c r="F442" s="22"/>
    </row>
    <row r="443" spans="2:6" ht="14.25" customHeight="1">
      <c r="B443" s="22"/>
      <c r="C443" s="22"/>
      <c r="D443" s="22"/>
      <c r="E443" s="22"/>
      <c r="F443" s="22"/>
    </row>
    <row r="444" spans="2:6" ht="14.25" customHeight="1">
      <c r="B444" s="22"/>
      <c r="C444" s="22"/>
      <c r="D444" s="22"/>
      <c r="E444" s="22"/>
      <c r="F444" s="22"/>
    </row>
    <row r="445" spans="2:6" ht="14.25" customHeight="1">
      <c r="B445" s="22"/>
      <c r="C445" s="22"/>
      <c r="D445" s="22"/>
      <c r="E445" s="22"/>
      <c r="F445" s="22"/>
    </row>
    <row r="446" spans="2:6" ht="14.25" customHeight="1">
      <c r="B446" s="22"/>
      <c r="C446" s="22"/>
      <c r="D446" s="22"/>
      <c r="E446" s="22"/>
      <c r="F446" s="22"/>
    </row>
    <row r="447" spans="2:6" ht="14.25" customHeight="1">
      <c r="B447" s="22"/>
      <c r="C447" s="22"/>
      <c r="D447" s="22"/>
      <c r="E447" s="22"/>
      <c r="F447" s="22"/>
    </row>
    <row r="448" spans="2:6" ht="14.25" customHeight="1">
      <c r="B448" s="22"/>
      <c r="C448" s="22"/>
      <c r="D448" s="22"/>
      <c r="E448" s="22"/>
      <c r="F448" s="22"/>
    </row>
    <row r="449" spans="2:6" ht="14.25" customHeight="1">
      <c r="B449" s="22"/>
      <c r="C449" s="22"/>
      <c r="D449" s="22"/>
      <c r="E449" s="22"/>
      <c r="F449" s="22"/>
    </row>
    <row r="450" spans="2:6" ht="14.25" customHeight="1">
      <c r="B450" s="22"/>
      <c r="C450" s="22"/>
      <c r="D450" s="22"/>
      <c r="E450" s="22"/>
      <c r="F450" s="22"/>
    </row>
    <row r="451" spans="2:6" ht="14.25" customHeight="1">
      <c r="B451" s="22"/>
      <c r="C451" s="22"/>
      <c r="D451" s="22"/>
      <c r="E451" s="22"/>
      <c r="F451" s="22"/>
    </row>
    <row r="452" spans="2:6" ht="14.25" customHeight="1">
      <c r="B452" s="22"/>
      <c r="C452" s="22"/>
      <c r="D452" s="22"/>
      <c r="E452" s="22"/>
      <c r="F452" s="22"/>
    </row>
    <row r="453" spans="2:6" ht="14.25" customHeight="1">
      <c r="B453" s="22"/>
      <c r="C453" s="22"/>
      <c r="D453" s="22"/>
      <c r="E453" s="22"/>
      <c r="F453" s="22"/>
    </row>
    <row r="454" spans="2:6" ht="14.25" customHeight="1">
      <c r="B454" s="22"/>
      <c r="C454" s="22"/>
      <c r="D454" s="22"/>
      <c r="E454" s="22"/>
      <c r="F454" s="22"/>
    </row>
    <row r="455" spans="2:6" ht="14.25" customHeight="1">
      <c r="B455" s="22"/>
      <c r="C455" s="22"/>
      <c r="D455" s="22"/>
      <c r="E455" s="22"/>
      <c r="F455" s="22"/>
    </row>
    <row r="456" spans="2:6" ht="14.25" customHeight="1">
      <c r="B456" s="22"/>
      <c r="C456" s="22"/>
      <c r="D456" s="22"/>
      <c r="E456" s="22"/>
      <c r="F456" s="22"/>
    </row>
    <row r="457" spans="2:6" ht="14.25" customHeight="1">
      <c r="B457" s="22"/>
      <c r="C457" s="22"/>
      <c r="D457" s="22"/>
      <c r="E457" s="22"/>
      <c r="F457" s="22"/>
    </row>
    <row r="458" spans="2:6" ht="14.25" customHeight="1">
      <c r="B458" s="22"/>
      <c r="C458" s="22"/>
      <c r="D458" s="22"/>
      <c r="E458" s="22"/>
      <c r="F458" s="22"/>
    </row>
    <row r="459" spans="2:6" ht="14.25" customHeight="1">
      <c r="B459" s="22"/>
      <c r="C459" s="22"/>
      <c r="D459" s="22"/>
      <c r="E459" s="22"/>
      <c r="F459" s="22"/>
    </row>
    <row r="460" spans="2:6" ht="14.25" customHeight="1">
      <c r="B460" s="22"/>
      <c r="C460" s="22"/>
      <c r="D460" s="22"/>
      <c r="E460" s="22"/>
      <c r="F460" s="22"/>
    </row>
    <row r="461" spans="2:6" ht="14.25" customHeight="1">
      <c r="B461" s="22"/>
      <c r="C461" s="22"/>
      <c r="D461" s="22"/>
      <c r="E461" s="22"/>
      <c r="F461" s="22"/>
    </row>
    <row r="462" spans="2:6" ht="14.25" customHeight="1">
      <c r="B462" s="22"/>
      <c r="C462" s="22"/>
      <c r="D462" s="22"/>
      <c r="E462" s="22"/>
      <c r="F462" s="22"/>
    </row>
    <row r="463" spans="2:6" ht="14.25" customHeight="1">
      <c r="B463" s="22"/>
      <c r="C463" s="22"/>
      <c r="D463" s="22"/>
      <c r="E463" s="22"/>
      <c r="F463" s="22"/>
    </row>
    <row r="464" spans="2:6" ht="14.25" customHeight="1">
      <c r="B464" s="22"/>
      <c r="C464" s="22"/>
      <c r="D464" s="22"/>
      <c r="E464" s="22"/>
      <c r="F464" s="22"/>
    </row>
    <row r="465" spans="2:6" ht="14.25" customHeight="1">
      <c r="B465" s="22"/>
      <c r="C465" s="22"/>
      <c r="D465" s="22"/>
      <c r="E465" s="22"/>
      <c r="F465" s="22"/>
    </row>
    <row r="466" spans="2:6" ht="14.25" customHeight="1">
      <c r="B466" s="22"/>
      <c r="C466" s="22"/>
      <c r="D466" s="22"/>
      <c r="E466" s="22"/>
      <c r="F466" s="22"/>
    </row>
    <row r="467" spans="2:6" ht="14.25" customHeight="1">
      <c r="B467" s="22"/>
      <c r="C467" s="22"/>
      <c r="D467" s="22"/>
      <c r="E467" s="22"/>
      <c r="F467" s="22"/>
    </row>
    <row r="468" spans="2:6" ht="14.25" customHeight="1">
      <c r="B468" s="22"/>
      <c r="C468" s="22"/>
      <c r="D468" s="22"/>
      <c r="E468" s="22"/>
      <c r="F468" s="22"/>
    </row>
    <row r="469" spans="2:6" ht="14.25" customHeight="1">
      <c r="B469" s="22"/>
      <c r="C469" s="22"/>
      <c r="D469" s="22"/>
      <c r="E469" s="22"/>
      <c r="F469" s="22"/>
    </row>
    <row r="470" spans="2:6" ht="14.25" customHeight="1">
      <c r="B470" s="22"/>
      <c r="C470" s="22"/>
      <c r="D470" s="22"/>
      <c r="E470" s="22"/>
      <c r="F470" s="22"/>
    </row>
    <row r="471" spans="2:6" ht="14.25" customHeight="1">
      <c r="B471" s="22"/>
      <c r="C471" s="22"/>
      <c r="D471" s="22"/>
      <c r="E471" s="22"/>
      <c r="F471" s="22"/>
    </row>
    <row r="472" spans="2:6" ht="14.25" customHeight="1">
      <c r="B472" s="22"/>
      <c r="C472" s="22"/>
      <c r="D472" s="22"/>
      <c r="E472" s="22"/>
      <c r="F472" s="22"/>
    </row>
    <row r="473" spans="2:6" ht="14.25" customHeight="1">
      <c r="B473" s="22"/>
      <c r="C473" s="22"/>
      <c r="D473" s="22"/>
      <c r="E473" s="22"/>
      <c r="F473" s="22"/>
    </row>
    <row r="474" spans="2:6" ht="14.25" customHeight="1">
      <c r="B474" s="22"/>
      <c r="C474" s="22"/>
      <c r="D474" s="22"/>
      <c r="E474" s="22"/>
      <c r="F474" s="22"/>
    </row>
    <row r="475" spans="2:6" ht="14.25" customHeight="1">
      <c r="B475" s="22"/>
      <c r="C475" s="22"/>
      <c r="D475" s="22"/>
      <c r="E475" s="22"/>
      <c r="F475" s="22"/>
    </row>
    <row r="476" spans="2:6" ht="14.25" customHeight="1">
      <c r="B476" s="22"/>
      <c r="C476" s="22"/>
      <c r="D476" s="22"/>
      <c r="E476" s="22"/>
      <c r="F476" s="22"/>
    </row>
    <row r="477" spans="2:6" ht="14.25" customHeight="1">
      <c r="B477" s="22"/>
      <c r="C477" s="22"/>
      <c r="D477" s="22"/>
      <c r="E477" s="22"/>
      <c r="F477" s="22"/>
    </row>
    <row r="478" spans="2:6" ht="14.25" customHeight="1">
      <c r="B478" s="22"/>
      <c r="C478" s="22"/>
      <c r="D478" s="22"/>
      <c r="E478" s="22"/>
      <c r="F478" s="22"/>
    </row>
    <row r="479" spans="2:6" ht="14.25" customHeight="1">
      <c r="B479" s="22"/>
      <c r="C479" s="22"/>
      <c r="D479" s="22"/>
      <c r="E479" s="22"/>
      <c r="F479" s="22"/>
    </row>
    <row r="480" spans="2:6" ht="14.25" customHeight="1">
      <c r="B480" s="22"/>
      <c r="C480" s="22"/>
      <c r="D480" s="22"/>
      <c r="E480" s="22"/>
      <c r="F480" s="22"/>
    </row>
    <row r="481" spans="2:6" ht="14.25" customHeight="1">
      <c r="B481" s="22"/>
      <c r="C481" s="22"/>
      <c r="D481" s="22"/>
      <c r="E481" s="22"/>
      <c r="F481" s="22"/>
    </row>
    <row r="482" spans="2:6" ht="14.25" customHeight="1">
      <c r="B482" s="22"/>
      <c r="C482" s="22"/>
      <c r="D482" s="22"/>
      <c r="E482" s="22"/>
      <c r="F482" s="22"/>
    </row>
    <row r="483" spans="2:6" ht="14.25" customHeight="1">
      <c r="B483" s="22"/>
      <c r="C483" s="22"/>
      <c r="D483" s="22"/>
      <c r="E483" s="22"/>
      <c r="F483" s="22"/>
    </row>
    <row r="484" spans="2:6" ht="14.25" customHeight="1">
      <c r="B484" s="22"/>
      <c r="C484" s="22"/>
      <c r="D484" s="22"/>
      <c r="E484" s="22"/>
      <c r="F484" s="22"/>
    </row>
    <row r="485" spans="2:6" ht="14.25" customHeight="1">
      <c r="B485" s="22"/>
      <c r="C485" s="22"/>
      <c r="D485" s="22"/>
      <c r="E485" s="22"/>
      <c r="F485" s="22"/>
    </row>
    <row r="486" spans="2:6" ht="14.25" customHeight="1">
      <c r="B486" s="22"/>
      <c r="C486" s="22"/>
      <c r="D486" s="22"/>
      <c r="E486" s="22"/>
      <c r="F486" s="22"/>
    </row>
    <row r="487" spans="2:6" ht="14.25" customHeight="1">
      <c r="B487" s="22"/>
      <c r="C487" s="22"/>
      <c r="D487" s="22"/>
      <c r="E487" s="22"/>
      <c r="F487" s="22"/>
    </row>
    <row r="488" spans="2:6" ht="14.25" customHeight="1">
      <c r="B488" s="22"/>
      <c r="C488" s="22"/>
      <c r="D488" s="22"/>
      <c r="E488" s="22"/>
      <c r="F488" s="22"/>
    </row>
    <row r="489" spans="2:6" ht="14.25" customHeight="1">
      <c r="B489" s="22"/>
      <c r="C489" s="22"/>
      <c r="D489" s="22"/>
      <c r="E489" s="22"/>
      <c r="F489" s="22"/>
    </row>
    <row r="490" spans="2:6" ht="14.25" customHeight="1">
      <c r="B490" s="22"/>
      <c r="C490" s="22"/>
      <c r="D490" s="22"/>
      <c r="E490" s="22"/>
      <c r="F490" s="22"/>
    </row>
    <row r="491" spans="2:6" ht="14.25" customHeight="1">
      <c r="B491" s="22"/>
      <c r="C491" s="22"/>
      <c r="D491" s="22"/>
      <c r="E491" s="22"/>
      <c r="F491" s="22"/>
    </row>
    <row r="492" spans="2:6" ht="14.25" customHeight="1">
      <c r="B492" s="22"/>
      <c r="C492" s="22"/>
      <c r="D492" s="22"/>
      <c r="E492" s="22"/>
      <c r="F492" s="22"/>
    </row>
    <row r="493" spans="2:6" ht="14.25" customHeight="1">
      <c r="B493" s="22"/>
      <c r="C493" s="22"/>
      <c r="D493" s="22"/>
      <c r="E493" s="22"/>
      <c r="F493" s="22"/>
    </row>
    <row r="494" spans="2:6" ht="14.25" customHeight="1">
      <c r="B494" s="22"/>
      <c r="C494" s="22"/>
      <c r="D494" s="22"/>
      <c r="E494" s="22"/>
      <c r="F494" s="22"/>
    </row>
    <row r="495" spans="2:6" ht="14.25" customHeight="1">
      <c r="B495" s="22"/>
      <c r="C495" s="22"/>
      <c r="D495" s="22"/>
      <c r="E495" s="22"/>
      <c r="F495" s="22"/>
    </row>
    <row r="496" spans="2:6" ht="14.25" customHeight="1">
      <c r="B496" s="22"/>
      <c r="C496" s="22"/>
      <c r="D496" s="22"/>
      <c r="E496" s="22"/>
      <c r="F496" s="22"/>
    </row>
    <row r="497" spans="2:6" ht="14.25" customHeight="1">
      <c r="B497" s="22"/>
      <c r="C497" s="22"/>
      <c r="D497" s="22"/>
      <c r="E497" s="22"/>
      <c r="F497" s="22"/>
    </row>
    <row r="498" spans="2:6" ht="14.25" customHeight="1">
      <c r="B498" s="22"/>
      <c r="C498" s="22"/>
      <c r="D498" s="22"/>
      <c r="E498" s="22"/>
      <c r="F498" s="22"/>
    </row>
    <row r="499" spans="2:6" ht="14.25" customHeight="1">
      <c r="B499" s="22"/>
      <c r="C499" s="22"/>
      <c r="D499" s="22"/>
      <c r="E499" s="22"/>
      <c r="F499" s="22"/>
    </row>
    <row r="500" spans="2:6" ht="14.25" customHeight="1">
      <c r="B500" s="22"/>
      <c r="C500" s="22"/>
      <c r="D500" s="22"/>
      <c r="E500" s="22"/>
      <c r="F500" s="22"/>
    </row>
    <row r="501" spans="2:6" ht="14.25" customHeight="1">
      <c r="B501" s="22"/>
      <c r="C501" s="22"/>
      <c r="D501" s="22"/>
      <c r="E501" s="22"/>
      <c r="F501" s="22"/>
    </row>
    <row r="502" spans="2:6" ht="14.25" customHeight="1">
      <c r="B502" s="22"/>
      <c r="C502" s="22"/>
      <c r="D502" s="22"/>
      <c r="E502" s="22"/>
      <c r="F502" s="22"/>
    </row>
    <row r="503" spans="2:6" ht="14.25" customHeight="1">
      <c r="B503" s="22"/>
      <c r="C503" s="22"/>
      <c r="D503" s="22"/>
      <c r="E503" s="22"/>
      <c r="F503" s="22"/>
    </row>
    <row r="504" spans="2:6" ht="14.25" customHeight="1">
      <c r="B504" s="22"/>
      <c r="C504" s="22"/>
      <c r="D504" s="22"/>
      <c r="E504" s="22"/>
      <c r="F504" s="22"/>
    </row>
    <row r="505" spans="2:6" ht="14.25" customHeight="1">
      <c r="B505" s="22"/>
      <c r="C505" s="22"/>
      <c r="D505" s="22"/>
      <c r="E505" s="22"/>
      <c r="F505" s="22"/>
    </row>
    <row r="506" spans="2:6" ht="14.25" customHeight="1">
      <c r="B506" s="22"/>
      <c r="C506" s="22"/>
      <c r="D506" s="22"/>
      <c r="E506" s="22"/>
      <c r="F506" s="22"/>
    </row>
    <row r="507" spans="2:6" ht="14.25" customHeight="1">
      <c r="B507" s="22"/>
      <c r="C507" s="22"/>
      <c r="D507" s="22"/>
      <c r="E507" s="22"/>
      <c r="F507" s="22"/>
    </row>
    <row r="508" spans="2:6" ht="14.25" customHeight="1">
      <c r="B508" s="22"/>
      <c r="C508" s="22"/>
      <c r="D508" s="22"/>
      <c r="E508" s="22"/>
      <c r="F508" s="22"/>
    </row>
    <row r="509" spans="2:6" ht="14.25" customHeight="1">
      <c r="B509" s="22"/>
      <c r="C509" s="22"/>
      <c r="D509" s="22"/>
      <c r="E509" s="22"/>
      <c r="F509" s="22"/>
    </row>
    <row r="510" spans="2:6" ht="14.25" customHeight="1">
      <c r="B510" s="22"/>
      <c r="C510" s="22"/>
      <c r="D510" s="22"/>
      <c r="E510" s="22"/>
      <c r="F510" s="22"/>
    </row>
    <row r="511" spans="2:6" ht="14.25" customHeight="1">
      <c r="B511" s="22"/>
      <c r="C511" s="22"/>
      <c r="D511" s="22"/>
      <c r="E511" s="22"/>
      <c r="F511" s="22"/>
    </row>
    <row r="512" spans="2:6" ht="14.25" customHeight="1">
      <c r="B512" s="22"/>
      <c r="C512" s="22"/>
      <c r="D512" s="22"/>
      <c r="E512" s="22"/>
      <c r="F512" s="22"/>
    </row>
    <row r="513" spans="2:6" ht="14.25" customHeight="1">
      <c r="B513" s="22"/>
      <c r="C513" s="22"/>
      <c r="D513" s="22"/>
      <c r="E513" s="22"/>
      <c r="F513" s="22"/>
    </row>
    <row r="514" spans="2:6" ht="14.25" customHeight="1">
      <c r="B514" s="22"/>
      <c r="C514" s="22"/>
      <c r="D514" s="22"/>
      <c r="E514" s="22"/>
      <c r="F514" s="22"/>
    </row>
    <row r="515" spans="2:6" ht="14.25" customHeight="1">
      <c r="B515" s="22"/>
      <c r="C515" s="22"/>
      <c r="D515" s="22"/>
      <c r="E515" s="22"/>
      <c r="F515" s="22"/>
    </row>
    <row r="516" spans="2:6" ht="14.25" customHeight="1">
      <c r="B516" s="22"/>
      <c r="C516" s="22"/>
      <c r="D516" s="22"/>
      <c r="E516" s="22"/>
      <c r="F516" s="22"/>
    </row>
    <row r="517" spans="2:6" ht="14.25" customHeight="1">
      <c r="B517" s="22"/>
      <c r="C517" s="22"/>
      <c r="D517" s="22"/>
      <c r="E517" s="22"/>
      <c r="F517" s="22"/>
    </row>
    <row r="518" spans="2:6" ht="14.25" customHeight="1">
      <c r="B518" s="22"/>
      <c r="C518" s="22"/>
      <c r="D518" s="22"/>
      <c r="E518" s="22"/>
      <c r="F518" s="22"/>
    </row>
    <row r="519" spans="2:6" ht="14.25" customHeight="1">
      <c r="B519" s="22"/>
      <c r="C519" s="22"/>
      <c r="D519" s="22"/>
      <c r="E519" s="22"/>
      <c r="F519" s="22"/>
    </row>
    <row r="520" spans="2:6" ht="14.25" customHeight="1">
      <c r="B520" s="22"/>
      <c r="C520" s="22"/>
      <c r="D520" s="22"/>
      <c r="E520" s="22"/>
      <c r="F520" s="22"/>
    </row>
    <row r="521" spans="2:6" ht="14.25" customHeight="1">
      <c r="B521" s="22"/>
      <c r="C521" s="22"/>
      <c r="D521" s="22"/>
      <c r="E521" s="22"/>
      <c r="F521" s="22"/>
    </row>
    <row r="522" spans="2:6" ht="14.25" customHeight="1">
      <c r="B522" s="22"/>
      <c r="C522" s="22"/>
      <c r="D522" s="22"/>
      <c r="E522" s="22"/>
      <c r="F522" s="22"/>
    </row>
    <row r="523" spans="2:6" ht="14.25" customHeight="1">
      <c r="B523" s="22"/>
      <c r="C523" s="22"/>
      <c r="D523" s="22"/>
      <c r="E523" s="22"/>
      <c r="F523" s="22"/>
    </row>
    <row r="524" spans="2:6" ht="14.25" customHeight="1">
      <c r="B524" s="22"/>
      <c r="C524" s="22"/>
      <c r="D524" s="22"/>
      <c r="E524" s="22"/>
      <c r="F524" s="22"/>
    </row>
    <row r="525" spans="2:6" ht="14.25" customHeight="1">
      <c r="B525" s="22"/>
      <c r="C525" s="22"/>
      <c r="D525" s="22"/>
      <c r="E525" s="22"/>
      <c r="F525" s="22"/>
    </row>
    <row r="526" spans="2:6" ht="14.25" customHeight="1">
      <c r="B526" s="22"/>
      <c r="C526" s="22"/>
      <c r="D526" s="22"/>
      <c r="E526" s="22"/>
      <c r="F526" s="22"/>
    </row>
    <row r="527" spans="2:6" ht="14.25" customHeight="1">
      <c r="B527" s="22"/>
      <c r="C527" s="22"/>
      <c r="D527" s="22"/>
      <c r="E527" s="22"/>
      <c r="F527" s="22"/>
    </row>
    <row r="528" spans="2:6" ht="14.25" customHeight="1">
      <c r="B528" s="22"/>
      <c r="C528" s="22"/>
      <c r="D528" s="22"/>
      <c r="E528" s="22"/>
      <c r="F528" s="22"/>
    </row>
    <row r="529" spans="2:6" ht="14.25" customHeight="1">
      <c r="B529" s="22"/>
      <c r="C529" s="22"/>
      <c r="D529" s="22"/>
      <c r="E529" s="22"/>
      <c r="F529" s="22"/>
    </row>
    <row r="530" spans="2:6" ht="14.25" customHeight="1">
      <c r="B530" s="22"/>
      <c r="C530" s="22"/>
      <c r="D530" s="22"/>
      <c r="E530" s="22"/>
      <c r="F530" s="22"/>
    </row>
    <row r="531" spans="2:6" ht="14.25" customHeight="1">
      <c r="B531" s="22"/>
      <c r="C531" s="22"/>
      <c r="D531" s="22"/>
      <c r="E531" s="22"/>
      <c r="F531" s="22"/>
    </row>
    <row r="532" spans="2:6" ht="14.25" customHeight="1">
      <c r="B532" s="22"/>
      <c r="C532" s="22"/>
      <c r="D532" s="22"/>
      <c r="E532" s="22"/>
      <c r="F532" s="22"/>
    </row>
    <row r="533" spans="2:6" ht="14.25" customHeight="1">
      <c r="B533" s="22"/>
      <c r="C533" s="22"/>
      <c r="D533" s="22"/>
      <c r="E533" s="22"/>
      <c r="F533" s="22"/>
    </row>
    <row r="534" spans="2:6" ht="14.25" customHeight="1">
      <c r="B534" s="22"/>
      <c r="C534" s="22"/>
      <c r="D534" s="22"/>
      <c r="E534" s="22"/>
      <c r="F534" s="22"/>
    </row>
    <row r="535" spans="2:6" ht="14.25" customHeight="1">
      <c r="B535" s="22"/>
      <c r="C535" s="22"/>
      <c r="D535" s="22"/>
      <c r="E535" s="22"/>
      <c r="F535" s="22"/>
    </row>
    <row r="536" spans="2:6" ht="14.25" customHeight="1">
      <c r="B536" s="22"/>
      <c r="C536" s="22"/>
      <c r="D536" s="22"/>
      <c r="E536" s="22"/>
      <c r="F536" s="22"/>
    </row>
    <row r="537" spans="2:6" ht="14.25" customHeight="1">
      <c r="B537" s="22"/>
      <c r="C537" s="22"/>
      <c r="D537" s="22"/>
      <c r="E537" s="22"/>
      <c r="F537" s="22"/>
    </row>
    <row r="538" spans="2:6" ht="14.25" customHeight="1">
      <c r="B538" s="22"/>
      <c r="C538" s="22"/>
      <c r="D538" s="22"/>
      <c r="E538" s="22"/>
      <c r="F538" s="22"/>
    </row>
    <row r="539" spans="2:6" ht="14.25" customHeight="1">
      <c r="B539" s="22"/>
      <c r="C539" s="22"/>
      <c r="D539" s="22"/>
      <c r="E539" s="22"/>
      <c r="F539" s="22"/>
    </row>
    <row r="540" spans="2:6" ht="14.25" customHeight="1">
      <c r="B540" s="22"/>
      <c r="C540" s="22"/>
      <c r="D540" s="22"/>
      <c r="E540" s="22"/>
      <c r="F540" s="22"/>
    </row>
    <row r="541" spans="2:6" ht="14.25" customHeight="1">
      <c r="B541" s="22"/>
      <c r="C541" s="22"/>
      <c r="D541" s="22"/>
      <c r="E541" s="22"/>
      <c r="F541" s="22"/>
    </row>
    <row r="542" spans="2:6" ht="14.25" customHeight="1">
      <c r="B542" s="22"/>
      <c r="C542" s="22"/>
      <c r="D542" s="22"/>
      <c r="E542" s="22"/>
      <c r="F542" s="22"/>
    </row>
    <row r="543" spans="2:6" ht="14.25" customHeight="1">
      <c r="B543" s="22"/>
      <c r="C543" s="22"/>
      <c r="D543" s="22"/>
      <c r="E543" s="22"/>
      <c r="F543" s="22"/>
    </row>
    <row r="544" spans="2:6" ht="14.25" customHeight="1">
      <c r="B544" s="22"/>
      <c r="C544" s="22"/>
      <c r="D544" s="22"/>
      <c r="E544" s="22"/>
      <c r="F544" s="22"/>
    </row>
    <row r="545" spans="2:6" ht="14.25" customHeight="1">
      <c r="B545" s="22"/>
      <c r="C545" s="22"/>
      <c r="D545" s="22"/>
      <c r="E545" s="22"/>
      <c r="F545" s="22"/>
    </row>
    <row r="546" spans="2:6" ht="14.25" customHeight="1">
      <c r="B546" s="22"/>
      <c r="C546" s="22"/>
      <c r="D546" s="22"/>
      <c r="E546" s="22"/>
      <c r="F546" s="22"/>
    </row>
    <row r="547" spans="2:6" ht="14.25" customHeight="1">
      <c r="B547" s="22"/>
      <c r="C547" s="22"/>
      <c r="D547" s="22"/>
      <c r="E547" s="22"/>
      <c r="F547" s="22"/>
    </row>
    <row r="548" spans="2:6" ht="14.25" customHeight="1">
      <c r="B548" s="22"/>
      <c r="C548" s="22"/>
      <c r="D548" s="22"/>
      <c r="E548" s="22"/>
      <c r="F548" s="22"/>
    </row>
    <row r="549" spans="2:6" ht="14.25" customHeight="1">
      <c r="B549" s="22"/>
      <c r="C549" s="22"/>
      <c r="D549" s="22"/>
      <c r="E549" s="22"/>
      <c r="F549" s="22"/>
    </row>
    <row r="550" spans="2:6" ht="14.25" customHeight="1">
      <c r="B550" s="22"/>
      <c r="C550" s="22"/>
      <c r="D550" s="22"/>
      <c r="E550" s="22"/>
      <c r="F550" s="22"/>
    </row>
    <row r="551" spans="2:6" ht="14.25" customHeight="1">
      <c r="B551" s="22"/>
      <c r="C551" s="22"/>
      <c r="D551" s="22"/>
      <c r="E551" s="22"/>
      <c r="F551" s="22"/>
    </row>
    <row r="552" spans="2:6" ht="14.25" customHeight="1">
      <c r="B552" s="22"/>
      <c r="C552" s="22"/>
      <c r="D552" s="22"/>
      <c r="E552" s="22"/>
      <c r="F552" s="22"/>
    </row>
    <row r="553" spans="2:6" ht="14.25" customHeight="1">
      <c r="B553" s="22"/>
      <c r="C553" s="22"/>
      <c r="D553" s="22"/>
      <c r="E553" s="22"/>
      <c r="F553" s="22"/>
    </row>
    <row r="554" spans="2:6" ht="14.25" customHeight="1">
      <c r="B554" s="22"/>
      <c r="C554" s="22"/>
      <c r="D554" s="22"/>
      <c r="E554" s="22"/>
      <c r="F554" s="22"/>
    </row>
    <row r="555" spans="2:6" ht="14.25" customHeight="1">
      <c r="B555" s="22"/>
      <c r="C555" s="22"/>
      <c r="D555" s="22"/>
      <c r="E555" s="22"/>
      <c r="F555" s="22"/>
    </row>
    <row r="556" spans="2:6" ht="14.25" customHeight="1">
      <c r="B556" s="22"/>
      <c r="C556" s="22"/>
      <c r="D556" s="22"/>
      <c r="E556" s="22"/>
      <c r="F556" s="22"/>
    </row>
    <row r="557" spans="2:6" ht="14.25" customHeight="1">
      <c r="B557" s="22"/>
      <c r="C557" s="22"/>
      <c r="D557" s="22"/>
      <c r="E557" s="22"/>
      <c r="F557" s="22"/>
    </row>
    <row r="558" spans="2:6" ht="14.25" customHeight="1">
      <c r="B558" s="22"/>
      <c r="C558" s="22"/>
      <c r="D558" s="22"/>
      <c r="E558" s="22"/>
      <c r="F558" s="22"/>
    </row>
    <row r="559" spans="2:6" ht="14.25" customHeight="1">
      <c r="B559" s="22"/>
      <c r="C559" s="22"/>
      <c r="D559" s="22"/>
      <c r="E559" s="22"/>
      <c r="F559" s="22"/>
    </row>
    <row r="560" spans="2:6" ht="14.25" customHeight="1">
      <c r="B560" s="22"/>
      <c r="C560" s="22"/>
      <c r="D560" s="22"/>
      <c r="E560" s="22"/>
      <c r="F560" s="22"/>
    </row>
    <row r="561" spans="2:6" ht="14.25" customHeight="1">
      <c r="B561" s="22"/>
      <c r="C561" s="22"/>
      <c r="D561" s="22"/>
      <c r="E561" s="22"/>
      <c r="F561" s="22"/>
    </row>
    <row r="562" spans="2:6" ht="14.25" customHeight="1">
      <c r="B562" s="22"/>
      <c r="C562" s="22"/>
      <c r="D562" s="22"/>
      <c r="E562" s="22"/>
      <c r="F562" s="22"/>
    </row>
    <row r="563" spans="2:6" ht="14.25" customHeight="1">
      <c r="B563" s="22"/>
      <c r="C563" s="22"/>
      <c r="D563" s="22"/>
      <c r="E563" s="22"/>
      <c r="F563" s="22"/>
    </row>
    <row r="564" spans="2:6" ht="14.25" customHeight="1">
      <c r="B564" s="22"/>
      <c r="C564" s="22"/>
      <c r="D564" s="22"/>
      <c r="E564" s="22"/>
      <c r="F564" s="22"/>
    </row>
    <row r="565" spans="2:6" ht="14.25" customHeight="1">
      <c r="B565" s="22"/>
      <c r="C565" s="22"/>
      <c r="D565" s="22"/>
      <c r="E565" s="22"/>
      <c r="F565" s="22"/>
    </row>
    <row r="566" spans="2:6" ht="14.25" customHeight="1">
      <c r="B566" s="22"/>
      <c r="C566" s="22"/>
      <c r="D566" s="22"/>
      <c r="E566" s="22"/>
      <c r="F566" s="22"/>
    </row>
    <row r="567" spans="2:6" ht="14.25" customHeight="1">
      <c r="B567" s="22"/>
      <c r="C567" s="22"/>
      <c r="D567" s="22"/>
      <c r="E567" s="22"/>
      <c r="F567" s="22"/>
    </row>
    <row r="568" spans="2:6" ht="14.25" customHeight="1">
      <c r="B568" s="22"/>
      <c r="C568" s="22"/>
      <c r="D568" s="22"/>
      <c r="E568" s="22"/>
      <c r="F568" s="22"/>
    </row>
    <row r="569" spans="2:6" ht="14.25" customHeight="1">
      <c r="B569" s="22"/>
      <c r="C569" s="22"/>
      <c r="D569" s="22"/>
      <c r="E569" s="22"/>
      <c r="F569" s="22"/>
    </row>
    <row r="570" spans="2:6" ht="14.25" customHeight="1">
      <c r="B570" s="22"/>
      <c r="C570" s="22"/>
      <c r="D570" s="22"/>
      <c r="E570" s="22"/>
      <c r="F570" s="22"/>
    </row>
    <row r="571" spans="2:6" ht="14.25" customHeight="1">
      <c r="B571" s="22"/>
      <c r="C571" s="22"/>
      <c r="D571" s="22"/>
      <c r="E571" s="22"/>
      <c r="F571" s="22"/>
    </row>
    <row r="572" spans="2:6" ht="14.25" customHeight="1">
      <c r="B572" s="22"/>
      <c r="C572" s="22"/>
      <c r="D572" s="22"/>
      <c r="E572" s="22"/>
      <c r="F572" s="22"/>
    </row>
    <row r="573" spans="2:6" ht="14.25" customHeight="1">
      <c r="B573" s="22"/>
      <c r="C573" s="22"/>
      <c r="D573" s="22"/>
      <c r="E573" s="22"/>
      <c r="F573" s="22"/>
    </row>
    <row r="574" spans="2:6" ht="14.25" customHeight="1">
      <c r="B574" s="22"/>
      <c r="C574" s="22"/>
      <c r="D574" s="22"/>
      <c r="E574" s="22"/>
      <c r="F574" s="22"/>
    </row>
    <row r="575" spans="2:6" ht="14.25" customHeight="1">
      <c r="B575" s="22"/>
      <c r="C575" s="22"/>
      <c r="D575" s="22"/>
      <c r="E575" s="22"/>
      <c r="F575" s="22"/>
    </row>
    <row r="576" spans="2:6" ht="14.25" customHeight="1">
      <c r="B576" s="22"/>
      <c r="C576" s="22"/>
      <c r="D576" s="22"/>
      <c r="E576" s="22"/>
      <c r="F576" s="22"/>
    </row>
    <row r="577" spans="2:6" ht="14.25" customHeight="1">
      <c r="B577" s="22"/>
      <c r="C577" s="22"/>
      <c r="D577" s="22"/>
      <c r="E577" s="22"/>
      <c r="F577" s="22"/>
    </row>
    <row r="578" spans="2:6" ht="14.25" customHeight="1">
      <c r="B578" s="22"/>
      <c r="C578" s="22"/>
      <c r="D578" s="22"/>
      <c r="E578" s="22"/>
      <c r="F578" s="22"/>
    </row>
    <row r="579" spans="2:6" ht="14.25" customHeight="1">
      <c r="B579" s="22"/>
      <c r="C579" s="22"/>
      <c r="D579" s="22"/>
      <c r="E579" s="22"/>
      <c r="F579" s="22"/>
    </row>
    <row r="580" spans="2:6" ht="14.25" customHeight="1">
      <c r="B580" s="22"/>
      <c r="C580" s="22"/>
      <c r="D580" s="22"/>
      <c r="E580" s="22"/>
      <c r="F580" s="22"/>
    </row>
    <row r="581" spans="2:6" ht="14.25" customHeight="1">
      <c r="B581" s="22"/>
      <c r="C581" s="22"/>
      <c r="D581" s="22"/>
      <c r="E581" s="22"/>
      <c r="F581" s="22"/>
    </row>
    <row r="582" spans="2:6" ht="14.25" customHeight="1">
      <c r="B582" s="22"/>
      <c r="C582" s="22"/>
      <c r="D582" s="22"/>
      <c r="E582" s="22"/>
      <c r="F582" s="22"/>
    </row>
    <row r="583" spans="2:6" ht="14.25" customHeight="1">
      <c r="B583" s="22"/>
      <c r="C583" s="22"/>
      <c r="D583" s="22"/>
      <c r="E583" s="22"/>
      <c r="F583" s="22"/>
    </row>
    <row r="584" spans="2:6" ht="14.25" customHeight="1">
      <c r="B584" s="22"/>
      <c r="C584" s="22"/>
      <c r="D584" s="22"/>
      <c r="E584" s="22"/>
      <c r="F584" s="22"/>
    </row>
    <row r="585" spans="2:6" ht="14.25" customHeight="1">
      <c r="B585" s="22"/>
      <c r="C585" s="22"/>
      <c r="D585" s="22"/>
      <c r="E585" s="22"/>
      <c r="F585" s="22"/>
    </row>
    <row r="586" spans="2:6" ht="14.25" customHeight="1">
      <c r="B586" s="22"/>
      <c r="C586" s="22"/>
      <c r="D586" s="22"/>
      <c r="E586" s="22"/>
      <c r="F586" s="22"/>
    </row>
    <row r="587" spans="2:6" ht="14.25" customHeight="1">
      <c r="B587" s="22"/>
      <c r="C587" s="22"/>
      <c r="D587" s="22"/>
      <c r="E587" s="22"/>
      <c r="F587" s="22"/>
    </row>
    <row r="588" spans="2:6" ht="14.25" customHeight="1">
      <c r="B588" s="22"/>
      <c r="C588" s="22"/>
      <c r="D588" s="22"/>
      <c r="E588" s="22"/>
      <c r="F588" s="22"/>
    </row>
    <row r="589" spans="2:6" ht="14.25" customHeight="1">
      <c r="B589" s="22"/>
      <c r="C589" s="22"/>
      <c r="D589" s="22"/>
      <c r="E589" s="22"/>
      <c r="F589" s="22"/>
    </row>
    <row r="590" spans="2:6" ht="14.25" customHeight="1">
      <c r="B590" s="22"/>
      <c r="C590" s="22"/>
      <c r="D590" s="22"/>
      <c r="E590" s="22"/>
      <c r="F590" s="22"/>
    </row>
    <row r="591" spans="2:6" ht="14.25" customHeight="1">
      <c r="B591" s="22"/>
      <c r="C591" s="22"/>
      <c r="D591" s="22"/>
      <c r="E591" s="22"/>
      <c r="F591" s="22"/>
    </row>
    <row r="592" spans="2:6" ht="14.25" customHeight="1">
      <c r="B592" s="22"/>
      <c r="C592" s="22"/>
      <c r="D592" s="22"/>
      <c r="E592" s="22"/>
      <c r="F592" s="22"/>
    </row>
    <row r="593" spans="2:6" ht="14.25" customHeight="1">
      <c r="B593" s="22"/>
      <c r="C593" s="22"/>
      <c r="D593" s="22"/>
      <c r="E593" s="22"/>
      <c r="F593" s="22"/>
    </row>
    <row r="594" spans="2:6" ht="14.25" customHeight="1">
      <c r="B594" s="22"/>
      <c r="C594" s="22"/>
      <c r="D594" s="22"/>
      <c r="E594" s="22"/>
      <c r="F594" s="22"/>
    </row>
    <row r="595" spans="2:6" ht="14.25" customHeight="1">
      <c r="B595" s="22"/>
      <c r="C595" s="22"/>
      <c r="D595" s="22"/>
      <c r="E595" s="22"/>
      <c r="F595" s="22"/>
    </row>
    <row r="596" spans="2:6" ht="14.25" customHeight="1">
      <c r="B596" s="22"/>
      <c r="C596" s="22"/>
      <c r="D596" s="22"/>
      <c r="E596" s="22"/>
      <c r="F596" s="22"/>
    </row>
    <row r="597" spans="2:6" ht="14.25" customHeight="1">
      <c r="B597" s="22"/>
      <c r="C597" s="22"/>
      <c r="D597" s="22"/>
      <c r="E597" s="22"/>
      <c r="F597" s="22"/>
    </row>
    <row r="598" spans="2:6" ht="14.25" customHeight="1">
      <c r="B598" s="22"/>
      <c r="C598" s="22"/>
      <c r="D598" s="22"/>
      <c r="E598" s="22"/>
      <c r="F598" s="22"/>
    </row>
    <row r="599" spans="2:6" ht="14.25" customHeight="1">
      <c r="B599" s="22"/>
      <c r="C599" s="22"/>
      <c r="D599" s="22"/>
      <c r="E599" s="22"/>
      <c r="F599" s="22"/>
    </row>
    <row r="600" spans="2:6" ht="14.25" customHeight="1">
      <c r="B600" s="22"/>
      <c r="C600" s="22"/>
      <c r="D600" s="22"/>
      <c r="E600" s="22"/>
      <c r="F600" s="22"/>
    </row>
    <row r="601" spans="2:6" ht="14.25" customHeight="1">
      <c r="B601" s="22"/>
      <c r="C601" s="22"/>
      <c r="D601" s="22"/>
      <c r="E601" s="22"/>
      <c r="F601" s="22"/>
    </row>
    <row r="602" spans="2:6" ht="14.25" customHeight="1">
      <c r="B602" s="22"/>
      <c r="C602" s="22"/>
      <c r="D602" s="22"/>
      <c r="E602" s="22"/>
      <c r="F602" s="22"/>
    </row>
    <row r="603" spans="2:6" ht="14.25" customHeight="1">
      <c r="B603" s="22"/>
      <c r="C603" s="22"/>
      <c r="D603" s="22"/>
      <c r="E603" s="22"/>
      <c r="F603" s="22"/>
    </row>
    <row r="604" spans="2:6" ht="14.25" customHeight="1">
      <c r="B604" s="22"/>
      <c r="C604" s="22"/>
      <c r="D604" s="22"/>
      <c r="E604" s="22"/>
      <c r="F604" s="22"/>
    </row>
    <row r="605" spans="2:6" ht="14.25" customHeight="1">
      <c r="B605" s="22"/>
      <c r="C605" s="22"/>
      <c r="D605" s="22"/>
      <c r="E605" s="22"/>
      <c r="F605" s="22"/>
    </row>
    <row r="606" spans="2:6" ht="14.25" customHeight="1">
      <c r="B606" s="22"/>
      <c r="C606" s="22"/>
      <c r="D606" s="22"/>
      <c r="E606" s="22"/>
      <c r="F606" s="22"/>
    </row>
    <row r="607" spans="2:6" ht="14.25" customHeight="1">
      <c r="B607" s="22"/>
      <c r="C607" s="22"/>
      <c r="D607" s="22"/>
      <c r="E607" s="22"/>
      <c r="F607" s="22"/>
    </row>
    <row r="608" spans="2:6" ht="14.25" customHeight="1">
      <c r="B608" s="22"/>
      <c r="C608" s="22"/>
      <c r="D608" s="22"/>
      <c r="E608" s="22"/>
      <c r="F608" s="22"/>
    </row>
    <row r="609" spans="2:6" ht="14.25" customHeight="1">
      <c r="B609" s="22"/>
      <c r="C609" s="22"/>
      <c r="D609" s="22"/>
      <c r="E609" s="22"/>
      <c r="F609" s="22"/>
    </row>
    <row r="610" spans="2:6" ht="14.25" customHeight="1">
      <c r="B610" s="22"/>
      <c r="C610" s="22"/>
      <c r="D610" s="22"/>
      <c r="E610" s="22"/>
      <c r="F610" s="22"/>
    </row>
    <row r="611" spans="2:6" ht="14.25" customHeight="1">
      <c r="B611" s="22"/>
      <c r="C611" s="22"/>
      <c r="D611" s="22"/>
      <c r="E611" s="22"/>
      <c r="F611" s="22"/>
    </row>
    <row r="612" spans="2:6" ht="14.25" customHeight="1">
      <c r="B612" s="22"/>
      <c r="C612" s="22"/>
      <c r="D612" s="22"/>
      <c r="E612" s="22"/>
      <c r="F612" s="22"/>
    </row>
    <row r="613" spans="2:6" ht="14.25" customHeight="1">
      <c r="B613" s="22"/>
      <c r="C613" s="22"/>
      <c r="D613" s="22"/>
      <c r="E613" s="22"/>
      <c r="F613" s="22"/>
    </row>
    <row r="614" spans="2:6" ht="14.25" customHeight="1">
      <c r="B614" s="22"/>
      <c r="C614" s="22"/>
      <c r="D614" s="22"/>
      <c r="E614" s="22"/>
      <c r="F614" s="22"/>
    </row>
    <row r="615" spans="2:6" ht="14.25" customHeight="1">
      <c r="B615" s="22"/>
      <c r="C615" s="22"/>
      <c r="D615" s="22"/>
      <c r="E615" s="22"/>
      <c r="F615" s="22"/>
    </row>
    <row r="616" spans="2:6" ht="14.25" customHeight="1">
      <c r="B616" s="22"/>
      <c r="C616" s="22"/>
      <c r="D616" s="22"/>
      <c r="E616" s="22"/>
      <c r="F616" s="22"/>
    </row>
    <row r="617" spans="2:6" ht="14.25" customHeight="1">
      <c r="B617" s="22"/>
      <c r="C617" s="22"/>
      <c r="D617" s="22"/>
      <c r="E617" s="22"/>
      <c r="F617" s="22"/>
    </row>
    <row r="618" spans="2:6" ht="14.25" customHeight="1">
      <c r="B618" s="22"/>
      <c r="C618" s="22"/>
      <c r="D618" s="22"/>
      <c r="E618" s="22"/>
      <c r="F618" s="22"/>
    </row>
    <row r="619" spans="2:6" ht="14.25" customHeight="1">
      <c r="B619" s="22"/>
      <c r="C619" s="22"/>
      <c r="D619" s="22"/>
      <c r="E619" s="22"/>
      <c r="F619" s="22"/>
    </row>
    <row r="620" spans="2:6" ht="14.25" customHeight="1">
      <c r="B620" s="22"/>
      <c r="C620" s="22"/>
      <c r="D620" s="22"/>
      <c r="E620" s="22"/>
      <c r="F620" s="22"/>
    </row>
    <row r="621" spans="2:6" ht="14.25" customHeight="1">
      <c r="B621" s="22"/>
      <c r="C621" s="22"/>
      <c r="D621" s="22"/>
      <c r="E621" s="22"/>
      <c r="F621" s="22"/>
    </row>
    <row r="622" spans="2:6" ht="14.25" customHeight="1">
      <c r="B622" s="22"/>
      <c r="C622" s="22"/>
      <c r="D622" s="22"/>
      <c r="E622" s="22"/>
      <c r="F622" s="22"/>
    </row>
    <row r="623" spans="2:6" ht="14.25" customHeight="1">
      <c r="B623" s="22"/>
      <c r="C623" s="22"/>
      <c r="D623" s="22"/>
      <c r="E623" s="22"/>
      <c r="F623" s="22"/>
    </row>
    <row r="624" spans="2:6" ht="14.25" customHeight="1">
      <c r="B624" s="22"/>
      <c r="C624" s="22"/>
      <c r="D624" s="22"/>
      <c r="E624" s="22"/>
      <c r="F624" s="22"/>
    </row>
    <row r="625" spans="2:6" ht="14.25" customHeight="1">
      <c r="B625" s="22"/>
      <c r="C625" s="22"/>
      <c r="D625" s="22"/>
      <c r="E625" s="22"/>
      <c r="F625" s="22"/>
    </row>
    <row r="626" spans="2:6" ht="14.25" customHeight="1">
      <c r="B626" s="22"/>
      <c r="C626" s="22"/>
      <c r="D626" s="22"/>
      <c r="E626" s="22"/>
      <c r="F626" s="22"/>
    </row>
    <row r="627" spans="2:6" ht="14.25" customHeight="1">
      <c r="B627" s="22"/>
      <c r="C627" s="22"/>
      <c r="D627" s="22"/>
      <c r="E627" s="22"/>
      <c r="F627" s="22"/>
    </row>
    <row r="628" spans="2:6" ht="14.25" customHeight="1">
      <c r="B628" s="22"/>
      <c r="C628" s="22"/>
      <c r="D628" s="22"/>
      <c r="E628" s="22"/>
      <c r="F628" s="22"/>
    </row>
    <row r="629" spans="2:6" ht="14.25" customHeight="1">
      <c r="B629" s="22"/>
      <c r="C629" s="22"/>
      <c r="D629" s="22"/>
      <c r="E629" s="22"/>
      <c r="F629" s="22"/>
    </row>
    <row r="630" spans="2:6" ht="14.25" customHeight="1">
      <c r="B630" s="22"/>
      <c r="C630" s="22"/>
      <c r="D630" s="22"/>
      <c r="E630" s="22"/>
      <c r="F630" s="22"/>
    </row>
    <row r="631" spans="2:6" ht="14.25" customHeight="1">
      <c r="B631" s="22"/>
      <c r="C631" s="22"/>
      <c r="D631" s="22"/>
      <c r="E631" s="22"/>
      <c r="F631" s="22"/>
    </row>
    <row r="632" spans="2:6" ht="14.25" customHeight="1">
      <c r="B632" s="22"/>
      <c r="C632" s="22"/>
      <c r="D632" s="22"/>
      <c r="E632" s="22"/>
      <c r="F632" s="22"/>
    </row>
    <row r="633" spans="2:6" ht="14.25" customHeight="1">
      <c r="B633" s="22"/>
      <c r="C633" s="22"/>
      <c r="D633" s="22"/>
      <c r="E633" s="22"/>
      <c r="F633" s="22"/>
    </row>
    <row r="634" spans="2:6" ht="14.25" customHeight="1">
      <c r="B634" s="22"/>
      <c r="C634" s="22"/>
      <c r="D634" s="22"/>
      <c r="E634" s="22"/>
      <c r="F634" s="22"/>
    </row>
    <row r="635" spans="2:6" ht="14.25" customHeight="1">
      <c r="B635" s="22"/>
      <c r="C635" s="22"/>
      <c r="D635" s="22"/>
      <c r="E635" s="22"/>
      <c r="F635" s="22"/>
    </row>
    <row r="636" spans="2:6" ht="14.25" customHeight="1">
      <c r="B636" s="22"/>
      <c r="C636" s="22"/>
      <c r="D636" s="22"/>
      <c r="E636" s="22"/>
      <c r="F636" s="22"/>
    </row>
    <row r="637" spans="2:6" ht="14.25" customHeight="1">
      <c r="B637" s="22"/>
      <c r="C637" s="22"/>
      <c r="D637" s="22"/>
      <c r="E637" s="22"/>
      <c r="F637" s="22"/>
    </row>
    <row r="638" spans="2:6" ht="14.25" customHeight="1">
      <c r="B638" s="22"/>
      <c r="C638" s="22"/>
      <c r="D638" s="22"/>
      <c r="E638" s="22"/>
      <c r="F638" s="22"/>
    </row>
    <row r="639" spans="2:6" ht="14.25" customHeight="1">
      <c r="B639" s="22"/>
      <c r="C639" s="22"/>
      <c r="D639" s="22"/>
      <c r="E639" s="22"/>
      <c r="F639" s="22"/>
    </row>
    <row r="640" spans="2:6" ht="14.25" customHeight="1">
      <c r="B640" s="22"/>
      <c r="C640" s="22"/>
      <c r="D640" s="22"/>
      <c r="E640" s="22"/>
      <c r="F640" s="22"/>
    </row>
    <row r="641" spans="2:6" ht="14.25" customHeight="1">
      <c r="B641" s="22"/>
      <c r="C641" s="22"/>
      <c r="D641" s="22"/>
      <c r="E641" s="22"/>
      <c r="F641" s="22"/>
    </row>
    <row r="642" spans="2:6" ht="14.25" customHeight="1">
      <c r="B642" s="22"/>
      <c r="C642" s="22"/>
      <c r="D642" s="22"/>
      <c r="E642" s="22"/>
      <c r="F642" s="22"/>
    </row>
    <row r="643" spans="2:6" ht="14.25" customHeight="1">
      <c r="B643" s="22"/>
      <c r="C643" s="22"/>
      <c r="D643" s="22"/>
      <c r="E643" s="22"/>
      <c r="F643" s="22"/>
    </row>
    <row r="644" spans="2:6" ht="14.25" customHeight="1">
      <c r="B644" s="22"/>
      <c r="C644" s="22"/>
      <c r="D644" s="22"/>
      <c r="E644" s="22"/>
      <c r="F644" s="22"/>
    </row>
    <row r="645" spans="2:6" ht="14.25" customHeight="1">
      <c r="B645" s="22"/>
      <c r="C645" s="22"/>
      <c r="D645" s="22"/>
      <c r="E645" s="22"/>
      <c r="F645" s="22"/>
    </row>
    <row r="646" spans="2:6" ht="14.25" customHeight="1">
      <c r="B646" s="22"/>
      <c r="C646" s="22"/>
      <c r="D646" s="22"/>
      <c r="E646" s="22"/>
      <c r="F646" s="22"/>
    </row>
    <row r="647" spans="2:6" ht="14.25" customHeight="1">
      <c r="B647" s="22"/>
      <c r="C647" s="22"/>
      <c r="D647" s="22"/>
      <c r="E647" s="22"/>
      <c r="F647" s="22"/>
    </row>
    <row r="648" spans="2:6" ht="14.25" customHeight="1">
      <c r="B648" s="22"/>
      <c r="C648" s="22"/>
      <c r="D648" s="22"/>
      <c r="E648" s="22"/>
      <c r="F648" s="22"/>
    </row>
    <row r="649" spans="2:6" ht="14.25" customHeight="1">
      <c r="B649" s="22"/>
      <c r="C649" s="22"/>
      <c r="D649" s="22"/>
      <c r="E649" s="22"/>
      <c r="F649" s="22"/>
    </row>
    <row r="650" spans="2:6" ht="14.25" customHeight="1">
      <c r="B650" s="22"/>
      <c r="C650" s="22"/>
      <c r="D650" s="22"/>
      <c r="E650" s="22"/>
      <c r="F650" s="22"/>
    </row>
    <row r="651" spans="2:6" ht="14.25" customHeight="1">
      <c r="B651" s="22"/>
      <c r="C651" s="22"/>
      <c r="D651" s="22"/>
      <c r="E651" s="22"/>
      <c r="F651" s="22"/>
    </row>
    <row r="652" spans="2:6" ht="14.25" customHeight="1">
      <c r="B652" s="22"/>
      <c r="C652" s="22"/>
      <c r="D652" s="22"/>
      <c r="E652" s="22"/>
      <c r="F652" s="22"/>
    </row>
    <row r="653" spans="2:6" ht="14.25" customHeight="1">
      <c r="B653" s="22"/>
      <c r="C653" s="22"/>
      <c r="D653" s="22"/>
      <c r="E653" s="22"/>
      <c r="F653" s="22"/>
    </row>
    <row r="654" spans="2:6" ht="14.25" customHeight="1">
      <c r="B654" s="22"/>
      <c r="C654" s="22"/>
      <c r="D654" s="22"/>
      <c r="E654" s="22"/>
      <c r="F654" s="22"/>
    </row>
    <row r="655" spans="2:6" ht="14.25" customHeight="1">
      <c r="B655" s="22"/>
      <c r="C655" s="22"/>
      <c r="D655" s="22"/>
      <c r="E655" s="22"/>
      <c r="F655" s="22"/>
    </row>
    <row r="656" spans="2:6" ht="14.25" customHeight="1">
      <c r="B656" s="22"/>
      <c r="C656" s="22"/>
      <c r="D656" s="22"/>
      <c r="E656" s="22"/>
      <c r="F656" s="22"/>
    </row>
    <row r="657" spans="2:6" ht="14.25" customHeight="1">
      <c r="B657" s="22"/>
      <c r="C657" s="22"/>
      <c r="D657" s="22"/>
      <c r="E657" s="22"/>
      <c r="F657" s="22"/>
    </row>
    <row r="658" spans="2:6" ht="14.25" customHeight="1">
      <c r="B658" s="22"/>
      <c r="C658" s="22"/>
      <c r="D658" s="22"/>
      <c r="E658" s="22"/>
      <c r="F658" s="22"/>
    </row>
    <row r="659" spans="2:6" ht="14.25" customHeight="1">
      <c r="B659" s="22"/>
      <c r="C659" s="22"/>
      <c r="D659" s="22"/>
      <c r="E659" s="22"/>
      <c r="F659" s="22"/>
    </row>
    <row r="660" spans="2:6" ht="14.25" customHeight="1">
      <c r="B660" s="22"/>
      <c r="C660" s="22"/>
      <c r="D660" s="22"/>
      <c r="E660" s="22"/>
      <c r="F660" s="22"/>
    </row>
    <row r="661" spans="2:6" ht="14.25" customHeight="1">
      <c r="B661" s="22"/>
      <c r="C661" s="22"/>
      <c r="D661" s="22"/>
      <c r="E661" s="22"/>
      <c r="F661" s="22"/>
    </row>
    <row r="662" spans="2:6" ht="14.25" customHeight="1">
      <c r="B662" s="22"/>
      <c r="C662" s="22"/>
      <c r="D662" s="22"/>
      <c r="E662" s="22"/>
      <c r="F662" s="22"/>
    </row>
    <row r="663" spans="2:6" ht="14.25" customHeight="1">
      <c r="B663" s="22"/>
      <c r="C663" s="22"/>
      <c r="D663" s="22"/>
      <c r="E663" s="22"/>
      <c r="F663" s="22"/>
    </row>
    <row r="664" spans="2:6" ht="14.25" customHeight="1">
      <c r="B664" s="22"/>
      <c r="C664" s="22"/>
      <c r="D664" s="22"/>
      <c r="E664" s="22"/>
      <c r="F664" s="22"/>
    </row>
    <row r="665" spans="2:6" ht="14.25" customHeight="1">
      <c r="B665" s="22"/>
      <c r="C665" s="22"/>
      <c r="D665" s="22"/>
      <c r="E665" s="22"/>
      <c r="F665" s="22"/>
    </row>
    <row r="666" spans="2:6" ht="14.25" customHeight="1">
      <c r="B666" s="22"/>
      <c r="C666" s="22"/>
      <c r="D666" s="22"/>
      <c r="E666" s="22"/>
      <c r="F666" s="22"/>
    </row>
    <row r="667" spans="2:6" ht="14.25" customHeight="1">
      <c r="B667" s="22"/>
      <c r="C667" s="22"/>
      <c r="D667" s="22"/>
      <c r="E667" s="22"/>
      <c r="F667" s="22"/>
    </row>
    <row r="668" spans="2:6" ht="14.25" customHeight="1">
      <c r="B668" s="22"/>
      <c r="C668" s="22"/>
      <c r="D668" s="22"/>
      <c r="E668" s="22"/>
      <c r="F668" s="22"/>
    </row>
    <row r="669" spans="2:6" ht="14.25" customHeight="1">
      <c r="B669" s="22"/>
      <c r="C669" s="22"/>
      <c r="D669" s="22"/>
      <c r="E669" s="22"/>
      <c r="F669" s="22"/>
    </row>
    <row r="670" spans="2:6" ht="14.25" customHeight="1">
      <c r="B670" s="22"/>
      <c r="C670" s="22"/>
      <c r="D670" s="22"/>
      <c r="E670" s="22"/>
      <c r="F670" s="22"/>
    </row>
    <row r="671" spans="2:6" ht="14.25" customHeight="1">
      <c r="B671" s="22"/>
      <c r="C671" s="22"/>
      <c r="D671" s="22"/>
      <c r="E671" s="22"/>
      <c r="F671" s="22"/>
    </row>
    <row r="672" spans="2:6" ht="14.25" customHeight="1">
      <c r="B672" s="22"/>
      <c r="C672" s="22"/>
      <c r="D672" s="22"/>
      <c r="E672" s="22"/>
      <c r="F672" s="22"/>
    </row>
    <row r="673" spans="2:6" ht="14.25" customHeight="1">
      <c r="B673" s="22"/>
      <c r="C673" s="22"/>
      <c r="D673" s="22"/>
      <c r="E673" s="22"/>
      <c r="F673" s="22"/>
    </row>
    <row r="674" spans="2:6" ht="14.25" customHeight="1">
      <c r="B674" s="22"/>
      <c r="C674" s="22"/>
      <c r="D674" s="22"/>
      <c r="E674" s="22"/>
      <c r="F674" s="22"/>
    </row>
    <row r="675" spans="2:6" ht="14.25" customHeight="1">
      <c r="B675" s="22"/>
      <c r="C675" s="22"/>
      <c r="D675" s="22"/>
      <c r="E675" s="22"/>
      <c r="F675" s="22"/>
    </row>
    <row r="676" spans="2:6" ht="14.25" customHeight="1">
      <c r="B676" s="22"/>
      <c r="C676" s="22"/>
      <c r="D676" s="22"/>
      <c r="E676" s="22"/>
      <c r="F676" s="22"/>
    </row>
    <row r="677" spans="2:6" ht="14.25" customHeight="1">
      <c r="B677" s="22"/>
      <c r="C677" s="22"/>
      <c r="D677" s="22"/>
      <c r="E677" s="22"/>
      <c r="F677" s="22"/>
    </row>
    <row r="678" spans="2:6" ht="14.25" customHeight="1">
      <c r="B678" s="22"/>
      <c r="C678" s="22"/>
      <c r="D678" s="22"/>
      <c r="E678" s="22"/>
      <c r="F678" s="22"/>
    </row>
    <row r="679" spans="2:6" ht="14.25" customHeight="1">
      <c r="B679" s="22"/>
      <c r="C679" s="22"/>
      <c r="D679" s="22"/>
      <c r="E679" s="22"/>
      <c r="F679" s="22"/>
    </row>
    <row r="680" spans="2:6" ht="14.25" customHeight="1">
      <c r="B680" s="22"/>
      <c r="C680" s="22"/>
      <c r="D680" s="22"/>
      <c r="E680" s="22"/>
      <c r="F680" s="22"/>
    </row>
    <row r="681" spans="2:6" ht="14.25" customHeight="1">
      <c r="B681" s="22"/>
      <c r="C681" s="22"/>
      <c r="D681" s="22"/>
      <c r="E681" s="22"/>
      <c r="F681" s="22"/>
    </row>
    <row r="682" spans="2:6" ht="14.25" customHeight="1">
      <c r="B682" s="22"/>
      <c r="C682" s="22"/>
      <c r="D682" s="22"/>
      <c r="E682" s="22"/>
      <c r="F682" s="22"/>
    </row>
    <row r="683" spans="2:6" ht="14.25" customHeight="1">
      <c r="B683" s="22"/>
      <c r="C683" s="22"/>
      <c r="D683" s="22"/>
      <c r="E683" s="22"/>
      <c r="F683" s="22"/>
    </row>
    <row r="684" spans="2:6" ht="14.25" customHeight="1">
      <c r="B684" s="22"/>
      <c r="C684" s="22"/>
      <c r="D684" s="22"/>
      <c r="E684" s="22"/>
      <c r="F684" s="22"/>
    </row>
    <row r="685" spans="2:6" ht="14.25" customHeight="1">
      <c r="B685" s="22"/>
      <c r="C685" s="22"/>
      <c r="D685" s="22"/>
      <c r="E685" s="22"/>
      <c r="F685" s="22"/>
    </row>
    <row r="686" spans="2:6" ht="14.25" customHeight="1">
      <c r="B686" s="22"/>
      <c r="C686" s="22"/>
      <c r="D686" s="22"/>
      <c r="E686" s="22"/>
      <c r="F686" s="22"/>
    </row>
    <row r="687" spans="2:6" ht="14.25" customHeight="1">
      <c r="B687" s="22"/>
      <c r="C687" s="22"/>
      <c r="D687" s="22"/>
      <c r="E687" s="22"/>
      <c r="F687" s="22"/>
    </row>
    <row r="688" spans="2:6" ht="14.25" customHeight="1">
      <c r="B688" s="22"/>
      <c r="C688" s="22"/>
      <c r="D688" s="22"/>
      <c r="E688" s="22"/>
      <c r="F688" s="22"/>
    </row>
    <row r="689" spans="2:6" ht="14.25" customHeight="1">
      <c r="B689" s="22"/>
      <c r="C689" s="22"/>
      <c r="D689" s="22"/>
      <c r="E689" s="22"/>
      <c r="F689" s="22"/>
    </row>
    <row r="690" spans="2:6" ht="14.25" customHeight="1">
      <c r="B690" s="22"/>
      <c r="C690" s="22"/>
      <c r="D690" s="22"/>
      <c r="E690" s="22"/>
      <c r="F690" s="22"/>
    </row>
    <row r="691" spans="2:6" ht="14.25" customHeight="1">
      <c r="B691" s="22"/>
      <c r="C691" s="22"/>
      <c r="D691" s="22"/>
      <c r="E691" s="22"/>
      <c r="F691" s="22"/>
    </row>
    <row r="692" spans="2:6" ht="14.25" customHeight="1">
      <c r="B692" s="22"/>
      <c r="C692" s="22"/>
      <c r="D692" s="22"/>
      <c r="E692" s="22"/>
      <c r="F692" s="22"/>
    </row>
    <row r="693" spans="2:6" ht="14.25" customHeight="1">
      <c r="B693" s="22"/>
      <c r="C693" s="22"/>
      <c r="D693" s="22"/>
      <c r="E693" s="22"/>
      <c r="F693" s="22"/>
    </row>
    <row r="694" spans="2:6" ht="14.25" customHeight="1">
      <c r="B694" s="22"/>
      <c r="C694" s="22"/>
      <c r="D694" s="22"/>
      <c r="E694" s="22"/>
      <c r="F694" s="22"/>
    </row>
    <row r="695" spans="2:6" ht="14.25" customHeight="1">
      <c r="B695" s="22"/>
      <c r="C695" s="22"/>
      <c r="D695" s="22"/>
      <c r="E695" s="22"/>
      <c r="F695" s="22"/>
    </row>
    <row r="696" spans="2:6" ht="14.25" customHeight="1">
      <c r="B696" s="22"/>
      <c r="C696" s="22"/>
      <c r="D696" s="22"/>
      <c r="E696" s="22"/>
      <c r="F696" s="22"/>
    </row>
    <row r="697" spans="2:6" ht="14.25" customHeight="1">
      <c r="B697" s="22"/>
      <c r="C697" s="22"/>
      <c r="D697" s="22"/>
      <c r="E697" s="22"/>
      <c r="F697" s="22"/>
    </row>
    <row r="698" spans="2:6" ht="14.25" customHeight="1">
      <c r="B698" s="22"/>
      <c r="C698" s="22"/>
      <c r="D698" s="22"/>
      <c r="E698" s="22"/>
      <c r="F698" s="22"/>
    </row>
    <row r="699" spans="2:6" ht="14.25" customHeight="1">
      <c r="B699" s="22"/>
      <c r="C699" s="22"/>
      <c r="D699" s="22"/>
      <c r="E699" s="22"/>
      <c r="F699" s="22"/>
    </row>
    <row r="700" spans="2:6" ht="14.25" customHeight="1">
      <c r="B700" s="22"/>
      <c r="C700" s="22"/>
      <c r="D700" s="22"/>
      <c r="E700" s="22"/>
      <c r="F700" s="22"/>
    </row>
    <row r="701" spans="2:6" ht="14.25" customHeight="1">
      <c r="B701" s="22"/>
      <c r="C701" s="22"/>
      <c r="D701" s="22"/>
      <c r="E701" s="22"/>
      <c r="F701" s="22"/>
    </row>
    <row r="702" spans="2:6" ht="14.25" customHeight="1">
      <c r="B702" s="22"/>
      <c r="C702" s="22"/>
      <c r="D702" s="22"/>
      <c r="E702" s="22"/>
      <c r="F702" s="22"/>
    </row>
    <row r="703" spans="2:6" ht="14.25" customHeight="1">
      <c r="B703" s="22"/>
      <c r="C703" s="22"/>
      <c r="D703" s="22"/>
      <c r="E703" s="22"/>
      <c r="F703" s="22"/>
    </row>
    <row r="704" spans="2:6" ht="14.25" customHeight="1">
      <c r="B704" s="22"/>
      <c r="C704" s="22"/>
      <c r="D704" s="22"/>
      <c r="E704" s="22"/>
      <c r="F704" s="22"/>
    </row>
    <row r="705" spans="2:6" ht="14.25" customHeight="1">
      <c r="B705" s="22"/>
      <c r="C705" s="22"/>
      <c r="D705" s="22"/>
      <c r="E705" s="22"/>
      <c r="F705" s="22"/>
    </row>
    <row r="706" spans="2:6" ht="14.25" customHeight="1">
      <c r="B706" s="22"/>
      <c r="C706" s="22"/>
      <c r="D706" s="22"/>
      <c r="E706" s="22"/>
      <c r="F706" s="22"/>
    </row>
    <row r="707" spans="2:6" ht="14.25" customHeight="1">
      <c r="B707" s="22"/>
      <c r="C707" s="22"/>
      <c r="D707" s="22"/>
      <c r="E707" s="22"/>
      <c r="F707" s="22"/>
    </row>
    <row r="708" spans="2:6" ht="14.25" customHeight="1">
      <c r="B708" s="22"/>
      <c r="C708" s="22"/>
      <c r="D708" s="22"/>
      <c r="E708" s="22"/>
      <c r="F708" s="22"/>
    </row>
    <row r="709" spans="2:6" ht="14.25" customHeight="1">
      <c r="B709" s="22"/>
      <c r="C709" s="22"/>
      <c r="D709" s="22"/>
      <c r="E709" s="22"/>
      <c r="F709" s="22"/>
    </row>
    <row r="710" spans="2:6" ht="14.25" customHeight="1">
      <c r="B710" s="22"/>
      <c r="C710" s="22"/>
      <c r="D710" s="22"/>
      <c r="E710" s="22"/>
      <c r="F710" s="22"/>
    </row>
    <row r="711" spans="2:6" ht="14.25" customHeight="1">
      <c r="B711" s="22"/>
      <c r="C711" s="22"/>
      <c r="D711" s="22"/>
      <c r="E711" s="22"/>
      <c r="F711" s="22"/>
    </row>
    <row r="712" spans="2:6" ht="14.25" customHeight="1">
      <c r="B712" s="22"/>
      <c r="C712" s="22"/>
      <c r="D712" s="22"/>
      <c r="E712" s="22"/>
      <c r="F712" s="22"/>
    </row>
    <row r="713" spans="2:6" ht="14.25" customHeight="1">
      <c r="B713" s="22"/>
      <c r="C713" s="22"/>
      <c r="D713" s="22"/>
      <c r="E713" s="22"/>
      <c r="F713" s="22"/>
    </row>
    <row r="714" spans="2:6" ht="14.25" customHeight="1">
      <c r="B714" s="22"/>
      <c r="C714" s="22"/>
      <c r="D714" s="22"/>
      <c r="E714" s="22"/>
      <c r="F714" s="22"/>
    </row>
    <row r="715" spans="2:6" ht="14.25" customHeight="1">
      <c r="B715" s="22"/>
      <c r="C715" s="22"/>
      <c r="D715" s="22"/>
      <c r="E715" s="22"/>
      <c r="F715" s="22"/>
    </row>
    <row r="716" spans="2:6" ht="14.25" customHeight="1">
      <c r="B716" s="22"/>
      <c r="C716" s="22"/>
      <c r="D716" s="22"/>
      <c r="E716" s="22"/>
      <c r="F716" s="22"/>
    </row>
    <row r="717" spans="2:6" ht="14.25" customHeight="1">
      <c r="B717" s="22"/>
      <c r="C717" s="22"/>
      <c r="D717" s="22"/>
      <c r="E717" s="22"/>
      <c r="F717" s="22"/>
    </row>
    <row r="718" spans="2:6" ht="14.25" customHeight="1">
      <c r="B718" s="22"/>
      <c r="C718" s="22"/>
      <c r="D718" s="22"/>
      <c r="E718" s="22"/>
      <c r="F718" s="22"/>
    </row>
    <row r="719" spans="2:6" ht="14.25" customHeight="1">
      <c r="B719" s="22"/>
      <c r="C719" s="22"/>
      <c r="D719" s="22"/>
      <c r="E719" s="22"/>
      <c r="F719" s="22"/>
    </row>
    <row r="720" spans="2:6" ht="14.25" customHeight="1">
      <c r="B720" s="22"/>
      <c r="C720" s="22"/>
      <c r="D720" s="22"/>
      <c r="E720" s="22"/>
      <c r="F720" s="22"/>
    </row>
    <row r="721" spans="2:6" ht="14.25" customHeight="1">
      <c r="B721" s="22"/>
      <c r="C721" s="22"/>
      <c r="D721" s="22"/>
      <c r="E721" s="22"/>
      <c r="F721" s="22"/>
    </row>
    <row r="722" spans="2:6" ht="14.25" customHeight="1">
      <c r="B722" s="22"/>
      <c r="C722" s="22"/>
      <c r="D722" s="22"/>
      <c r="E722" s="22"/>
      <c r="F722" s="22"/>
    </row>
    <row r="723" spans="2:6" ht="14.25" customHeight="1">
      <c r="B723" s="22"/>
      <c r="C723" s="22"/>
      <c r="D723" s="22"/>
      <c r="E723" s="22"/>
      <c r="F723" s="22"/>
    </row>
    <row r="724" spans="2:6" ht="14.25" customHeight="1">
      <c r="B724" s="22"/>
      <c r="C724" s="22"/>
      <c r="D724" s="22"/>
      <c r="E724" s="22"/>
      <c r="F724" s="22"/>
    </row>
    <row r="725" spans="2:6" ht="14.25" customHeight="1">
      <c r="B725" s="22"/>
      <c r="C725" s="22"/>
      <c r="D725" s="22"/>
      <c r="E725" s="22"/>
      <c r="F725" s="22"/>
    </row>
    <row r="726" spans="2:6" ht="14.25" customHeight="1">
      <c r="B726" s="22"/>
      <c r="C726" s="22"/>
      <c r="D726" s="22"/>
      <c r="E726" s="22"/>
      <c r="F726" s="22"/>
    </row>
    <row r="727" spans="2:6" ht="14.25" customHeight="1">
      <c r="B727" s="22"/>
      <c r="C727" s="22"/>
      <c r="D727" s="22"/>
      <c r="E727" s="22"/>
      <c r="F727" s="22"/>
    </row>
    <row r="728" spans="2:6" ht="14.25" customHeight="1">
      <c r="B728" s="22"/>
      <c r="C728" s="22"/>
      <c r="D728" s="22"/>
      <c r="E728" s="22"/>
      <c r="F728" s="22"/>
    </row>
    <row r="729" spans="2:6" ht="14.25" customHeight="1">
      <c r="B729" s="22"/>
      <c r="C729" s="22"/>
      <c r="D729" s="22"/>
      <c r="E729" s="22"/>
      <c r="F729" s="22"/>
    </row>
    <row r="730" spans="2:6" ht="14.25" customHeight="1">
      <c r="B730" s="22"/>
      <c r="C730" s="22"/>
      <c r="D730" s="22"/>
      <c r="E730" s="22"/>
      <c r="F730" s="22"/>
    </row>
    <row r="731" spans="2:6" ht="14.25" customHeight="1">
      <c r="B731" s="22"/>
      <c r="C731" s="22"/>
      <c r="D731" s="22"/>
      <c r="E731" s="22"/>
      <c r="F731" s="22"/>
    </row>
    <row r="732" spans="2:6" ht="14.25" customHeight="1">
      <c r="B732" s="22"/>
      <c r="C732" s="22"/>
      <c r="D732" s="22"/>
      <c r="E732" s="22"/>
      <c r="F732" s="22"/>
    </row>
    <row r="733" spans="2:6" ht="14.25" customHeight="1">
      <c r="B733" s="22"/>
      <c r="C733" s="22"/>
      <c r="D733" s="22"/>
      <c r="E733" s="22"/>
      <c r="F733" s="22"/>
    </row>
    <row r="734" spans="2:6" ht="14.25" customHeight="1">
      <c r="B734" s="22"/>
      <c r="C734" s="22"/>
      <c r="D734" s="22"/>
      <c r="E734" s="22"/>
      <c r="F734" s="22"/>
    </row>
    <row r="735" spans="2:6" ht="14.25" customHeight="1">
      <c r="B735" s="22"/>
      <c r="C735" s="22"/>
      <c r="D735" s="22"/>
      <c r="E735" s="22"/>
      <c r="F735" s="22"/>
    </row>
    <row r="736" spans="2:6" ht="14.25" customHeight="1">
      <c r="B736" s="22"/>
      <c r="C736" s="22"/>
      <c r="D736" s="22"/>
      <c r="E736" s="22"/>
      <c r="F736" s="22"/>
    </row>
    <row r="737" spans="2:6" ht="14.25" customHeight="1">
      <c r="B737" s="22"/>
      <c r="C737" s="22"/>
      <c r="D737" s="22"/>
      <c r="E737" s="22"/>
      <c r="F737" s="22"/>
    </row>
    <row r="738" spans="2:6" ht="14.25" customHeight="1">
      <c r="B738" s="22"/>
      <c r="C738" s="22"/>
      <c r="D738" s="22"/>
      <c r="E738" s="22"/>
      <c r="F738" s="22"/>
    </row>
    <row r="739" spans="2:6" ht="14.25" customHeight="1">
      <c r="B739" s="22"/>
      <c r="C739" s="22"/>
      <c r="D739" s="22"/>
      <c r="E739" s="22"/>
      <c r="F739" s="22"/>
    </row>
    <row r="740" spans="2:6" ht="14.25" customHeight="1">
      <c r="B740" s="22"/>
      <c r="C740" s="22"/>
      <c r="D740" s="22"/>
      <c r="E740" s="22"/>
      <c r="F740" s="22"/>
    </row>
    <row r="741" spans="2:6" ht="14.25" customHeight="1">
      <c r="B741" s="22"/>
      <c r="C741" s="22"/>
      <c r="D741" s="22"/>
      <c r="E741" s="22"/>
      <c r="F741" s="22"/>
    </row>
    <row r="742" spans="2:6" ht="14.25" customHeight="1">
      <c r="B742" s="22"/>
      <c r="C742" s="22"/>
      <c r="D742" s="22"/>
      <c r="E742" s="22"/>
      <c r="F742" s="22"/>
    </row>
    <row r="743" spans="2:6" ht="14.25" customHeight="1">
      <c r="B743" s="22"/>
      <c r="C743" s="22"/>
      <c r="D743" s="22"/>
      <c r="E743" s="22"/>
      <c r="F743" s="22"/>
    </row>
    <row r="744" spans="2:6" ht="14.25" customHeight="1">
      <c r="B744" s="22"/>
      <c r="C744" s="22"/>
      <c r="D744" s="22"/>
      <c r="E744" s="22"/>
      <c r="F744" s="22"/>
    </row>
    <row r="745" spans="2:6" ht="14.25" customHeight="1">
      <c r="B745" s="22"/>
      <c r="C745" s="22"/>
      <c r="D745" s="22"/>
      <c r="E745" s="22"/>
      <c r="F745" s="22"/>
    </row>
    <row r="746" spans="2:6" ht="14.25" customHeight="1">
      <c r="B746" s="22"/>
      <c r="C746" s="22"/>
      <c r="D746" s="22"/>
      <c r="E746" s="22"/>
      <c r="F746" s="22"/>
    </row>
    <row r="747" spans="2:6" ht="14.25" customHeight="1">
      <c r="B747" s="22"/>
      <c r="C747" s="22"/>
      <c r="D747" s="22"/>
      <c r="E747" s="22"/>
      <c r="F747" s="22"/>
    </row>
    <row r="748" spans="2:6" ht="14.25" customHeight="1">
      <c r="B748" s="22"/>
      <c r="C748" s="22"/>
      <c r="D748" s="22"/>
      <c r="E748" s="22"/>
      <c r="F748" s="22"/>
    </row>
    <row r="749" spans="2:6" ht="14.25" customHeight="1">
      <c r="B749" s="22"/>
      <c r="C749" s="22"/>
      <c r="D749" s="22"/>
      <c r="E749" s="22"/>
      <c r="F749" s="22"/>
    </row>
    <row r="750" spans="2:6" ht="14.25" customHeight="1">
      <c r="B750" s="22"/>
      <c r="C750" s="22"/>
      <c r="D750" s="22"/>
      <c r="E750" s="22"/>
      <c r="F750" s="22"/>
    </row>
    <row r="751" spans="2:6" ht="14.25" customHeight="1">
      <c r="B751" s="22"/>
      <c r="C751" s="22"/>
      <c r="D751" s="22"/>
      <c r="E751" s="22"/>
      <c r="F751" s="22"/>
    </row>
    <row r="752" spans="2:6" ht="14.25" customHeight="1">
      <c r="B752" s="22"/>
      <c r="C752" s="22"/>
      <c r="D752" s="22"/>
      <c r="E752" s="22"/>
      <c r="F752" s="22"/>
    </row>
    <row r="753" spans="2:6" ht="14.25" customHeight="1">
      <c r="B753" s="22"/>
      <c r="C753" s="22"/>
      <c r="D753" s="22"/>
      <c r="E753" s="22"/>
      <c r="F753" s="22"/>
    </row>
    <row r="754" spans="2:6" ht="14.25" customHeight="1">
      <c r="B754" s="22"/>
      <c r="C754" s="22"/>
      <c r="D754" s="22"/>
      <c r="E754" s="22"/>
      <c r="F754" s="22"/>
    </row>
    <row r="755" spans="2:6" ht="14.25" customHeight="1">
      <c r="B755" s="22"/>
      <c r="C755" s="22"/>
      <c r="D755" s="22"/>
      <c r="E755" s="22"/>
      <c r="F755" s="22"/>
    </row>
    <row r="756" spans="2:6" ht="14.25" customHeight="1">
      <c r="B756" s="22"/>
      <c r="C756" s="22"/>
      <c r="D756" s="22"/>
      <c r="E756" s="22"/>
      <c r="F756" s="22"/>
    </row>
    <row r="757" spans="2:6" ht="14.25" customHeight="1">
      <c r="B757" s="22"/>
      <c r="C757" s="22"/>
      <c r="D757" s="22"/>
      <c r="E757" s="22"/>
      <c r="F757" s="22"/>
    </row>
    <row r="758" spans="2:6" ht="14.25" customHeight="1">
      <c r="B758" s="22"/>
      <c r="C758" s="22"/>
      <c r="D758" s="22"/>
      <c r="E758" s="22"/>
      <c r="F758" s="22"/>
    </row>
    <row r="759" spans="2:6" ht="14.25" customHeight="1">
      <c r="B759" s="22"/>
      <c r="C759" s="22"/>
      <c r="D759" s="22"/>
      <c r="E759" s="22"/>
      <c r="F759" s="22"/>
    </row>
    <row r="760" spans="2:6" ht="14.25" customHeight="1">
      <c r="B760" s="22"/>
      <c r="C760" s="22"/>
      <c r="D760" s="22"/>
      <c r="E760" s="22"/>
      <c r="F760" s="22"/>
    </row>
    <row r="761" spans="2:6" ht="14.25" customHeight="1">
      <c r="B761" s="22"/>
      <c r="C761" s="22"/>
      <c r="D761" s="22"/>
      <c r="E761" s="22"/>
      <c r="F761" s="22"/>
    </row>
    <row r="762" spans="2:6" ht="14.25" customHeight="1">
      <c r="B762" s="22"/>
      <c r="C762" s="22"/>
      <c r="D762" s="22"/>
      <c r="E762" s="22"/>
      <c r="F762" s="22"/>
    </row>
    <row r="763" spans="2:6" ht="14.25" customHeight="1">
      <c r="B763" s="22"/>
      <c r="C763" s="22"/>
      <c r="D763" s="22"/>
      <c r="E763" s="22"/>
      <c r="F763" s="22"/>
    </row>
    <row r="764" spans="2:6" ht="14.25" customHeight="1">
      <c r="B764" s="22"/>
      <c r="C764" s="22"/>
      <c r="D764" s="22"/>
      <c r="E764" s="22"/>
      <c r="F764" s="22"/>
    </row>
    <row r="765" spans="2:6" ht="14.25" customHeight="1">
      <c r="B765" s="22"/>
      <c r="C765" s="22"/>
      <c r="D765" s="22"/>
      <c r="E765" s="22"/>
      <c r="F765" s="22"/>
    </row>
    <row r="766" spans="2:6" ht="14.25" customHeight="1">
      <c r="B766" s="22"/>
      <c r="C766" s="22"/>
      <c r="D766" s="22"/>
      <c r="E766" s="22"/>
      <c r="F766" s="22"/>
    </row>
    <row r="767" spans="2:6" ht="14.25" customHeight="1">
      <c r="B767" s="22"/>
      <c r="C767" s="22"/>
      <c r="D767" s="22"/>
      <c r="E767" s="22"/>
      <c r="F767" s="22"/>
    </row>
    <row r="768" spans="2:6" ht="14.25" customHeight="1">
      <c r="B768" s="22"/>
      <c r="C768" s="22"/>
      <c r="D768" s="22"/>
      <c r="E768" s="22"/>
      <c r="F768" s="22"/>
    </row>
    <row r="769" spans="2:6" ht="14.25" customHeight="1">
      <c r="B769" s="22"/>
      <c r="C769" s="22"/>
      <c r="D769" s="22"/>
      <c r="E769" s="22"/>
      <c r="F769" s="22"/>
    </row>
    <row r="770" spans="2:6" ht="14.25" customHeight="1">
      <c r="B770" s="22"/>
      <c r="C770" s="22"/>
      <c r="D770" s="22"/>
      <c r="E770" s="22"/>
      <c r="F770" s="22"/>
    </row>
    <row r="771" spans="2:6" ht="14.25" customHeight="1">
      <c r="B771" s="22"/>
      <c r="C771" s="22"/>
      <c r="D771" s="22"/>
      <c r="E771" s="22"/>
      <c r="F771" s="22"/>
    </row>
    <row r="772" spans="2:6" ht="14.25" customHeight="1">
      <c r="B772" s="22"/>
      <c r="C772" s="22"/>
      <c r="D772" s="22"/>
      <c r="E772" s="22"/>
      <c r="F772" s="22"/>
    </row>
    <row r="773" spans="2:6" ht="14.25" customHeight="1">
      <c r="B773" s="22"/>
      <c r="C773" s="22"/>
      <c r="D773" s="22"/>
      <c r="E773" s="22"/>
      <c r="F773" s="22"/>
    </row>
    <row r="774" spans="2:6" ht="14.25" customHeight="1">
      <c r="B774" s="22"/>
      <c r="C774" s="22"/>
      <c r="D774" s="22"/>
      <c r="E774" s="22"/>
      <c r="F774" s="22"/>
    </row>
    <row r="775" spans="2:6" ht="14.25" customHeight="1">
      <c r="B775" s="22"/>
      <c r="C775" s="22"/>
      <c r="D775" s="22"/>
      <c r="E775" s="22"/>
      <c r="F775" s="22"/>
    </row>
    <row r="776" spans="2:6" ht="14.25" customHeight="1">
      <c r="B776" s="22"/>
      <c r="C776" s="22"/>
      <c r="D776" s="22"/>
      <c r="E776" s="22"/>
      <c r="F776" s="22"/>
    </row>
    <row r="777" spans="2:6" ht="14.25" customHeight="1">
      <c r="B777" s="22"/>
      <c r="C777" s="22"/>
      <c r="D777" s="22"/>
      <c r="E777" s="22"/>
      <c r="F777" s="22"/>
    </row>
    <row r="778" spans="2:6" ht="14.25" customHeight="1">
      <c r="B778" s="22"/>
      <c r="C778" s="22"/>
      <c r="D778" s="22"/>
      <c r="E778" s="22"/>
      <c r="F778" s="22"/>
    </row>
    <row r="779" spans="2:6" ht="14.25" customHeight="1">
      <c r="B779" s="22"/>
      <c r="C779" s="22"/>
      <c r="D779" s="22"/>
      <c r="E779" s="22"/>
      <c r="F779" s="22"/>
    </row>
    <row r="780" spans="2:6" ht="14.25" customHeight="1">
      <c r="B780" s="22"/>
      <c r="C780" s="22"/>
      <c r="D780" s="22"/>
      <c r="E780" s="22"/>
      <c r="F780" s="22"/>
    </row>
    <row r="781" spans="2:6" ht="14.25" customHeight="1">
      <c r="B781" s="22"/>
      <c r="C781" s="22"/>
      <c r="D781" s="22"/>
      <c r="E781" s="22"/>
      <c r="F781" s="22"/>
    </row>
    <row r="782" spans="2:6" ht="14.25" customHeight="1">
      <c r="B782" s="22"/>
      <c r="C782" s="22"/>
      <c r="D782" s="22"/>
      <c r="E782" s="22"/>
      <c r="F782" s="22"/>
    </row>
    <row r="783" spans="2:6" ht="14.25" customHeight="1">
      <c r="B783" s="22"/>
      <c r="C783" s="22"/>
      <c r="D783" s="22"/>
      <c r="E783" s="22"/>
      <c r="F783" s="22"/>
    </row>
    <row r="784" spans="2:6" ht="14.25" customHeight="1">
      <c r="B784" s="22"/>
      <c r="C784" s="22"/>
      <c r="D784" s="22"/>
      <c r="E784" s="22"/>
      <c r="F784" s="22"/>
    </row>
    <row r="785" spans="2:6" ht="14.25" customHeight="1">
      <c r="B785" s="22"/>
      <c r="C785" s="22"/>
      <c r="D785" s="22"/>
      <c r="E785" s="22"/>
      <c r="F785" s="22"/>
    </row>
    <row r="786" spans="2:6" ht="14.25" customHeight="1">
      <c r="B786" s="22"/>
      <c r="C786" s="22"/>
      <c r="D786" s="22"/>
      <c r="E786" s="22"/>
      <c r="F786" s="22"/>
    </row>
    <row r="787" spans="2:6" ht="14.25" customHeight="1">
      <c r="B787" s="22"/>
      <c r="C787" s="22"/>
      <c r="D787" s="22"/>
      <c r="E787" s="22"/>
      <c r="F787" s="22"/>
    </row>
    <row r="788" spans="2:6" ht="14.25" customHeight="1">
      <c r="B788" s="22"/>
      <c r="C788" s="22"/>
      <c r="D788" s="22"/>
      <c r="E788" s="22"/>
      <c r="F788" s="22"/>
    </row>
    <row r="789" spans="2:6" ht="14.25" customHeight="1">
      <c r="B789" s="22"/>
      <c r="C789" s="22"/>
      <c r="D789" s="22"/>
      <c r="E789" s="22"/>
      <c r="F789" s="22"/>
    </row>
    <row r="790" spans="2:6" ht="14.25" customHeight="1">
      <c r="B790" s="22"/>
      <c r="C790" s="22"/>
      <c r="D790" s="22"/>
      <c r="E790" s="22"/>
      <c r="F790" s="22"/>
    </row>
    <row r="791" spans="2:6" ht="14.25" customHeight="1">
      <c r="B791" s="22"/>
      <c r="C791" s="22"/>
      <c r="D791" s="22"/>
      <c r="E791" s="22"/>
      <c r="F791" s="22"/>
    </row>
    <row r="792" spans="2:6" ht="14.25" customHeight="1">
      <c r="B792" s="22"/>
      <c r="C792" s="22"/>
      <c r="D792" s="22"/>
      <c r="E792" s="22"/>
      <c r="F792" s="22"/>
    </row>
    <row r="793" spans="2:6" ht="14.25" customHeight="1">
      <c r="B793" s="22"/>
      <c r="C793" s="22"/>
      <c r="D793" s="22"/>
      <c r="E793" s="22"/>
      <c r="F793" s="22"/>
    </row>
    <row r="794" spans="2:6" ht="14.25" customHeight="1">
      <c r="B794" s="22"/>
      <c r="C794" s="22"/>
      <c r="D794" s="22"/>
      <c r="E794" s="22"/>
      <c r="F794" s="22"/>
    </row>
    <row r="795" spans="2:6" ht="14.25" customHeight="1">
      <c r="B795" s="22"/>
      <c r="C795" s="22"/>
      <c r="D795" s="22"/>
      <c r="E795" s="22"/>
      <c r="F795" s="22"/>
    </row>
    <row r="796" spans="2:6" ht="14.25" customHeight="1">
      <c r="B796" s="22"/>
      <c r="C796" s="22"/>
      <c r="D796" s="22"/>
      <c r="E796" s="22"/>
      <c r="F796" s="22"/>
    </row>
    <row r="797" spans="2:6" ht="14.25" customHeight="1">
      <c r="B797" s="22"/>
      <c r="C797" s="22"/>
      <c r="D797" s="22"/>
      <c r="E797" s="22"/>
      <c r="F797" s="22"/>
    </row>
    <row r="798" spans="2:6" ht="14.25" customHeight="1">
      <c r="B798" s="22"/>
      <c r="C798" s="22"/>
      <c r="D798" s="22"/>
      <c r="E798" s="22"/>
      <c r="F798" s="22"/>
    </row>
    <row r="799" spans="2:6" ht="14.25" customHeight="1">
      <c r="B799" s="22"/>
      <c r="C799" s="22"/>
      <c r="D799" s="22"/>
      <c r="E799" s="22"/>
      <c r="F799" s="22"/>
    </row>
    <row r="800" spans="2:6" ht="14.25" customHeight="1">
      <c r="B800" s="22"/>
      <c r="C800" s="22"/>
      <c r="D800" s="22"/>
      <c r="E800" s="22"/>
      <c r="F800" s="22"/>
    </row>
    <row r="801" spans="2:6" ht="14.25" customHeight="1">
      <c r="B801" s="22"/>
      <c r="C801" s="22"/>
      <c r="D801" s="22"/>
      <c r="E801" s="22"/>
      <c r="F801" s="22"/>
    </row>
    <row r="802" spans="2:6" ht="14.25" customHeight="1">
      <c r="B802" s="22"/>
      <c r="C802" s="22"/>
      <c r="D802" s="22"/>
      <c r="E802" s="22"/>
      <c r="F802" s="22"/>
    </row>
    <row r="803" spans="2:6" ht="14.25" customHeight="1">
      <c r="B803" s="22"/>
      <c r="C803" s="22"/>
      <c r="D803" s="22"/>
      <c r="E803" s="22"/>
      <c r="F803" s="22"/>
    </row>
    <row r="804" spans="2:6" ht="14.25" customHeight="1">
      <c r="B804" s="22"/>
      <c r="C804" s="22"/>
      <c r="D804" s="22"/>
      <c r="E804" s="22"/>
      <c r="F804" s="22"/>
    </row>
    <row r="805" spans="2:6" ht="14.25" customHeight="1">
      <c r="B805" s="22"/>
      <c r="C805" s="22"/>
      <c r="D805" s="22"/>
      <c r="E805" s="22"/>
      <c r="F805" s="22"/>
    </row>
    <row r="806" spans="2:6" ht="14.25" customHeight="1">
      <c r="B806" s="22"/>
      <c r="C806" s="22"/>
      <c r="D806" s="22"/>
      <c r="E806" s="22"/>
      <c r="F806" s="22"/>
    </row>
    <row r="807" spans="2:6" ht="14.25" customHeight="1">
      <c r="B807" s="22"/>
      <c r="C807" s="22"/>
      <c r="D807" s="22"/>
      <c r="E807" s="22"/>
      <c r="F807" s="22"/>
    </row>
    <row r="808" spans="2:6" ht="14.25" customHeight="1">
      <c r="B808" s="22"/>
      <c r="C808" s="22"/>
      <c r="D808" s="22"/>
      <c r="E808" s="22"/>
      <c r="F808" s="22"/>
    </row>
    <row r="809" spans="2:6" ht="14.25" customHeight="1">
      <c r="B809" s="22"/>
      <c r="C809" s="22"/>
      <c r="D809" s="22"/>
      <c r="E809" s="22"/>
      <c r="F809" s="22"/>
    </row>
    <row r="810" spans="2:6" ht="14.25" customHeight="1">
      <c r="B810" s="22"/>
      <c r="C810" s="22"/>
      <c r="D810" s="22"/>
      <c r="E810" s="22"/>
      <c r="F810" s="22"/>
    </row>
    <row r="811" spans="2:6" ht="14.25" customHeight="1">
      <c r="B811" s="22"/>
      <c r="C811" s="22"/>
      <c r="D811" s="22"/>
      <c r="E811" s="22"/>
      <c r="F811" s="22"/>
    </row>
    <row r="812" spans="2:6" ht="14.25" customHeight="1">
      <c r="B812" s="22"/>
      <c r="C812" s="22"/>
      <c r="D812" s="22"/>
      <c r="E812" s="22"/>
      <c r="F812" s="22"/>
    </row>
    <row r="813" spans="2:6" ht="14.25" customHeight="1">
      <c r="B813" s="22"/>
      <c r="C813" s="22"/>
      <c r="D813" s="22"/>
      <c r="E813" s="22"/>
      <c r="F813" s="22"/>
    </row>
    <row r="814" spans="2:6" ht="14.25" customHeight="1">
      <c r="B814" s="22"/>
      <c r="C814" s="22"/>
      <c r="D814" s="22"/>
      <c r="E814" s="22"/>
      <c r="F814" s="22"/>
    </row>
    <row r="815" spans="2:6" ht="14.25" customHeight="1">
      <c r="B815" s="22"/>
      <c r="C815" s="22"/>
      <c r="D815" s="22"/>
      <c r="E815" s="22"/>
      <c r="F815" s="22"/>
    </row>
    <row r="816" spans="2:6" ht="14.25" customHeight="1">
      <c r="B816" s="22"/>
      <c r="C816" s="22"/>
      <c r="D816" s="22"/>
      <c r="E816" s="22"/>
      <c r="F816" s="22"/>
    </row>
    <row r="817" spans="2:6" ht="14.25" customHeight="1">
      <c r="B817" s="22"/>
      <c r="C817" s="22"/>
      <c r="D817" s="22"/>
      <c r="E817" s="22"/>
      <c r="F817" s="22"/>
    </row>
    <row r="818" spans="2:6" ht="14.25" customHeight="1">
      <c r="B818" s="22"/>
      <c r="C818" s="22"/>
      <c r="D818" s="22"/>
      <c r="E818" s="22"/>
      <c r="F818" s="22"/>
    </row>
    <row r="819" spans="2:6" ht="14.25" customHeight="1">
      <c r="B819" s="22"/>
      <c r="C819" s="22"/>
      <c r="D819" s="22"/>
      <c r="E819" s="22"/>
      <c r="F819" s="22"/>
    </row>
    <row r="820" spans="2:6" ht="14.25" customHeight="1">
      <c r="B820" s="22"/>
      <c r="C820" s="22"/>
      <c r="D820" s="22"/>
      <c r="E820" s="22"/>
      <c r="F820" s="22"/>
    </row>
    <row r="821" spans="2:6" ht="14.25" customHeight="1">
      <c r="B821" s="22"/>
      <c r="C821" s="22"/>
      <c r="D821" s="22"/>
      <c r="E821" s="22"/>
      <c r="F821" s="22"/>
    </row>
    <row r="822" spans="2:6" ht="14.25" customHeight="1">
      <c r="B822" s="22"/>
      <c r="C822" s="22"/>
      <c r="D822" s="22"/>
      <c r="E822" s="22"/>
      <c r="F822" s="22"/>
    </row>
    <row r="823" spans="2:6" ht="14.25" customHeight="1">
      <c r="B823" s="22"/>
      <c r="C823" s="22"/>
      <c r="D823" s="22"/>
      <c r="E823" s="22"/>
      <c r="F823" s="22"/>
    </row>
    <row r="824" spans="2:6" ht="14.25" customHeight="1">
      <c r="B824" s="22"/>
      <c r="C824" s="22"/>
      <c r="D824" s="22"/>
      <c r="E824" s="22"/>
      <c r="F824" s="22"/>
    </row>
    <row r="825" spans="2:6" ht="14.25" customHeight="1">
      <c r="B825" s="22"/>
      <c r="C825" s="22"/>
      <c r="D825" s="22"/>
      <c r="E825" s="22"/>
      <c r="F825" s="22"/>
    </row>
    <row r="826" spans="2:6" ht="14.25" customHeight="1">
      <c r="B826" s="22"/>
      <c r="C826" s="22"/>
      <c r="D826" s="22"/>
      <c r="E826" s="22"/>
      <c r="F826" s="22"/>
    </row>
    <row r="827" spans="2:6" ht="14.25" customHeight="1">
      <c r="B827" s="22"/>
      <c r="C827" s="22"/>
      <c r="D827" s="22"/>
      <c r="E827" s="22"/>
      <c r="F827" s="22"/>
    </row>
    <row r="828" spans="2:6" ht="14.25" customHeight="1">
      <c r="B828" s="22"/>
      <c r="C828" s="22"/>
      <c r="D828" s="22"/>
      <c r="E828" s="22"/>
      <c r="F828" s="22"/>
    </row>
    <row r="829" spans="2:6" ht="14.25" customHeight="1">
      <c r="B829" s="22"/>
      <c r="C829" s="22"/>
      <c r="D829" s="22"/>
      <c r="E829" s="22"/>
      <c r="F829" s="22"/>
    </row>
    <row r="830" spans="2:6" ht="14.25" customHeight="1">
      <c r="B830" s="22"/>
      <c r="C830" s="22"/>
      <c r="D830" s="22"/>
      <c r="E830" s="22"/>
      <c r="F830" s="22"/>
    </row>
    <row r="831" spans="2:6" ht="14.25" customHeight="1">
      <c r="B831" s="22"/>
      <c r="C831" s="22"/>
      <c r="D831" s="22"/>
      <c r="E831" s="22"/>
      <c r="F831" s="22"/>
    </row>
    <row r="832" spans="2:6" ht="14.25" customHeight="1">
      <c r="B832" s="22"/>
      <c r="C832" s="22"/>
      <c r="D832" s="22"/>
      <c r="E832" s="22"/>
      <c r="F832" s="22"/>
    </row>
    <row r="833" spans="2:6" ht="14.25" customHeight="1">
      <c r="B833" s="22"/>
      <c r="C833" s="22"/>
      <c r="D833" s="22"/>
      <c r="E833" s="22"/>
      <c r="F833" s="22"/>
    </row>
    <row r="834" spans="2:6" ht="14.25" customHeight="1">
      <c r="B834" s="22"/>
      <c r="C834" s="22"/>
      <c r="D834" s="22"/>
      <c r="E834" s="22"/>
      <c r="F834" s="22"/>
    </row>
    <row r="835" spans="2:6" ht="14.25" customHeight="1">
      <c r="B835" s="22"/>
      <c r="C835" s="22"/>
      <c r="D835" s="22"/>
      <c r="E835" s="22"/>
      <c r="F835" s="22"/>
    </row>
    <row r="836" spans="2:6" ht="14.25" customHeight="1">
      <c r="B836" s="22"/>
      <c r="C836" s="22"/>
      <c r="D836" s="22"/>
      <c r="E836" s="22"/>
      <c r="F836" s="22"/>
    </row>
    <row r="837" spans="2:6" ht="14.25" customHeight="1">
      <c r="B837" s="22"/>
      <c r="C837" s="22"/>
      <c r="D837" s="22"/>
      <c r="E837" s="22"/>
      <c r="F837" s="22"/>
    </row>
    <row r="838" spans="2:6" ht="14.25" customHeight="1">
      <c r="B838" s="22"/>
      <c r="C838" s="22"/>
      <c r="D838" s="22"/>
      <c r="E838" s="22"/>
      <c r="F838" s="22"/>
    </row>
    <row r="839" spans="2:6" ht="14.25" customHeight="1">
      <c r="B839" s="22"/>
      <c r="C839" s="22"/>
      <c r="D839" s="22"/>
      <c r="E839" s="22"/>
      <c r="F839" s="22"/>
    </row>
    <row r="840" spans="2:6" ht="14.25" customHeight="1">
      <c r="B840" s="22"/>
      <c r="C840" s="22"/>
      <c r="D840" s="22"/>
      <c r="E840" s="22"/>
      <c r="F840" s="22"/>
    </row>
    <row r="841" spans="2:6" ht="14.25" customHeight="1">
      <c r="B841" s="22"/>
      <c r="C841" s="22"/>
      <c r="D841" s="22"/>
      <c r="E841" s="22"/>
      <c r="F841" s="22"/>
    </row>
    <row r="842" spans="2:6" ht="14.25" customHeight="1">
      <c r="B842" s="22"/>
      <c r="C842" s="22"/>
      <c r="D842" s="22"/>
      <c r="E842" s="22"/>
      <c r="F842" s="22"/>
    </row>
    <row r="843" spans="2:6" ht="14.25" customHeight="1">
      <c r="B843" s="22"/>
      <c r="C843" s="22"/>
      <c r="D843" s="22"/>
      <c r="E843" s="22"/>
      <c r="F843" s="22"/>
    </row>
    <row r="844" spans="2:6" ht="14.25" customHeight="1">
      <c r="B844" s="22"/>
      <c r="C844" s="22"/>
      <c r="D844" s="22"/>
      <c r="E844" s="22"/>
      <c r="F844" s="22"/>
    </row>
    <row r="845" spans="2:6" ht="14.25" customHeight="1">
      <c r="B845" s="22"/>
      <c r="C845" s="22"/>
      <c r="D845" s="22"/>
      <c r="E845" s="22"/>
      <c r="F845" s="22"/>
    </row>
    <row r="846" spans="2:6" ht="14.25" customHeight="1">
      <c r="B846" s="22"/>
      <c r="C846" s="22"/>
      <c r="D846" s="22"/>
      <c r="E846" s="22"/>
      <c r="F846" s="22"/>
    </row>
    <row r="847" spans="2:6" ht="14.25" customHeight="1">
      <c r="B847" s="22"/>
      <c r="C847" s="22"/>
      <c r="D847" s="22"/>
      <c r="E847" s="22"/>
      <c r="F847" s="22"/>
    </row>
    <row r="848" spans="2:6" ht="14.25" customHeight="1">
      <c r="B848" s="22"/>
      <c r="C848" s="22"/>
      <c r="D848" s="22"/>
      <c r="E848" s="22"/>
      <c r="F848" s="22"/>
    </row>
    <row r="849" spans="2:6" ht="14.25" customHeight="1">
      <c r="B849" s="22"/>
      <c r="C849" s="22"/>
      <c r="D849" s="22"/>
      <c r="E849" s="22"/>
      <c r="F849" s="22"/>
    </row>
    <row r="850" spans="2:6" ht="14.25" customHeight="1">
      <c r="B850" s="22"/>
      <c r="C850" s="22"/>
      <c r="D850" s="22"/>
      <c r="E850" s="22"/>
      <c r="F850" s="22"/>
    </row>
    <row r="851" spans="2:6" ht="14.25" customHeight="1">
      <c r="B851" s="22"/>
      <c r="C851" s="22"/>
      <c r="D851" s="22"/>
      <c r="E851" s="22"/>
      <c r="F851" s="22"/>
    </row>
    <row r="852" spans="2:6" ht="14.25" customHeight="1">
      <c r="B852" s="22"/>
      <c r="C852" s="22"/>
      <c r="D852" s="22"/>
      <c r="E852" s="22"/>
      <c r="F852" s="22"/>
    </row>
    <row r="853" spans="2:6" ht="14.25" customHeight="1">
      <c r="B853" s="22"/>
      <c r="C853" s="22"/>
      <c r="D853" s="22"/>
      <c r="E853" s="22"/>
      <c r="F853" s="22"/>
    </row>
    <row r="854" spans="2:6" ht="14.25" customHeight="1">
      <c r="B854" s="22"/>
      <c r="C854" s="22"/>
      <c r="D854" s="22"/>
      <c r="E854" s="22"/>
      <c r="F854" s="22"/>
    </row>
    <row r="855" spans="2:6" ht="14.25" customHeight="1">
      <c r="B855" s="22"/>
      <c r="C855" s="22"/>
      <c r="D855" s="22"/>
      <c r="E855" s="22"/>
      <c r="F855" s="22"/>
    </row>
    <row r="856" spans="2:6" ht="14.25" customHeight="1">
      <c r="B856" s="22"/>
      <c r="C856" s="22"/>
      <c r="D856" s="22"/>
      <c r="E856" s="22"/>
      <c r="F856" s="22"/>
    </row>
    <row r="857" spans="2:6" ht="14.25" customHeight="1">
      <c r="B857" s="22"/>
      <c r="C857" s="22"/>
      <c r="D857" s="22"/>
      <c r="E857" s="22"/>
      <c r="F857" s="22"/>
    </row>
    <row r="858" spans="2:6" ht="14.25" customHeight="1">
      <c r="B858" s="22"/>
      <c r="C858" s="22"/>
      <c r="D858" s="22"/>
      <c r="E858" s="22"/>
      <c r="F858" s="22"/>
    </row>
    <row r="859" spans="2:6" ht="14.25" customHeight="1">
      <c r="B859" s="22"/>
      <c r="C859" s="22"/>
      <c r="D859" s="22"/>
      <c r="E859" s="22"/>
      <c r="F859" s="22"/>
    </row>
    <row r="860" spans="2:6" ht="14.25" customHeight="1">
      <c r="B860" s="22"/>
      <c r="C860" s="22"/>
      <c r="D860" s="22"/>
      <c r="E860" s="22"/>
      <c r="F860" s="22"/>
    </row>
    <row r="861" spans="2:6" ht="14.25" customHeight="1">
      <c r="B861" s="22"/>
      <c r="C861" s="22"/>
      <c r="D861" s="22"/>
      <c r="E861" s="22"/>
      <c r="F861" s="22"/>
    </row>
    <row r="862" spans="2:6" ht="14.25" customHeight="1">
      <c r="B862" s="22"/>
      <c r="C862" s="22"/>
      <c r="D862" s="22"/>
      <c r="E862" s="22"/>
      <c r="F862" s="22"/>
    </row>
    <row r="863" spans="2:6" ht="14.25" customHeight="1">
      <c r="B863" s="22"/>
      <c r="C863" s="22"/>
      <c r="D863" s="22"/>
      <c r="E863" s="22"/>
      <c r="F863" s="22"/>
    </row>
    <row r="864" spans="2:6" ht="14.25" customHeight="1">
      <c r="B864" s="22"/>
      <c r="C864" s="22"/>
      <c r="D864" s="22"/>
      <c r="E864" s="22"/>
      <c r="F864" s="22"/>
    </row>
    <row r="865" spans="2:6" ht="14.25" customHeight="1">
      <c r="B865" s="22"/>
      <c r="C865" s="22"/>
      <c r="D865" s="22"/>
      <c r="E865" s="22"/>
      <c r="F865" s="22"/>
    </row>
    <row r="866" spans="2:6" ht="14.25" customHeight="1">
      <c r="B866" s="22"/>
      <c r="C866" s="22"/>
      <c r="D866" s="22"/>
      <c r="E866" s="22"/>
      <c r="F866" s="22"/>
    </row>
    <row r="867" spans="2:6" ht="14.25" customHeight="1">
      <c r="B867" s="22"/>
      <c r="C867" s="22"/>
      <c r="D867" s="22"/>
      <c r="E867" s="22"/>
      <c r="F867" s="22"/>
    </row>
    <row r="868" spans="2:6" ht="14.25" customHeight="1">
      <c r="B868" s="22"/>
      <c r="C868" s="22"/>
      <c r="D868" s="22"/>
      <c r="E868" s="22"/>
      <c r="F868" s="22"/>
    </row>
    <row r="869" spans="2:6" ht="14.25" customHeight="1">
      <c r="B869" s="22"/>
      <c r="C869" s="22"/>
      <c r="D869" s="22"/>
      <c r="E869" s="22"/>
      <c r="F869" s="22"/>
    </row>
    <row r="870" spans="2:6" ht="14.25" customHeight="1">
      <c r="B870" s="22"/>
      <c r="C870" s="22"/>
      <c r="D870" s="22"/>
      <c r="E870" s="22"/>
      <c r="F870" s="22"/>
    </row>
    <row r="871" spans="2:6" ht="14.25" customHeight="1">
      <c r="B871" s="22"/>
      <c r="C871" s="22"/>
      <c r="D871" s="22"/>
      <c r="E871" s="22"/>
      <c r="F871" s="22"/>
    </row>
    <row r="872" spans="2:6" ht="14.25" customHeight="1">
      <c r="B872" s="22"/>
      <c r="C872" s="22"/>
      <c r="D872" s="22"/>
      <c r="E872" s="22"/>
      <c r="F872" s="22"/>
    </row>
    <row r="873" spans="2:6" ht="14.25" customHeight="1">
      <c r="B873" s="22"/>
      <c r="C873" s="22"/>
      <c r="D873" s="22"/>
      <c r="E873" s="22"/>
      <c r="F873" s="22"/>
    </row>
    <row r="874" spans="2:6" ht="14.25" customHeight="1">
      <c r="B874" s="22"/>
      <c r="C874" s="22"/>
      <c r="D874" s="22"/>
      <c r="E874" s="22"/>
      <c r="F874" s="22"/>
    </row>
    <row r="875" spans="2:6" ht="14.25" customHeight="1">
      <c r="B875" s="22"/>
      <c r="C875" s="22"/>
      <c r="D875" s="22"/>
      <c r="E875" s="22"/>
      <c r="F875" s="22"/>
    </row>
    <row r="876" spans="2:6" ht="14.25" customHeight="1">
      <c r="B876" s="22"/>
      <c r="C876" s="22"/>
      <c r="D876" s="22"/>
      <c r="E876" s="22"/>
      <c r="F876" s="22"/>
    </row>
    <row r="877" spans="2:6" ht="14.25" customHeight="1">
      <c r="B877" s="22"/>
      <c r="C877" s="22"/>
      <c r="D877" s="22"/>
      <c r="E877" s="22"/>
      <c r="F877" s="22"/>
    </row>
    <row r="878" spans="2:6" ht="14.25" customHeight="1">
      <c r="B878" s="22"/>
      <c r="C878" s="22"/>
      <c r="D878" s="22"/>
      <c r="E878" s="22"/>
      <c r="F878" s="22"/>
    </row>
    <row r="879" spans="2:6" ht="14.25" customHeight="1">
      <c r="B879" s="22"/>
      <c r="C879" s="22"/>
      <c r="D879" s="22"/>
      <c r="E879" s="22"/>
      <c r="F879" s="22"/>
    </row>
    <row r="880" spans="2:6" ht="14.25" customHeight="1">
      <c r="B880" s="22"/>
      <c r="C880" s="22"/>
      <c r="D880" s="22"/>
      <c r="E880" s="22"/>
      <c r="F880" s="22"/>
    </row>
    <row r="881" spans="2:6" ht="14.25" customHeight="1">
      <c r="B881" s="22"/>
      <c r="C881" s="22"/>
      <c r="D881" s="22"/>
      <c r="E881" s="22"/>
      <c r="F881" s="22"/>
    </row>
    <row r="882" spans="2:6" ht="14.25" customHeight="1">
      <c r="B882" s="22"/>
      <c r="C882" s="22"/>
      <c r="D882" s="22"/>
      <c r="E882" s="22"/>
      <c r="F882" s="22"/>
    </row>
    <row r="883" spans="2:6" ht="14.25" customHeight="1">
      <c r="B883" s="22"/>
      <c r="C883" s="22"/>
      <c r="D883" s="22"/>
      <c r="E883" s="22"/>
      <c r="F883" s="22"/>
    </row>
    <row r="884" spans="2:6" ht="14.25" customHeight="1">
      <c r="B884" s="22"/>
      <c r="C884" s="22"/>
      <c r="D884" s="22"/>
      <c r="E884" s="22"/>
      <c r="F884" s="22"/>
    </row>
    <row r="885" spans="2:6" ht="14.25" customHeight="1">
      <c r="B885" s="22"/>
      <c r="C885" s="22"/>
      <c r="D885" s="22"/>
      <c r="E885" s="22"/>
      <c r="F885" s="22"/>
    </row>
    <row r="886" spans="2:6" ht="14.25" customHeight="1">
      <c r="B886" s="22"/>
      <c r="C886" s="22"/>
      <c r="D886" s="22"/>
      <c r="E886" s="22"/>
      <c r="F886" s="22"/>
    </row>
    <row r="887" spans="2:6" ht="14.25" customHeight="1">
      <c r="B887" s="22"/>
      <c r="C887" s="22"/>
      <c r="D887" s="22"/>
      <c r="E887" s="22"/>
      <c r="F887" s="22"/>
    </row>
    <row r="888" spans="2:6" ht="14.25" customHeight="1">
      <c r="B888" s="22"/>
      <c r="C888" s="22"/>
      <c r="D888" s="22"/>
      <c r="E888" s="22"/>
      <c r="F888" s="22"/>
    </row>
    <row r="889" spans="2:6" ht="14.25" customHeight="1">
      <c r="B889" s="22"/>
      <c r="C889" s="22"/>
      <c r="D889" s="22"/>
      <c r="E889" s="22"/>
      <c r="F889" s="22"/>
    </row>
    <row r="890" spans="2:6" ht="14.25" customHeight="1">
      <c r="B890" s="22"/>
      <c r="C890" s="22"/>
      <c r="D890" s="22"/>
      <c r="E890" s="22"/>
      <c r="F890" s="22"/>
    </row>
    <row r="891" spans="2:6" ht="14.25" customHeight="1">
      <c r="B891" s="22"/>
      <c r="C891" s="22"/>
      <c r="D891" s="22"/>
      <c r="E891" s="22"/>
      <c r="F891" s="22"/>
    </row>
    <row r="892" spans="2:6" ht="14.25" customHeight="1">
      <c r="B892" s="22"/>
      <c r="C892" s="22"/>
      <c r="D892" s="22"/>
      <c r="E892" s="22"/>
      <c r="F892" s="22"/>
    </row>
    <row r="893" spans="2:6" ht="14.25" customHeight="1">
      <c r="B893" s="22"/>
      <c r="C893" s="22"/>
      <c r="D893" s="22"/>
      <c r="E893" s="22"/>
      <c r="F893" s="22"/>
    </row>
    <row r="894" spans="2:6" ht="14.25" customHeight="1">
      <c r="B894" s="22"/>
      <c r="C894" s="22"/>
      <c r="D894" s="22"/>
      <c r="E894" s="22"/>
      <c r="F894" s="22"/>
    </row>
    <row r="895" spans="2:6" ht="14.25" customHeight="1">
      <c r="B895" s="22"/>
      <c r="C895" s="22"/>
      <c r="D895" s="22"/>
      <c r="E895" s="22"/>
      <c r="F895" s="22"/>
    </row>
    <row r="896" spans="2:6" ht="14.25" customHeight="1">
      <c r="B896" s="22"/>
      <c r="C896" s="22"/>
      <c r="D896" s="22"/>
      <c r="E896" s="22"/>
      <c r="F896" s="22"/>
    </row>
    <row r="897" spans="2:6" ht="14.25" customHeight="1">
      <c r="B897" s="22"/>
      <c r="C897" s="22"/>
      <c r="D897" s="22"/>
      <c r="E897" s="22"/>
      <c r="F897" s="22"/>
    </row>
    <row r="898" spans="2:6" ht="14.25" customHeight="1">
      <c r="B898" s="22"/>
      <c r="C898" s="22"/>
      <c r="D898" s="22"/>
      <c r="E898" s="22"/>
      <c r="F898" s="22"/>
    </row>
    <row r="899" spans="2:6" ht="14.25" customHeight="1">
      <c r="B899" s="22"/>
      <c r="C899" s="22"/>
      <c r="D899" s="22"/>
      <c r="E899" s="22"/>
      <c r="F899" s="22"/>
    </row>
    <row r="900" spans="2:6" ht="14.25" customHeight="1">
      <c r="B900" s="22"/>
      <c r="C900" s="22"/>
      <c r="D900" s="22"/>
      <c r="E900" s="22"/>
      <c r="F900" s="22"/>
    </row>
    <row r="901" spans="2:6" ht="14.25" customHeight="1">
      <c r="B901" s="22"/>
      <c r="C901" s="22"/>
      <c r="D901" s="22"/>
      <c r="E901" s="22"/>
      <c r="F901" s="22"/>
    </row>
    <row r="902" spans="2:6" ht="14.25" customHeight="1">
      <c r="B902" s="22"/>
      <c r="C902" s="22"/>
      <c r="D902" s="22"/>
      <c r="E902" s="22"/>
      <c r="F902" s="22"/>
    </row>
    <row r="903" spans="2:6" ht="14.25" customHeight="1">
      <c r="B903" s="22"/>
      <c r="C903" s="22"/>
      <c r="D903" s="22"/>
      <c r="E903" s="22"/>
      <c r="F903" s="22"/>
    </row>
    <row r="904" spans="2:6" ht="14.25" customHeight="1">
      <c r="B904" s="22"/>
      <c r="C904" s="22"/>
      <c r="D904" s="22"/>
      <c r="E904" s="22"/>
      <c r="F904" s="22"/>
    </row>
    <row r="905" spans="2:6" ht="14.25" customHeight="1">
      <c r="B905" s="22"/>
      <c r="C905" s="22"/>
      <c r="D905" s="22"/>
      <c r="E905" s="22"/>
      <c r="F905" s="22"/>
    </row>
    <row r="906" spans="2:6" ht="14.25" customHeight="1">
      <c r="B906" s="22"/>
      <c r="C906" s="22"/>
      <c r="D906" s="22"/>
      <c r="E906" s="22"/>
      <c r="F906" s="22"/>
    </row>
    <row r="907" spans="2:6" ht="14.25" customHeight="1">
      <c r="B907" s="22"/>
      <c r="C907" s="22"/>
      <c r="D907" s="22"/>
      <c r="E907" s="22"/>
      <c r="F907" s="22"/>
    </row>
    <row r="908" spans="2:6" ht="14.25" customHeight="1">
      <c r="B908" s="22"/>
      <c r="C908" s="22"/>
      <c r="D908" s="22"/>
      <c r="E908" s="22"/>
      <c r="F908" s="22"/>
    </row>
    <row r="909" spans="2:6" ht="14.25" customHeight="1">
      <c r="B909" s="22"/>
      <c r="C909" s="22"/>
      <c r="D909" s="22"/>
      <c r="E909" s="22"/>
      <c r="F909" s="22"/>
    </row>
    <row r="910" spans="2:6" ht="14.25" customHeight="1">
      <c r="B910" s="22"/>
      <c r="C910" s="22"/>
      <c r="D910" s="22"/>
      <c r="E910" s="22"/>
      <c r="F910" s="22"/>
    </row>
    <row r="911" spans="2:6" ht="14.25" customHeight="1">
      <c r="B911" s="22"/>
      <c r="C911" s="22"/>
      <c r="D911" s="22"/>
      <c r="E911" s="22"/>
      <c r="F911" s="22"/>
    </row>
    <row r="912" spans="2:6" ht="14.25" customHeight="1">
      <c r="B912" s="22"/>
      <c r="C912" s="22"/>
      <c r="D912" s="22"/>
      <c r="E912" s="22"/>
      <c r="F912" s="22"/>
    </row>
    <row r="913" spans="2:6" ht="14.25" customHeight="1">
      <c r="B913" s="22"/>
      <c r="C913" s="22"/>
      <c r="D913" s="22"/>
      <c r="E913" s="22"/>
      <c r="F913" s="22"/>
    </row>
    <row r="914" spans="2:6" ht="14.25" customHeight="1">
      <c r="B914" s="22"/>
      <c r="C914" s="22"/>
      <c r="D914" s="22"/>
      <c r="E914" s="22"/>
      <c r="F914" s="22"/>
    </row>
    <row r="915" spans="2:6" ht="14.25" customHeight="1">
      <c r="B915" s="22"/>
      <c r="C915" s="22"/>
      <c r="D915" s="22"/>
      <c r="E915" s="22"/>
      <c r="F915" s="22"/>
    </row>
    <row r="916" spans="2:6" ht="14.25" customHeight="1">
      <c r="B916" s="22"/>
      <c r="C916" s="22"/>
      <c r="D916" s="22"/>
      <c r="E916" s="22"/>
      <c r="F916" s="22"/>
    </row>
    <row r="917" spans="2:6" ht="14.25" customHeight="1">
      <c r="B917" s="22"/>
      <c r="C917" s="22"/>
      <c r="D917" s="22"/>
      <c r="E917" s="22"/>
      <c r="F917" s="22"/>
    </row>
    <row r="918" spans="2:6" ht="14.25" customHeight="1">
      <c r="B918" s="22"/>
      <c r="C918" s="22"/>
      <c r="D918" s="22"/>
      <c r="E918" s="22"/>
      <c r="F918" s="22"/>
    </row>
    <row r="919" spans="2:6" ht="14.25" customHeight="1">
      <c r="B919" s="22"/>
      <c r="C919" s="22"/>
      <c r="D919" s="22"/>
      <c r="E919" s="22"/>
      <c r="F919" s="22"/>
    </row>
    <row r="920" spans="2:6" ht="14.25" customHeight="1">
      <c r="B920" s="22"/>
      <c r="C920" s="22"/>
      <c r="D920" s="22"/>
      <c r="E920" s="22"/>
      <c r="F920" s="22"/>
    </row>
    <row r="921" spans="2:6" ht="14.25" customHeight="1">
      <c r="B921" s="22"/>
      <c r="C921" s="22"/>
      <c r="D921" s="22"/>
      <c r="E921" s="22"/>
      <c r="F921" s="22"/>
    </row>
    <row r="922" spans="2:6" ht="14.25" customHeight="1">
      <c r="B922" s="22"/>
      <c r="C922" s="22"/>
      <c r="D922" s="22"/>
      <c r="E922" s="22"/>
      <c r="F922" s="22"/>
    </row>
    <row r="923" spans="2:6" ht="14.25" customHeight="1">
      <c r="B923" s="22"/>
      <c r="C923" s="22"/>
      <c r="D923" s="22"/>
      <c r="E923" s="22"/>
      <c r="F923" s="22"/>
    </row>
    <row r="924" spans="2:6" ht="14.25" customHeight="1">
      <c r="B924" s="22"/>
      <c r="C924" s="22"/>
      <c r="D924" s="22"/>
      <c r="E924" s="22"/>
      <c r="F924" s="22"/>
    </row>
    <row r="925" spans="2:6" ht="14.25" customHeight="1">
      <c r="B925" s="22"/>
      <c r="C925" s="22"/>
      <c r="D925" s="22"/>
      <c r="E925" s="22"/>
      <c r="F925" s="22"/>
    </row>
    <row r="926" spans="2:6" ht="14.25" customHeight="1">
      <c r="B926" s="22"/>
      <c r="C926" s="22"/>
      <c r="D926" s="22"/>
      <c r="E926" s="22"/>
      <c r="F926" s="22"/>
    </row>
    <row r="927" spans="2:6" ht="14.25" customHeight="1">
      <c r="B927" s="22"/>
      <c r="C927" s="22"/>
      <c r="D927" s="22"/>
      <c r="E927" s="22"/>
      <c r="F927" s="22"/>
    </row>
    <row r="928" spans="2:6" ht="14.25" customHeight="1">
      <c r="B928" s="22"/>
      <c r="C928" s="22"/>
      <c r="D928" s="22"/>
      <c r="E928" s="22"/>
      <c r="F928" s="22"/>
    </row>
    <row r="929" spans="2:6" ht="14.25" customHeight="1">
      <c r="B929" s="22"/>
      <c r="C929" s="22"/>
      <c r="D929" s="22"/>
      <c r="E929" s="22"/>
      <c r="F929" s="22"/>
    </row>
    <row r="930" spans="2:6" ht="14.25" customHeight="1">
      <c r="B930" s="22"/>
      <c r="C930" s="22"/>
      <c r="D930" s="22"/>
      <c r="E930" s="22"/>
      <c r="F930" s="22"/>
    </row>
    <row r="931" spans="2:6" ht="14.25" customHeight="1">
      <c r="B931" s="22"/>
      <c r="C931" s="22"/>
      <c r="D931" s="22"/>
      <c r="E931" s="22"/>
      <c r="F931" s="22"/>
    </row>
    <row r="932" spans="2:6" ht="14.25" customHeight="1">
      <c r="B932" s="22"/>
      <c r="C932" s="22"/>
      <c r="D932" s="22"/>
      <c r="E932" s="22"/>
      <c r="F932" s="22"/>
    </row>
    <row r="933" spans="2:6" ht="14.25" customHeight="1">
      <c r="B933" s="22"/>
      <c r="C933" s="22"/>
      <c r="D933" s="22"/>
      <c r="E933" s="22"/>
      <c r="F933" s="22"/>
    </row>
    <row r="934" spans="2:6" ht="14.25" customHeight="1">
      <c r="B934" s="22"/>
      <c r="C934" s="22"/>
      <c r="D934" s="22"/>
      <c r="E934" s="22"/>
      <c r="F934" s="22"/>
    </row>
    <row r="935" spans="2:6" ht="14.25" customHeight="1">
      <c r="B935" s="22"/>
      <c r="C935" s="22"/>
      <c r="D935" s="22"/>
      <c r="E935" s="22"/>
      <c r="F935" s="22"/>
    </row>
    <row r="936" spans="2:6" ht="14.25" customHeight="1">
      <c r="B936" s="22"/>
      <c r="C936" s="22"/>
      <c r="D936" s="22"/>
      <c r="E936" s="22"/>
      <c r="F936" s="22"/>
    </row>
    <row r="937" spans="2:6" ht="14.25" customHeight="1">
      <c r="B937" s="22"/>
      <c r="C937" s="22"/>
      <c r="D937" s="22"/>
      <c r="E937" s="22"/>
      <c r="F937" s="22"/>
    </row>
    <row r="938" spans="2:6" ht="14.25" customHeight="1">
      <c r="B938" s="22"/>
      <c r="C938" s="22"/>
      <c r="D938" s="22"/>
      <c r="E938" s="22"/>
      <c r="F938" s="22"/>
    </row>
    <row r="939" spans="2:6" ht="14.25" customHeight="1">
      <c r="B939" s="22"/>
      <c r="C939" s="22"/>
      <c r="D939" s="22"/>
      <c r="E939" s="22"/>
      <c r="F939" s="22"/>
    </row>
    <row r="940" spans="2:6" ht="14.25" customHeight="1">
      <c r="B940" s="22"/>
      <c r="C940" s="22"/>
      <c r="D940" s="22"/>
      <c r="E940" s="22"/>
      <c r="F940" s="22"/>
    </row>
    <row r="941" spans="2:6" ht="14.25" customHeight="1">
      <c r="B941" s="22"/>
      <c r="C941" s="22"/>
      <c r="D941" s="22"/>
      <c r="E941" s="22"/>
      <c r="F941" s="22"/>
    </row>
    <row r="942" spans="2:6" ht="14.25" customHeight="1">
      <c r="B942" s="22"/>
      <c r="C942" s="22"/>
      <c r="D942" s="22"/>
      <c r="E942" s="22"/>
      <c r="F942" s="22"/>
    </row>
    <row r="943" spans="2:6" ht="14.25" customHeight="1">
      <c r="B943" s="22"/>
      <c r="C943" s="22"/>
      <c r="D943" s="22"/>
      <c r="E943" s="22"/>
      <c r="F943" s="22"/>
    </row>
    <row r="944" spans="2:6" ht="14.25" customHeight="1">
      <c r="B944" s="22"/>
      <c r="C944" s="22"/>
      <c r="D944" s="22"/>
      <c r="E944" s="22"/>
      <c r="F944" s="22"/>
    </row>
    <row r="945" spans="2:6" ht="14.25" customHeight="1">
      <c r="B945" s="22"/>
      <c r="C945" s="22"/>
      <c r="D945" s="22"/>
      <c r="E945" s="22"/>
      <c r="F945" s="22"/>
    </row>
    <row r="946" spans="2:6" ht="14.25" customHeight="1">
      <c r="B946" s="22"/>
      <c r="C946" s="22"/>
      <c r="D946" s="22"/>
      <c r="E946" s="22"/>
      <c r="F946" s="22"/>
    </row>
    <row r="947" spans="2:6" ht="14.25" customHeight="1">
      <c r="B947" s="22"/>
      <c r="C947" s="22"/>
      <c r="D947" s="22"/>
      <c r="E947" s="22"/>
      <c r="F947" s="22"/>
    </row>
    <row r="948" spans="2:6" ht="14.25" customHeight="1">
      <c r="B948" s="22"/>
      <c r="C948" s="22"/>
      <c r="D948" s="22"/>
      <c r="E948" s="22"/>
      <c r="F948" s="22"/>
    </row>
    <row r="949" spans="2:6" ht="14.25" customHeight="1">
      <c r="B949" s="22"/>
      <c r="C949" s="22"/>
      <c r="D949" s="22"/>
      <c r="E949" s="22"/>
      <c r="F949" s="22"/>
    </row>
    <row r="950" spans="2:6" ht="14.25" customHeight="1">
      <c r="B950" s="22"/>
      <c r="C950" s="22"/>
      <c r="D950" s="22"/>
      <c r="E950" s="22"/>
      <c r="F950" s="22"/>
    </row>
    <row r="951" spans="2:6" ht="14.25" customHeight="1">
      <c r="B951" s="22"/>
      <c r="C951" s="22"/>
      <c r="D951" s="22"/>
      <c r="E951" s="22"/>
      <c r="F951" s="22"/>
    </row>
    <row r="952" spans="2:6" ht="14.25" customHeight="1">
      <c r="B952" s="22"/>
      <c r="C952" s="22"/>
      <c r="D952" s="22"/>
      <c r="E952" s="22"/>
      <c r="F952" s="22"/>
    </row>
    <row r="953" spans="2:6" ht="14.25" customHeight="1">
      <c r="B953" s="22"/>
      <c r="C953" s="22"/>
      <c r="D953" s="22"/>
      <c r="E953" s="22"/>
      <c r="F953" s="22"/>
    </row>
    <row r="954" spans="2:6" ht="14.25" customHeight="1">
      <c r="B954" s="22"/>
      <c r="C954" s="22"/>
      <c r="D954" s="22"/>
      <c r="E954" s="22"/>
      <c r="F954" s="22"/>
    </row>
    <row r="955" spans="2:6" ht="14.25" customHeight="1">
      <c r="B955" s="22"/>
      <c r="C955" s="22"/>
      <c r="D955" s="22"/>
      <c r="E955" s="22"/>
      <c r="F955" s="22"/>
    </row>
    <row r="956" spans="2:6" ht="14.25" customHeight="1">
      <c r="B956" s="22"/>
      <c r="C956" s="22"/>
      <c r="D956" s="22"/>
      <c r="E956" s="22"/>
      <c r="F956" s="22"/>
    </row>
    <row r="957" spans="2:6" ht="14.25" customHeight="1">
      <c r="B957" s="22"/>
      <c r="C957" s="22"/>
      <c r="D957" s="22"/>
      <c r="E957" s="22"/>
      <c r="F957" s="22"/>
    </row>
    <row r="958" spans="2:6" ht="14.25" customHeight="1">
      <c r="B958" s="22"/>
      <c r="C958" s="22"/>
      <c r="D958" s="22"/>
      <c r="E958" s="22"/>
      <c r="F958" s="22"/>
    </row>
    <row r="959" spans="2:6" ht="14.25" customHeight="1">
      <c r="B959" s="22"/>
      <c r="C959" s="22"/>
      <c r="D959" s="22"/>
      <c r="E959" s="22"/>
      <c r="F959" s="22"/>
    </row>
    <row r="960" spans="2:6" ht="14.25" customHeight="1">
      <c r="B960" s="22"/>
      <c r="C960" s="22"/>
      <c r="D960" s="22"/>
      <c r="E960" s="22"/>
      <c r="F960" s="22"/>
    </row>
    <row r="961" spans="2:6" ht="14.25" customHeight="1">
      <c r="B961" s="22"/>
      <c r="C961" s="22"/>
      <c r="D961" s="22"/>
      <c r="E961" s="22"/>
      <c r="F961" s="22"/>
    </row>
    <row r="962" spans="2:6" ht="14.25" customHeight="1">
      <c r="B962" s="22"/>
      <c r="C962" s="22"/>
      <c r="D962" s="22"/>
      <c r="E962" s="22"/>
      <c r="F962" s="22"/>
    </row>
    <row r="963" spans="2:6" ht="14.25" customHeight="1">
      <c r="B963" s="22"/>
      <c r="C963" s="22"/>
      <c r="D963" s="22"/>
      <c r="E963" s="22"/>
      <c r="F963" s="22"/>
    </row>
    <row r="964" spans="2:6" ht="14.25" customHeight="1">
      <c r="B964" s="22"/>
      <c r="C964" s="22"/>
      <c r="D964" s="22"/>
      <c r="E964" s="22"/>
      <c r="F964" s="22"/>
    </row>
    <row r="965" spans="2:6" ht="14.25" customHeight="1">
      <c r="B965" s="22"/>
      <c r="C965" s="22"/>
      <c r="D965" s="22"/>
      <c r="E965" s="22"/>
      <c r="F965" s="22"/>
    </row>
    <row r="966" spans="2:6" ht="14.25" customHeight="1">
      <c r="B966" s="22"/>
      <c r="C966" s="22"/>
      <c r="D966" s="22"/>
      <c r="E966" s="22"/>
      <c r="F966" s="22"/>
    </row>
    <row r="967" spans="2:6" ht="14.25" customHeight="1">
      <c r="B967" s="22"/>
      <c r="C967" s="22"/>
      <c r="D967" s="22"/>
      <c r="E967" s="22"/>
      <c r="F967" s="22"/>
    </row>
    <row r="968" spans="2:6" ht="14.25" customHeight="1">
      <c r="B968" s="22"/>
      <c r="C968" s="22"/>
      <c r="D968" s="22"/>
      <c r="E968" s="22"/>
      <c r="F968" s="22"/>
    </row>
    <row r="969" spans="2:6" ht="14.25" customHeight="1">
      <c r="B969" s="22"/>
      <c r="C969" s="22"/>
      <c r="D969" s="22"/>
      <c r="E969" s="22"/>
      <c r="F969" s="22"/>
    </row>
    <row r="970" spans="2:6" ht="14.25" customHeight="1">
      <c r="B970" s="22"/>
      <c r="C970" s="22"/>
      <c r="D970" s="22"/>
      <c r="E970" s="22"/>
      <c r="F970" s="22"/>
    </row>
    <row r="971" spans="2:6" ht="14.25" customHeight="1">
      <c r="B971" s="22"/>
      <c r="C971" s="22"/>
      <c r="D971" s="22"/>
      <c r="E971" s="22"/>
      <c r="F971" s="22"/>
    </row>
    <row r="972" spans="2:6" ht="14.25" customHeight="1">
      <c r="B972" s="22"/>
      <c r="C972" s="22"/>
      <c r="D972" s="22"/>
      <c r="E972" s="22"/>
      <c r="F972" s="22"/>
    </row>
    <row r="973" spans="2:6" ht="14.25" customHeight="1">
      <c r="B973" s="22"/>
      <c r="C973" s="22"/>
      <c r="D973" s="22"/>
      <c r="E973" s="22"/>
      <c r="F973" s="22"/>
    </row>
    <row r="974" spans="2:6" ht="14.25" customHeight="1">
      <c r="B974" s="22"/>
      <c r="C974" s="22"/>
      <c r="D974" s="22"/>
      <c r="E974" s="22"/>
      <c r="F974" s="22"/>
    </row>
    <row r="975" spans="2:6" ht="14.25" customHeight="1">
      <c r="B975" s="22"/>
      <c r="C975" s="22"/>
      <c r="D975" s="22"/>
      <c r="E975" s="22"/>
      <c r="F975" s="22"/>
    </row>
    <row r="976" spans="2:6" ht="14.25" customHeight="1">
      <c r="B976" s="22"/>
      <c r="C976" s="22"/>
      <c r="D976" s="22"/>
      <c r="E976" s="22"/>
      <c r="F976" s="22"/>
    </row>
    <row r="977" spans="2:6" ht="14.25" customHeight="1">
      <c r="B977" s="22"/>
      <c r="C977" s="22"/>
      <c r="D977" s="22"/>
      <c r="E977" s="22"/>
      <c r="F977" s="22"/>
    </row>
    <row r="978" spans="2:6" ht="14.25" customHeight="1">
      <c r="B978" s="22"/>
      <c r="C978" s="22"/>
      <c r="D978" s="22"/>
      <c r="E978" s="22"/>
      <c r="F978" s="22"/>
    </row>
    <row r="979" spans="2:6" ht="14.25" customHeight="1">
      <c r="B979" s="22"/>
      <c r="C979" s="22"/>
      <c r="D979" s="22"/>
      <c r="E979" s="22"/>
      <c r="F979" s="22"/>
    </row>
    <row r="980" spans="2:6" ht="14.25" customHeight="1">
      <c r="B980" s="22"/>
      <c r="C980" s="22"/>
      <c r="D980" s="22"/>
      <c r="E980" s="22"/>
      <c r="F980" s="22"/>
    </row>
    <row r="981" spans="2:6" ht="14.25" customHeight="1">
      <c r="B981" s="22"/>
      <c r="C981" s="22"/>
      <c r="D981" s="22"/>
      <c r="E981" s="22"/>
      <c r="F981" s="22"/>
    </row>
    <row r="982" spans="2:6" ht="14.25" customHeight="1">
      <c r="B982" s="22"/>
      <c r="C982" s="22"/>
      <c r="D982" s="22"/>
      <c r="E982" s="22"/>
      <c r="F982" s="22"/>
    </row>
    <row r="983" spans="2:6" ht="14.25" customHeight="1">
      <c r="B983" s="22"/>
      <c r="C983" s="22"/>
      <c r="D983" s="22"/>
      <c r="E983" s="22"/>
      <c r="F983" s="22"/>
    </row>
    <row r="984" spans="2:6" ht="14.25" customHeight="1">
      <c r="B984" s="22"/>
      <c r="C984" s="22"/>
      <c r="D984" s="22"/>
      <c r="E984" s="22"/>
      <c r="F984" s="22"/>
    </row>
    <row r="985" spans="2:6" ht="14.25" customHeight="1">
      <c r="B985" s="22"/>
      <c r="C985" s="22"/>
      <c r="D985" s="22"/>
      <c r="E985" s="22"/>
      <c r="F985" s="22"/>
    </row>
    <row r="986" spans="2:6" ht="14.25" customHeight="1">
      <c r="B986" s="22"/>
      <c r="C986" s="22"/>
      <c r="D986" s="22"/>
      <c r="E986" s="22"/>
      <c r="F986" s="22"/>
    </row>
    <row r="987" spans="2:6" ht="14.25" customHeight="1">
      <c r="B987" s="22"/>
      <c r="C987" s="22"/>
      <c r="D987" s="22"/>
      <c r="E987" s="22"/>
      <c r="F987" s="22"/>
    </row>
    <row r="988" spans="2:6" ht="14.25" customHeight="1">
      <c r="B988" s="22"/>
      <c r="C988" s="22"/>
      <c r="D988" s="22"/>
      <c r="E988" s="22"/>
      <c r="F988" s="22"/>
    </row>
    <row r="989" spans="2:6" ht="14.25" customHeight="1">
      <c r="B989" s="22"/>
      <c r="C989" s="22"/>
      <c r="D989" s="22"/>
      <c r="E989" s="22"/>
      <c r="F989" s="22"/>
    </row>
    <row r="990" spans="2:6" ht="14.25" customHeight="1">
      <c r="B990" s="22"/>
      <c r="C990" s="22"/>
      <c r="D990" s="22"/>
      <c r="E990" s="22"/>
      <c r="F990" s="22"/>
    </row>
    <row r="991" spans="2:6" ht="14.25" customHeight="1">
      <c r="B991" s="22"/>
      <c r="C991" s="22"/>
      <c r="D991" s="22"/>
      <c r="E991" s="22"/>
      <c r="F991" s="22"/>
    </row>
    <row r="992" spans="2:6" ht="14.25" customHeight="1">
      <c r="B992" s="22"/>
      <c r="C992" s="22"/>
      <c r="D992" s="22"/>
      <c r="E992" s="22"/>
      <c r="F992" s="22"/>
    </row>
    <row r="993" spans="2:6" ht="14.25" customHeight="1">
      <c r="B993" s="22"/>
      <c r="C993" s="22"/>
      <c r="D993" s="22"/>
      <c r="E993" s="22"/>
      <c r="F993" s="22"/>
    </row>
    <row r="994" spans="2:6" ht="14.25" customHeight="1">
      <c r="B994" s="22"/>
      <c r="C994" s="22"/>
      <c r="D994" s="22"/>
      <c r="E994" s="22"/>
      <c r="F994" s="22"/>
    </row>
    <row r="995" spans="2:6" ht="14.25" customHeight="1">
      <c r="B995" s="22"/>
      <c r="C995" s="22"/>
      <c r="D995" s="22"/>
      <c r="E995" s="22"/>
      <c r="F995" s="22"/>
    </row>
    <row r="996" spans="2:6" ht="14.25" customHeight="1">
      <c r="B996" s="22"/>
      <c r="C996" s="22"/>
      <c r="D996" s="22"/>
      <c r="E996" s="22"/>
      <c r="F996" s="22"/>
    </row>
  </sheetData>
  <autoFilter ref="A4:L25" xr:uid="{00000000-0009-0000-0000-00000E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3"/>
  <sheetViews>
    <sheetView topLeftCell="A131" workbookViewId="0">
      <selection activeCell="G142" sqref="G142"/>
    </sheetView>
  </sheetViews>
  <sheetFormatPr defaultColWidth="12.6640625" defaultRowHeight="15" customHeight="1"/>
  <cols>
    <col min="3" max="3" width="14.109375" bestFit="1" customWidth="1"/>
    <col min="4" max="4" width="17.33203125" bestFit="1" customWidth="1"/>
    <col min="9" max="9" width="15.109375" bestFit="1" customWidth="1"/>
  </cols>
  <sheetData>
    <row r="1" spans="1:14" ht="15" customHeight="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"/>
      <c r="K1" s="1"/>
      <c r="L1" s="1"/>
      <c r="M1" s="1"/>
      <c r="N1" s="1"/>
    </row>
    <row r="2" spans="1:14" ht="14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6">
      <c r="A3" s="102" t="s">
        <v>1</v>
      </c>
      <c r="B3" s="103"/>
      <c r="C3" s="103"/>
      <c r="D3" s="103"/>
      <c r="E3" s="103"/>
      <c r="F3" s="103"/>
      <c r="G3" s="103"/>
      <c r="H3" s="103"/>
      <c r="I3" s="103"/>
      <c r="J3" s="1"/>
      <c r="K3" s="1"/>
      <c r="L3" s="1"/>
      <c r="M3" s="1"/>
      <c r="N3" s="1"/>
    </row>
    <row r="4" spans="1:14" ht="15.6">
      <c r="A4" s="3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1"/>
      <c r="K4" s="6" t="s">
        <v>11</v>
      </c>
      <c r="L4" s="6" t="s">
        <v>12</v>
      </c>
      <c r="M4" s="6" t="s">
        <v>13</v>
      </c>
      <c r="N4" s="6" t="s">
        <v>14</v>
      </c>
    </row>
    <row r="5" spans="1:14" ht="14.4">
      <c r="A5" s="7" t="s">
        <v>15</v>
      </c>
      <c r="B5" s="8">
        <v>20</v>
      </c>
      <c r="C5" s="8">
        <v>10</v>
      </c>
      <c r="D5" s="8">
        <v>5</v>
      </c>
      <c r="E5" s="8">
        <v>87</v>
      </c>
      <c r="F5" s="8">
        <v>769</v>
      </c>
      <c r="G5" s="8">
        <v>27</v>
      </c>
      <c r="H5" s="8">
        <v>117</v>
      </c>
      <c r="I5" s="9">
        <v>5.1677</v>
      </c>
      <c r="J5" s="10"/>
      <c r="K5" s="11">
        <f t="shared" ref="K5:K25" si="0">SUM(E5:H5)</f>
        <v>1000</v>
      </c>
      <c r="L5" s="11">
        <f t="shared" ref="L5:L25" si="1">E5+H5</f>
        <v>204</v>
      </c>
      <c r="M5" s="11">
        <f t="shared" ref="M5:M25" si="2">G5+F5</f>
        <v>796</v>
      </c>
      <c r="N5" s="11">
        <f t="shared" ref="N5:N25" si="3">M5+L5</f>
        <v>1000</v>
      </c>
    </row>
    <row r="6" spans="1:14" ht="14.4">
      <c r="A6" s="7" t="s">
        <v>16</v>
      </c>
      <c r="B6" s="8">
        <v>20</v>
      </c>
      <c r="C6" s="8">
        <v>10</v>
      </c>
      <c r="D6" s="8">
        <v>5</v>
      </c>
      <c r="E6" s="8">
        <v>85</v>
      </c>
      <c r="F6" s="8">
        <v>765</v>
      </c>
      <c r="G6" s="8">
        <v>31</v>
      </c>
      <c r="H6" s="8">
        <v>119</v>
      </c>
      <c r="I6" s="9">
        <v>3.4893000000000001</v>
      </c>
      <c r="J6" s="10"/>
      <c r="K6" s="11">
        <f t="shared" si="0"/>
        <v>1000</v>
      </c>
      <c r="L6" s="11">
        <f t="shared" si="1"/>
        <v>204</v>
      </c>
      <c r="M6" s="11">
        <f t="shared" si="2"/>
        <v>796</v>
      </c>
      <c r="N6" s="11">
        <f t="shared" si="3"/>
        <v>1000</v>
      </c>
    </row>
    <row r="7" spans="1:14" ht="14.4">
      <c r="A7" s="7" t="s">
        <v>17</v>
      </c>
      <c r="B7" s="8">
        <v>20</v>
      </c>
      <c r="C7" s="8">
        <v>10</v>
      </c>
      <c r="D7" s="8">
        <v>5</v>
      </c>
      <c r="E7" s="8">
        <v>54</v>
      </c>
      <c r="F7" s="8">
        <v>783</v>
      </c>
      <c r="G7" s="8">
        <v>13</v>
      </c>
      <c r="H7" s="8">
        <v>150</v>
      </c>
      <c r="I7" s="8">
        <v>3.1644999999999999</v>
      </c>
      <c r="J7" s="10"/>
      <c r="K7" s="11">
        <f t="shared" si="0"/>
        <v>1000</v>
      </c>
      <c r="L7" s="11">
        <f t="shared" si="1"/>
        <v>204</v>
      </c>
      <c r="M7" s="11">
        <f t="shared" si="2"/>
        <v>796</v>
      </c>
      <c r="N7" s="11">
        <f t="shared" si="3"/>
        <v>1000</v>
      </c>
    </row>
    <row r="8" spans="1:14" ht="14.4">
      <c r="A8" s="7" t="s">
        <v>18</v>
      </c>
      <c r="B8" s="8">
        <v>20</v>
      </c>
      <c r="C8" s="8">
        <v>10</v>
      </c>
      <c r="D8" s="8">
        <v>5</v>
      </c>
      <c r="E8" s="8">
        <v>46</v>
      </c>
      <c r="F8" s="8">
        <v>783</v>
      </c>
      <c r="G8" s="8">
        <v>13</v>
      </c>
      <c r="H8" s="8">
        <v>158</v>
      </c>
      <c r="I8" s="8">
        <v>1.7965</v>
      </c>
      <c r="J8" s="10"/>
      <c r="K8" s="11">
        <f t="shared" si="0"/>
        <v>1000</v>
      </c>
      <c r="L8" s="11">
        <f t="shared" si="1"/>
        <v>204</v>
      </c>
      <c r="M8" s="11">
        <f t="shared" si="2"/>
        <v>796</v>
      </c>
      <c r="N8" s="11">
        <f t="shared" si="3"/>
        <v>1000</v>
      </c>
    </row>
    <row r="9" spans="1:14" ht="14.4">
      <c r="A9" s="7" t="s">
        <v>19</v>
      </c>
      <c r="B9" s="8">
        <v>20</v>
      </c>
      <c r="C9" s="8">
        <v>10</v>
      </c>
      <c r="D9" s="8">
        <v>5</v>
      </c>
      <c r="E9" s="8">
        <v>42</v>
      </c>
      <c r="F9" s="8">
        <v>788</v>
      </c>
      <c r="G9" s="8">
        <v>8</v>
      </c>
      <c r="H9" s="8">
        <v>162</v>
      </c>
      <c r="I9" s="8">
        <v>6.9302999999999999</v>
      </c>
      <c r="J9" s="10"/>
      <c r="K9" s="11">
        <f t="shared" si="0"/>
        <v>1000</v>
      </c>
      <c r="L9" s="11">
        <f t="shared" si="1"/>
        <v>204</v>
      </c>
      <c r="M9" s="11">
        <f t="shared" si="2"/>
        <v>796</v>
      </c>
      <c r="N9" s="11">
        <f t="shared" si="3"/>
        <v>1000</v>
      </c>
    </row>
    <row r="10" spans="1:14" ht="14.4">
      <c r="A10" s="7" t="s">
        <v>20</v>
      </c>
      <c r="B10" s="8">
        <v>20</v>
      </c>
      <c r="C10" s="8">
        <v>10</v>
      </c>
      <c r="D10" s="8">
        <v>5</v>
      </c>
      <c r="E10" s="8">
        <v>0</v>
      </c>
      <c r="F10" s="8">
        <v>796</v>
      </c>
      <c r="G10" s="8">
        <v>0</v>
      </c>
      <c r="H10" s="8">
        <v>204</v>
      </c>
      <c r="I10" s="8">
        <v>6.1486000000000001</v>
      </c>
      <c r="J10" s="10"/>
      <c r="K10" s="11">
        <f t="shared" si="0"/>
        <v>1000</v>
      </c>
      <c r="L10" s="11">
        <f t="shared" si="1"/>
        <v>204</v>
      </c>
      <c r="M10" s="11">
        <f t="shared" si="2"/>
        <v>796</v>
      </c>
      <c r="N10" s="11">
        <f t="shared" si="3"/>
        <v>1000</v>
      </c>
    </row>
    <row r="11" spans="1:14" ht="14.4">
      <c r="A11" s="7" t="s">
        <v>21</v>
      </c>
      <c r="B11" s="8">
        <v>20</v>
      </c>
      <c r="C11" s="8">
        <v>10</v>
      </c>
      <c r="D11" s="8">
        <v>5</v>
      </c>
      <c r="E11" s="8">
        <v>70</v>
      </c>
      <c r="F11" s="8">
        <v>782</v>
      </c>
      <c r="G11" s="8">
        <v>14</v>
      </c>
      <c r="H11" s="8">
        <v>134</v>
      </c>
      <c r="I11" s="8">
        <v>272.57</v>
      </c>
      <c r="J11" s="10"/>
      <c r="K11" s="11">
        <f t="shared" si="0"/>
        <v>1000</v>
      </c>
      <c r="L11" s="11">
        <f t="shared" si="1"/>
        <v>204</v>
      </c>
      <c r="M11" s="11">
        <f t="shared" si="2"/>
        <v>796</v>
      </c>
      <c r="N11" s="11">
        <f t="shared" si="3"/>
        <v>1000</v>
      </c>
    </row>
    <row r="12" spans="1:14" ht="14.4">
      <c r="A12" s="7" t="s">
        <v>22</v>
      </c>
      <c r="B12" s="8">
        <v>20</v>
      </c>
      <c r="C12" s="8">
        <v>10</v>
      </c>
      <c r="D12" s="8">
        <v>5</v>
      </c>
      <c r="E12" s="8">
        <v>83</v>
      </c>
      <c r="F12" s="8">
        <v>758</v>
      </c>
      <c r="G12" s="8">
        <v>38</v>
      </c>
      <c r="H12" s="8">
        <v>121</v>
      </c>
      <c r="I12" s="8">
        <v>246.27</v>
      </c>
      <c r="J12" s="10"/>
      <c r="K12" s="11">
        <f t="shared" si="0"/>
        <v>1000</v>
      </c>
      <c r="L12" s="11">
        <f t="shared" si="1"/>
        <v>204</v>
      </c>
      <c r="M12" s="11">
        <f t="shared" si="2"/>
        <v>796</v>
      </c>
      <c r="N12" s="11">
        <f t="shared" si="3"/>
        <v>1000</v>
      </c>
    </row>
    <row r="13" spans="1:14" ht="14.4">
      <c r="A13" s="7" t="s">
        <v>23</v>
      </c>
      <c r="B13" s="8">
        <v>20</v>
      </c>
      <c r="C13" s="8">
        <v>10</v>
      </c>
      <c r="D13" s="8">
        <v>5</v>
      </c>
      <c r="E13" s="8">
        <v>85</v>
      </c>
      <c r="F13" s="8">
        <v>775</v>
      </c>
      <c r="G13" s="8">
        <v>21</v>
      </c>
      <c r="H13" s="8">
        <v>119</v>
      </c>
      <c r="I13" s="8">
        <v>21.26</v>
      </c>
      <c r="J13" s="10"/>
      <c r="K13" s="11">
        <f t="shared" si="0"/>
        <v>1000</v>
      </c>
      <c r="L13" s="11">
        <f t="shared" si="1"/>
        <v>204</v>
      </c>
      <c r="M13" s="11">
        <f t="shared" si="2"/>
        <v>796</v>
      </c>
      <c r="N13" s="11">
        <f t="shared" si="3"/>
        <v>1000</v>
      </c>
    </row>
    <row r="14" spans="1:14" ht="14.4">
      <c r="A14" s="7" t="s">
        <v>24</v>
      </c>
      <c r="B14" s="8">
        <v>20</v>
      </c>
      <c r="C14" s="8">
        <v>10</v>
      </c>
      <c r="D14" s="8">
        <v>5</v>
      </c>
      <c r="E14" s="8">
        <v>76</v>
      </c>
      <c r="F14" s="8">
        <v>782</v>
      </c>
      <c r="G14" s="8">
        <v>14</v>
      </c>
      <c r="H14" s="8">
        <v>128</v>
      </c>
      <c r="I14" s="8">
        <v>13.273999999999999</v>
      </c>
      <c r="J14" s="10"/>
      <c r="K14" s="11">
        <f t="shared" si="0"/>
        <v>1000</v>
      </c>
      <c r="L14" s="11">
        <f t="shared" si="1"/>
        <v>204</v>
      </c>
      <c r="M14" s="11">
        <f t="shared" si="2"/>
        <v>796</v>
      </c>
      <c r="N14" s="11">
        <f t="shared" si="3"/>
        <v>1000</v>
      </c>
    </row>
    <row r="15" spans="1:14" ht="14.4">
      <c r="A15" s="7" t="s">
        <v>25</v>
      </c>
      <c r="B15" s="8">
        <v>20</v>
      </c>
      <c r="C15" s="8">
        <v>10</v>
      </c>
      <c r="D15" s="8">
        <v>5</v>
      </c>
      <c r="E15" s="8">
        <v>41</v>
      </c>
      <c r="F15" s="8">
        <v>789</v>
      </c>
      <c r="G15" s="8">
        <v>7</v>
      </c>
      <c r="H15" s="8">
        <v>163</v>
      </c>
      <c r="I15" s="8">
        <v>17.536000000000001</v>
      </c>
      <c r="J15" s="10"/>
      <c r="K15" s="11">
        <f t="shared" si="0"/>
        <v>1000</v>
      </c>
      <c r="L15" s="11">
        <f t="shared" si="1"/>
        <v>204</v>
      </c>
      <c r="M15" s="11">
        <f t="shared" si="2"/>
        <v>796</v>
      </c>
      <c r="N15" s="11">
        <f t="shared" si="3"/>
        <v>1000</v>
      </c>
    </row>
    <row r="16" spans="1:14" ht="14.4">
      <c r="A16" s="7" t="s">
        <v>26</v>
      </c>
      <c r="B16" s="8">
        <v>20</v>
      </c>
      <c r="C16" s="8">
        <v>10</v>
      </c>
      <c r="D16" s="8">
        <v>5</v>
      </c>
      <c r="E16" s="8">
        <v>85</v>
      </c>
      <c r="F16" s="8">
        <v>772</v>
      </c>
      <c r="G16" s="8">
        <v>24</v>
      </c>
      <c r="H16" s="8">
        <v>119</v>
      </c>
      <c r="I16" s="8">
        <v>20.161999999999999</v>
      </c>
      <c r="J16" s="10"/>
      <c r="K16" s="11">
        <f t="shared" si="0"/>
        <v>1000</v>
      </c>
      <c r="L16" s="11">
        <f t="shared" si="1"/>
        <v>204</v>
      </c>
      <c r="M16" s="11">
        <f t="shared" si="2"/>
        <v>796</v>
      </c>
      <c r="N16" s="11">
        <f t="shared" si="3"/>
        <v>1000</v>
      </c>
    </row>
    <row r="17" spans="1:16" ht="14.4">
      <c r="A17" s="12" t="s">
        <v>27</v>
      </c>
      <c r="B17" s="13">
        <v>20</v>
      </c>
      <c r="C17" s="13">
        <v>10</v>
      </c>
      <c r="D17" s="13">
        <v>5</v>
      </c>
      <c r="E17" s="13">
        <v>96</v>
      </c>
      <c r="F17" s="13">
        <v>773</v>
      </c>
      <c r="G17" s="13">
        <v>23</v>
      </c>
      <c r="H17" s="13">
        <v>108</v>
      </c>
      <c r="I17" s="13">
        <v>24.663</v>
      </c>
      <c r="J17" s="14"/>
      <c r="K17" s="15">
        <f t="shared" si="0"/>
        <v>1000</v>
      </c>
      <c r="L17" s="15">
        <f t="shared" si="1"/>
        <v>204</v>
      </c>
      <c r="M17" s="15">
        <f t="shared" si="2"/>
        <v>796</v>
      </c>
      <c r="N17" s="15">
        <f t="shared" si="3"/>
        <v>1000</v>
      </c>
      <c r="O17" s="16"/>
      <c r="P17" s="16"/>
    </row>
    <row r="18" spans="1:16" ht="14.4">
      <c r="A18" s="7" t="s">
        <v>28</v>
      </c>
      <c r="B18" s="8">
        <v>20</v>
      </c>
      <c r="C18" s="8">
        <v>10</v>
      </c>
      <c r="D18" s="8">
        <v>5</v>
      </c>
      <c r="E18" s="8">
        <v>131</v>
      </c>
      <c r="F18" s="8">
        <v>675</v>
      </c>
      <c r="G18" s="8">
        <v>121</v>
      </c>
      <c r="H18" s="8">
        <v>73</v>
      </c>
      <c r="I18" s="8">
        <v>23.821000000000002</v>
      </c>
      <c r="J18" s="10"/>
      <c r="K18" s="11">
        <f t="shared" si="0"/>
        <v>1000</v>
      </c>
      <c r="L18" s="11">
        <f t="shared" si="1"/>
        <v>204</v>
      </c>
      <c r="M18" s="11">
        <f t="shared" si="2"/>
        <v>796</v>
      </c>
      <c r="N18" s="11">
        <f t="shared" si="3"/>
        <v>1000</v>
      </c>
    </row>
    <row r="19" spans="1:16" ht="14.4">
      <c r="A19" s="7" t="s">
        <v>29</v>
      </c>
      <c r="B19" s="8">
        <v>20</v>
      </c>
      <c r="C19" s="8">
        <v>10</v>
      </c>
      <c r="D19" s="8">
        <v>5</v>
      </c>
      <c r="E19" s="8">
        <v>88</v>
      </c>
      <c r="F19" s="8">
        <v>775</v>
      </c>
      <c r="G19" s="8">
        <v>21</v>
      </c>
      <c r="H19" s="8">
        <v>116</v>
      </c>
      <c r="I19" s="8">
        <v>38.171999999999997</v>
      </c>
      <c r="J19" s="10"/>
      <c r="K19" s="11">
        <f t="shared" si="0"/>
        <v>1000</v>
      </c>
      <c r="L19" s="11">
        <f t="shared" si="1"/>
        <v>204</v>
      </c>
      <c r="M19" s="11">
        <f t="shared" si="2"/>
        <v>796</v>
      </c>
      <c r="N19" s="11">
        <f t="shared" si="3"/>
        <v>1000</v>
      </c>
    </row>
    <row r="20" spans="1:16" ht="14.4">
      <c r="A20" s="7" t="s">
        <v>30</v>
      </c>
      <c r="B20" s="8">
        <v>20</v>
      </c>
      <c r="C20" s="8">
        <v>10</v>
      </c>
      <c r="D20" s="8">
        <v>5</v>
      </c>
      <c r="E20" s="8">
        <v>92</v>
      </c>
      <c r="F20" s="8">
        <v>766</v>
      </c>
      <c r="G20" s="8">
        <v>30</v>
      </c>
      <c r="H20" s="8">
        <v>112</v>
      </c>
      <c r="I20" s="8">
        <v>41.951000000000001</v>
      </c>
      <c r="J20" s="10"/>
      <c r="K20" s="11">
        <f t="shared" si="0"/>
        <v>1000</v>
      </c>
      <c r="L20" s="11">
        <f t="shared" si="1"/>
        <v>204</v>
      </c>
      <c r="M20" s="11">
        <f t="shared" si="2"/>
        <v>796</v>
      </c>
      <c r="N20" s="11">
        <f t="shared" si="3"/>
        <v>1000</v>
      </c>
    </row>
    <row r="21" spans="1:16" ht="14.4">
      <c r="A21" s="7" t="s">
        <v>31</v>
      </c>
      <c r="B21" s="8">
        <v>20</v>
      </c>
      <c r="C21" s="8">
        <v>10</v>
      </c>
      <c r="D21" s="8">
        <v>5</v>
      </c>
      <c r="E21" s="8">
        <v>94</v>
      </c>
      <c r="F21" s="8">
        <v>767</v>
      </c>
      <c r="G21" s="8">
        <v>29</v>
      </c>
      <c r="H21" s="8">
        <v>110</v>
      </c>
      <c r="I21" s="8">
        <v>72.825000000000003</v>
      </c>
      <c r="J21" s="10"/>
      <c r="K21" s="11">
        <f t="shared" si="0"/>
        <v>1000</v>
      </c>
      <c r="L21" s="11">
        <f t="shared" si="1"/>
        <v>204</v>
      </c>
      <c r="M21" s="11">
        <f t="shared" si="2"/>
        <v>796</v>
      </c>
      <c r="N21" s="11">
        <f t="shared" si="3"/>
        <v>1000</v>
      </c>
    </row>
    <row r="22" spans="1:16" ht="14.4">
      <c r="A22" s="7" t="s">
        <v>32</v>
      </c>
      <c r="B22" s="8">
        <v>20</v>
      </c>
      <c r="C22" s="8">
        <v>10</v>
      </c>
      <c r="D22" s="8">
        <v>5</v>
      </c>
      <c r="E22" s="8">
        <v>90</v>
      </c>
      <c r="F22" s="8">
        <v>769</v>
      </c>
      <c r="G22" s="8">
        <v>27</v>
      </c>
      <c r="H22" s="8">
        <v>114</v>
      </c>
      <c r="I22" s="8">
        <v>52.314</v>
      </c>
      <c r="J22" s="10"/>
      <c r="K22" s="11">
        <f t="shared" si="0"/>
        <v>1000</v>
      </c>
      <c r="L22" s="11">
        <f t="shared" si="1"/>
        <v>204</v>
      </c>
      <c r="M22" s="11">
        <f t="shared" si="2"/>
        <v>796</v>
      </c>
      <c r="N22" s="11">
        <f t="shared" si="3"/>
        <v>1000</v>
      </c>
    </row>
    <row r="23" spans="1:16" ht="14.4">
      <c r="A23" s="7" t="s">
        <v>33</v>
      </c>
      <c r="B23" s="8">
        <v>20</v>
      </c>
      <c r="C23" s="8">
        <v>10</v>
      </c>
      <c r="D23" s="8">
        <v>5</v>
      </c>
      <c r="E23" s="8">
        <v>99</v>
      </c>
      <c r="F23" s="8">
        <v>762</v>
      </c>
      <c r="G23" s="8">
        <v>34</v>
      </c>
      <c r="H23" s="8">
        <v>105</v>
      </c>
      <c r="I23" s="8">
        <v>63.670999999999999</v>
      </c>
      <c r="J23" s="10"/>
      <c r="K23" s="11">
        <f t="shared" si="0"/>
        <v>1000</v>
      </c>
      <c r="L23" s="11">
        <f t="shared" si="1"/>
        <v>204</v>
      </c>
      <c r="M23" s="11">
        <f t="shared" si="2"/>
        <v>796</v>
      </c>
      <c r="N23" s="11">
        <f t="shared" si="3"/>
        <v>1000</v>
      </c>
    </row>
    <row r="24" spans="1:16" ht="14.4">
      <c r="A24" s="7" t="s">
        <v>34</v>
      </c>
      <c r="B24" s="8">
        <v>20</v>
      </c>
      <c r="C24" s="8">
        <v>10</v>
      </c>
      <c r="D24" s="8">
        <v>5</v>
      </c>
      <c r="E24" s="8">
        <v>0</v>
      </c>
      <c r="F24" s="8">
        <v>796</v>
      </c>
      <c r="G24" s="8">
        <v>0</v>
      </c>
      <c r="H24" s="8">
        <v>204</v>
      </c>
      <c r="I24" s="8">
        <v>67.741</v>
      </c>
      <c r="J24" s="10"/>
      <c r="K24" s="11">
        <f t="shared" si="0"/>
        <v>1000</v>
      </c>
      <c r="L24" s="11">
        <f t="shared" si="1"/>
        <v>204</v>
      </c>
      <c r="M24" s="11">
        <f t="shared" si="2"/>
        <v>796</v>
      </c>
      <c r="N24" s="11">
        <f t="shared" si="3"/>
        <v>1000</v>
      </c>
    </row>
    <row r="25" spans="1:16" ht="14.4">
      <c r="A25" s="7" t="s">
        <v>35</v>
      </c>
      <c r="B25" s="8">
        <v>20</v>
      </c>
      <c r="C25" s="8">
        <v>10</v>
      </c>
      <c r="D25" s="8">
        <v>5</v>
      </c>
      <c r="E25" s="8">
        <v>0</v>
      </c>
      <c r="F25" s="8">
        <v>796</v>
      </c>
      <c r="G25" s="8">
        <v>0</v>
      </c>
      <c r="H25" s="8">
        <v>204</v>
      </c>
      <c r="I25" s="8">
        <v>68.736000000000004</v>
      </c>
      <c r="J25" s="10"/>
      <c r="K25" s="11">
        <f t="shared" si="0"/>
        <v>1000</v>
      </c>
      <c r="L25" s="11">
        <f t="shared" si="1"/>
        <v>204</v>
      </c>
      <c r="M25" s="11">
        <f t="shared" si="2"/>
        <v>796</v>
      </c>
      <c r="N25" s="11">
        <f t="shared" si="3"/>
        <v>1000</v>
      </c>
    </row>
    <row r="26" spans="1:16" ht="14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6" ht="14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6" ht="14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6" ht="15.6">
      <c r="A29" s="102" t="s">
        <v>36</v>
      </c>
      <c r="B29" s="103"/>
      <c r="C29" s="103"/>
      <c r="D29" s="103"/>
      <c r="E29" s="103"/>
      <c r="F29" s="103"/>
      <c r="G29" s="103"/>
      <c r="H29" s="103"/>
      <c r="I29" s="103"/>
      <c r="J29" s="1"/>
      <c r="K29" s="1"/>
      <c r="L29" s="1"/>
      <c r="M29" s="1"/>
      <c r="N29" s="1"/>
    </row>
    <row r="30" spans="1:16" ht="15.6">
      <c r="A30" s="3" t="s">
        <v>2</v>
      </c>
      <c r="B30" s="4" t="s">
        <v>3</v>
      </c>
      <c r="C30" s="4" t="s">
        <v>4</v>
      </c>
      <c r="D30" s="4" t="s">
        <v>5</v>
      </c>
      <c r="E30" s="5" t="s">
        <v>6</v>
      </c>
      <c r="F30" s="5" t="s">
        <v>7</v>
      </c>
      <c r="G30" s="5" t="s">
        <v>8</v>
      </c>
      <c r="H30" s="5" t="s">
        <v>9</v>
      </c>
      <c r="I30" s="5" t="s">
        <v>10</v>
      </c>
      <c r="J30" s="1"/>
      <c r="K30" s="6" t="s">
        <v>11</v>
      </c>
      <c r="L30" s="6" t="s">
        <v>12</v>
      </c>
      <c r="M30" s="6" t="s">
        <v>13</v>
      </c>
      <c r="N30" s="6" t="s">
        <v>14</v>
      </c>
    </row>
    <row r="31" spans="1:16" ht="14.4">
      <c r="A31" s="7" t="s">
        <v>15</v>
      </c>
      <c r="B31" s="9">
        <v>20</v>
      </c>
      <c r="C31" s="9">
        <v>15</v>
      </c>
      <c r="D31" s="9">
        <v>5</v>
      </c>
      <c r="E31" s="9">
        <v>110</v>
      </c>
      <c r="F31" s="9">
        <v>1136</v>
      </c>
      <c r="G31" s="9">
        <v>59</v>
      </c>
      <c r="H31" s="9">
        <v>195</v>
      </c>
      <c r="I31" s="9">
        <v>6.2393000000000001</v>
      </c>
      <c r="J31" s="10"/>
      <c r="K31" s="11">
        <f t="shared" ref="K31:K51" si="4">SUM(E31:H31)</f>
        <v>1500</v>
      </c>
      <c r="L31" s="11">
        <f t="shared" ref="L31:L51" si="5">E31+H31</f>
        <v>305</v>
      </c>
      <c r="M31" s="11">
        <f t="shared" ref="M31:M51" si="6">G31+F31</f>
        <v>1195</v>
      </c>
      <c r="N31" s="11">
        <f t="shared" ref="N31:N51" si="7">M31+L31</f>
        <v>1500</v>
      </c>
    </row>
    <row r="32" spans="1:16" ht="14.4">
      <c r="A32" s="7" t="s">
        <v>16</v>
      </c>
      <c r="B32" s="9">
        <v>20</v>
      </c>
      <c r="C32" s="9">
        <v>15</v>
      </c>
      <c r="D32" s="9">
        <v>5</v>
      </c>
      <c r="E32" s="9">
        <v>122</v>
      </c>
      <c r="F32" s="9">
        <v>1154</v>
      </c>
      <c r="G32" s="9">
        <v>41</v>
      </c>
      <c r="H32" s="9">
        <v>183</v>
      </c>
      <c r="I32" s="9">
        <v>3.6345000000000001</v>
      </c>
      <c r="J32" s="10"/>
      <c r="K32" s="11">
        <f t="shared" si="4"/>
        <v>1500</v>
      </c>
      <c r="L32" s="11">
        <f t="shared" si="5"/>
        <v>305</v>
      </c>
      <c r="M32" s="11">
        <f t="shared" si="6"/>
        <v>1195</v>
      </c>
      <c r="N32" s="11">
        <f t="shared" si="7"/>
        <v>1500</v>
      </c>
    </row>
    <row r="33" spans="1:14" ht="14.4">
      <c r="A33" s="7" t="s">
        <v>17</v>
      </c>
      <c r="B33" s="9">
        <v>20</v>
      </c>
      <c r="C33" s="9">
        <v>15</v>
      </c>
      <c r="D33" s="9">
        <v>5</v>
      </c>
      <c r="E33" s="9">
        <v>84</v>
      </c>
      <c r="F33" s="9">
        <v>1158</v>
      </c>
      <c r="G33" s="9">
        <v>37</v>
      </c>
      <c r="H33" s="9">
        <v>221</v>
      </c>
      <c r="I33" s="9">
        <v>3.1871999999999998</v>
      </c>
      <c r="J33" s="10"/>
      <c r="K33" s="11">
        <f t="shared" si="4"/>
        <v>1500</v>
      </c>
      <c r="L33" s="11">
        <f t="shared" si="5"/>
        <v>305</v>
      </c>
      <c r="M33" s="11">
        <f t="shared" si="6"/>
        <v>1195</v>
      </c>
      <c r="N33" s="11">
        <f t="shared" si="7"/>
        <v>1500</v>
      </c>
    </row>
    <row r="34" spans="1:14" ht="14.4">
      <c r="A34" s="7" t="s">
        <v>18</v>
      </c>
      <c r="B34" s="9">
        <v>20</v>
      </c>
      <c r="C34" s="9">
        <v>15</v>
      </c>
      <c r="D34" s="9">
        <v>5</v>
      </c>
      <c r="E34" s="8">
        <v>57</v>
      </c>
      <c r="F34" s="8">
        <v>1178</v>
      </c>
      <c r="G34" s="8">
        <v>17</v>
      </c>
      <c r="H34" s="8">
        <v>248</v>
      </c>
      <c r="I34" s="8">
        <v>2.0348000000000002</v>
      </c>
      <c r="J34" s="10"/>
      <c r="K34" s="11">
        <f t="shared" si="4"/>
        <v>1500</v>
      </c>
      <c r="L34" s="11">
        <f t="shared" si="5"/>
        <v>305</v>
      </c>
      <c r="M34" s="11">
        <f t="shared" si="6"/>
        <v>1195</v>
      </c>
      <c r="N34" s="11">
        <f t="shared" si="7"/>
        <v>1500</v>
      </c>
    </row>
    <row r="35" spans="1:14" ht="14.4">
      <c r="A35" s="7" t="s">
        <v>19</v>
      </c>
      <c r="B35" s="9">
        <v>20</v>
      </c>
      <c r="C35" s="9">
        <v>15</v>
      </c>
      <c r="D35" s="9">
        <v>5</v>
      </c>
      <c r="E35" s="8">
        <v>71</v>
      </c>
      <c r="F35" s="8">
        <v>1187</v>
      </c>
      <c r="G35" s="8">
        <v>8</v>
      </c>
      <c r="H35" s="8">
        <v>234</v>
      </c>
      <c r="I35" s="8">
        <v>5.9554999999999998</v>
      </c>
      <c r="J35" s="10"/>
      <c r="K35" s="11">
        <f t="shared" si="4"/>
        <v>1500</v>
      </c>
      <c r="L35" s="11">
        <f t="shared" si="5"/>
        <v>305</v>
      </c>
      <c r="M35" s="11">
        <f t="shared" si="6"/>
        <v>1195</v>
      </c>
      <c r="N35" s="11">
        <f t="shared" si="7"/>
        <v>1500</v>
      </c>
    </row>
    <row r="36" spans="1:14" ht="14.4">
      <c r="A36" s="7" t="s">
        <v>20</v>
      </c>
      <c r="B36" s="9">
        <v>20</v>
      </c>
      <c r="C36" s="9">
        <v>15</v>
      </c>
      <c r="D36" s="9">
        <v>5</v>
      </c>
      <c r="E36" s="8">
        <v>0</v>
      </c>
      <c r="F36" s="8">
        <v>1195</v>
      </c>
      <c r="G36" s="8">
        <v>0</v>
      </c>
      <c r="H36" s="8">
        <v>305</v>
      </c>
      <c r="I36" s="8">
        <v>7.6920999999999999</v>
      </c>
      <c r="J36" s="10"/>
      <c r="K36" s="11">
        <f t="shared" si="4"/>
        <v>1500</v>
      </c>
      <c r="L36" s="11">
        <f t="shared" si="5"/>
        <v>305</v>
      </c>
      <c r="M36" s="11">
        <f t="shared" si="6"/>
        <v>1195</v>
      </c>
      <c r="N36" s="11">
        <f t="shared" si="7"/>
        <v>1500</v>
      </c>
    </row>
    <row r="37" spans="1:14" ht="14.4">
      <c r="A37" s="7" t="s">
        <v>21</v>
      </c>
      <c r="B37" s="9">
        <v>20</v>
      </c>
      <c r="C37" s="9">
        <v>15</v>
      </c>
      <c r="D37" s="9">
        <v>5</v>
      </c>
      <c r="E37" s="8">
        <v>102</v>
      </c>
      <c r="F37" s="8">
        <v>1175</v>
      </c>
      <c r="G37" s="8">
        <v>20</v>
      </c>
      <c r="H37" s="8">
        <v>203</v>
      </c>
      <c r="I37" s="8">
        <v>246.85</v>
      </c>
      <c r="J37" s="10"/>
      <c r="K37" s="11">
        <f t="shared" si="4"/>
        <v>1500</v>
      </c>
      <c r="L37" s="11">
        <f t="shared" si="5"/>
        <v>305</v>
      </c>
      <c r="M37" s="11">
        <f t="shared" si="6"/>
        <v>1195</v>
      </c>
      <c r="N37" s="11">
        <f t="shared" si="7"/>
        <v>1500</v>
      </c>
    </row>
    <row r="38" spans="1:14" ht="14.4">
      <c r="A38" s="7" t="s">
        <v>22</v>
      </c>
      <c r="B38" s="9">
        <v>20</v>
      </c>
      <c r="C38" s="9">
        <v>15</v>
      </c>
      <c r="D38" s="9">
        <v>5</v>
      </c>
      <c r="E38" s="8">
        <v>100</v>
      </c>
      <c r="F38" s="8">
        <v>1053</v>
      </c>
      <c r="G38" s="8">
        <v>142</v>
      </c>
      <c r="H38" s="8">
        <v>205</v>
      </c>
      <c r="I38" s="8">
        <v>231.15</v>
      </c>
      <c r="J38" s="10"/>
      <c r="K38" s="11">
        <f t="shared" si="4"/>
        <v>1500</v>
      </c>
      <c r="L38" s="11">
        <f t="shared" si="5"/>
        <v>305</v>
      </c>
      <c r="M38" s="11">
        <f t="shared" si="6"/>
        <v>1195</v>
      </c>
      <c r="N38" s="11">
        <f t="shared" si="7"/>
        <v>1500</v>
      </c>
    </row>
    <row r="39" spans="1:14" ht="14.4">
      <c r="A39" s="7" t="s">
        <v>23</v>
      </c>
      <c r="B39" s="9">
        <v>20</v>
      </c>
      <c r="C39" s="9">
        <v>15</v>
      </c>
      <c r="D39" s="9">
        <v>5</v>
      </c>
      <c r="E39" s="8">
        <v>121</v>
      </c>
      <c r="F39" s="8">
        <v>1160</v>
      </c>
      <c r="G39" s="8">
        <v>35</v>
      </c>
      <c r="H39" s="8">
        <v>184</v>
      </c>
      <c r="I39" s="8">
        <v>16.783999999999999</v>
      </c>
      <c r="J39" s="10"/>
      <c r="K39" s="11">
        <f t="shared" si="4"/>
        <v>1500</v>
      </c>
      <c r="L39" s="11">
        <f t="shared" si="5"/>
        <v>305</v>
      </c>
      <c r="M39" s="11">
        <f t="shared" si="6"/>
        <v>1195</v>
      </c>
      <c r="N39" s="11">
        <f t="shared" si="7"/>
        <v>1500</v>
      </c>
    </row>
    <row r="40" spans="1:14" ht="14.4">
      <c r="A40" s="7" t="s">
        <v>24</v>
      </c>
      <c r="B40" s="9">
        <v>20</v>
      </c>
      <c r="C40" s="9">
        <v>15</v>
      </c>
      <c r="D40" s="9">
        <v>5</v>
      </c>
      <c r="E40" s="8">
        <v>108</v>
      </c>
      <c r="F40" s="8">
        <v>1174</v>
      </c>
      <c r="G40" s="8">
        <v>21</v>
      </c>
      <c r="H40" s="8">
        <v>197</v>
      </c>
      <c r="I40" s="8">
        <v>9.0828000000000007</v>
      </c>
      <c r="J40" s="10"/>
      <c r="K40" s="11">
        <f t="shared" si="4"/>
        <v>1500</v>
      </c>
      <c r="L40" s="11">
        <f t="shared" si="5"/>
        <v>305</v>
      </c>
      <c r="M40" s="11">
        <f t="shared" si="6"/>
        <v>1195</v>
      </c>
      <c r="N40" s="11">
        <f t="shared" si="7"/>
        <v>1500</v>
      </c>
    </row>
    <row r="41" spans="1:14" ht="14.4">
      <c r="A41" s="7" t="s">
        <v>25</v>
      </c>
      <c r="B41" s="9">
        <v>20</v>
      </c>
      <c r="C41" s="9">
        <v>15</v>
      </c>
      <c r="D41" s="9">
        <v>5</v>
      </c>
      <c r="E41" s="8">
        <v>52</v>
      </c>
      <c r="F41" s="8">
        <v>1190</v>
      </c>
      <c r="G41" s="8">
        <v>5</v>
      </c>
      <c r="H41" s="8">
        <v>253</v>
      </c>
      <c r="I41" s="8">
        <v>13.829000000000001</v>
      </c>
      <c r="J41" s="10"/>
      <c r="K41" s="11">
        <f t="shared" si="4"/>
        <v>1500</v>
      </c>
      <c r="L41" s="11">
        <f t="shared" si="5"/>
        <v>305</v>
      </c>
      <c r="M41" s="11">
        <f t="shared" si="6"/>
        <v>1195</v>
      </c>
      <c r="N41" s="11">
        <f t="shared" si="7"/>
        <v>1500</v>
      </c>
    </row>
    <row r="42" spans="1:14" ht="14.4">
      <c r="A42" s="7" t="s">
        <v>26</v>
      </c>
      <c r="B42" s="9">
        <v>20</v>
      </c>
      <c r="C42" s="9">
        <v>15</v>
      </c>
      <c r="D42" s="9">
        <v>5</v>
      </c>
      <c r="E42" s="8">
        <v>120</v>
      </c>
      <c r="F42" s="8">
        <v>1163</v>
      </c>
      <c r="G42" s="8">
        <v>32</v>
      </c>
      <c r="H42" s="8">
        <v>185</v>
      </c>
      <c r="I42" s="8">
        <v>16.661000000000001</v>
      </c>
      <c r="J42" s="10"/>
      <c r="K42" s="11">
        <f t="shared" si="4"/>
        <v>1500</v>
      </c>
      <c r="L42" s="11">
        <f t="shared" si="5"/>
        <v>305</v>
      </c>
      <c r="M42" s="11">
        <f t="shared" si="6"/>
        <v>1195</v>
      </c>
      <c r="N42" s="11">
        <f t="shared" si="7"/>
        <v>1500</v>
      </c>
    </row>
    <row r="43" spans="1:14" ht="14.4">
      <c r="A43" s="7" t="s">
        <v>27</v>
      </c>
      <c r="B43" s="9">
        <v>20</v>
      </c>
      <c r="C43" s="9">
        <v>15</v>
      </c>
      <c r="D43" s="9">
        <v>5</v>
      </c>
      <c r="E43" s="8">
        <v>136</v>
      </c>
      <c r="F43" s="8">
        <v>1109</v>
      </c>
      <c r="G43" s="8">
        <v>86</v>
      </c>
      <c r="H43" s="8">
        <v>169</v>
      </c>
      <c r="I43" s="8">
        <v>18.866</v>
      </c>
      <c r="J43" s="10"/>
      <c r="K43" s="11">
        <f t="shared" si="4"/>
        <v>1500</v>
      </c>
      <c r="L43" s="11">
        <f t="shared" si="5"/>
        <v>305</v>
      </c>
      <c r="M43" s="11">
        <f t="shared" si="6"/>
        <v>1195</v>
      </c>
      <c r="N43" s="11">
        <f t="shared" si="7"/>
        <v>1500</v>
      </c>
    </row>
    <row r="44" spans="1:14" ht="14.4">
      <c r="A44" s="7" t="s">
        <v>28</v>
      </c>
      <c r="B44" s="9">
        <v>20</v>
      </c>
      <c r="C44" s="9">
        <v>15</v>
      </c>
      <c r="D44" s="9">
        <v>5</v>
      </c>
      <c r="E44" s="8">
        <v>203</v>
      </c>
      <c r="F44" s="8">
        <v>1016</v>
      </c>
      <c r="G44" s="8">
        <v>179</v>
      </c>
      <c r="H44" s="8">
        <v>102</v>
      </c>
      <c r="I44" s="8">
        <v>17.431999999999999</v>
      </c>
      <c r="J44" s="10"/>
      <c r="K44" s="11">
        <f t="shared" si="4"/>
        <v>1500</v>
      </c>
      <c r="L44" s="11">
        <f t="shared" si="5"/>
        <v>305</v>
      </c>
      <c r="M44" s="11">
        <f t="shared" si="6"/>
        <v>1195</v>
      </c>
      <c r="N44" s="11">
        <f t="shared" si="7"/>
        <v>1500</v>
      </c>
    </row>
    <row r="45" spans="1:14" ht="14.4">
      <c r="A45" s="7" t="s">
        <v>29</v>
      </c>
      <c r="B45" s="9">
        <v>20</v>
      </c>
      <c r="C45" s="9">
        <v>15</v>
      </c>
      <c r="D45" s="9">
        <v>5</v>
      </c>
      <c r="E45" s="8">
        <v>124</v>
      </c>
      <c r="F45" s="8">
        <v>1155</v>
      </c>
      <c r="G45" s="8">
        <v>40</v>
      </c>
      <c r="H45" s="8">
        <v>181</v>
      </c>
      <c r="I45" s="8">
        <v>24.648</v>
      </c>
      <c r="J45" s="10"/>
      <c r="K45" s="11">
        <f t="shared" si="4"/>
        <v>1500</v>
      </c>
      <c r="L45" s="11">
        <f t="shared" si="5"/>
        <v>305</v>
      </c>
      <c r="M45" s="11">
        <f t="shared" si="6"/>
        <v>1195</v>
      </c>
      <c r="N45" s="11">
        <f t="shared" si="7"/>
        <v>1500</v>
      </c>
    </row>
    <row r="46" spans="1:14" ht="14.4">
      <c r="A46" s="7" t="s">
        <v>30</v>
      </c>
      <c r="B46" s="9">
        <v>20</v>
      </c>
      <c r="C46" s="9">
        <v>15</v>
      </c>
      <c r="D46" s="9">
        <v>5</v>
      </c>
      <c r="E46" s="8">
        <v>125</v>
      </c>
      <c r="F46" s="8">
        <v>1149</v>
      </c>
      <c r="G46" s="8">
        <v>46</v>
      </c>
      <c r="H46" s="8">
        <v>180</v>
      </c>
      <c r="I46" s="8">
        <v>32.917000000000002</v>
      </c>
      <c r="J46" s="10"/>
      <c r="K46" s="11">
        <f t="shared" si="4"/>
        <v>1500</v>
      </c>
      <c r="L46" s="11">
        <f t="shared" si="5"/>
        <v>305</v>
      </c>
      <c r="M46" s="11">
        <f t="shared" si="6"/>
        <v>1195</v>
      </c>
      <c r="N46" s="11">
        <f t="shared" si="7"/>
        <v>1500</v>
      </c>
    </row>
    <row r="47" spans="1:14" ht="14.4">
      <c r="A47" s="7" t="s">
        <v>31</v>
      </c>
      <c r="B47" s="9">
        <v>20</v>
      </c>
      <c r="C47" s="9">
        <v>15</v>
      </c>
      <c r="D47" s="9">
        <v>5</v>
      </c>
      <c r="E47" s="8">
        <v>133</v>
      </c>
      <c r="F47" s="8">
        <v>1144</v>
      </c>
      <c r="G47" s="8">
        <v>51</v>
      </c>
      <c r="H47" s="8">
        <v>172</v>
      </c>
      <c r="I47" s="8">
        <v>56.225000000000001</v>
      </c>
      <c r="J47" s="10"/>
      <c r="K47" s="11">
        <f t="shared" si="4"/>
        <v>1500</v>
      </c>
      <c r="L47" s="11">
        <f t="shared" si="5"/>
        <v>305</v>
      </c>
      <c r="M47" s="11">
        <f t="shared" si="6"/>
        <v>1195</v>
      </c>
      <c r="N47" s="11">
        <f t="shared" si="7"/>
        <v>1500</v>
      </c>
    </row>
    <row r="48" spans="1:14" ht="14.4">
      <c r="A48" s="7" t="s">
        <v>32</v>
      </c>
      <c r="B48" s="9">
        <v>20</v>
      </c>
      <c r="C48" s="9">
        <v>15</v>
      </c>
      <c r="D48" s="9">
        <v>5</v>
      </c>
      <c r="E48" s="8">
        <v>125</v>
      </c>
      <c r="F48" s="8">
        <v>1154</v>
      </c>
      <c r="G48" s="8">
        <v>41</v>
      </c>
      <c r="H48" s="8">
        <v>180</v>
      </c>
      <c r="I48" s="8">
        <v>47.164999999999999</v>
      </c>
      <c r="J48" s="10"/>
      <c r="K48" s="11">
        <f t="shared" si="4"/>
        <v>1500</v>
      </c>
      <c r="L48" s="11">
        <f t="shared" si="5"/>
        <v>305</v>
      </c>
      <c r="M48" s="11">
        <f t="shared" si="6"/>
        <v>1195</v>
      </c>
      <c r="N48" s="11">
        <f t="shared" si="7"/>
        <v>1500</v>
      </c>
    </row>
    <row r="49" spans="1:14" ht="14.4">
      <c r="A49" s="7" t="s">
        <v>33</v>
      </c>
      <c r="B49" s="9">
        <v>20</v>
      </c>
      <c r="C49" s="9">
        <v>15</v>
      </c>
      <c r="D49" s="9">
        <v>5</v>
      </c>
      <c r="E49" s="8">
        <v>124</v>
      </c>
      <c r="F49" s="8">
        <v>1155</v>
      </c>
      <c r="G49" s="8">
        <v>40</v>
      </c>
      <c r="H49" s="8">
        <v>181</v>
      </c>
      <c r="I49" s="8">
        <v>61.075000000000003</v>
      </c>
      <c r="J49" s="10"/>
      <c r="K49" s="11">
        <f t="shared" si="4"/>
        <v>1500</v>
      </c>
      <c r="L49" s="11">
        <f t="shared" si="5"/>
        <v>305</v>
      </c>
      <c r="M49" s="11">
        <f t="shared" si="6"/>
        <v>1195</v>
      </c>
      <c r="N49" s="11">
        <f t="shared" si="7"/>
        <v>1500</v>
      </c>
    </row>
    <row r="50" spans="1:14" ht="14.4">
      <c r="A50" s="7" t="s">
        <v>34</v>
      </c>
      <c r="B50" s="9">
        <v>20</v>
      </c>
      <c r="C50" s="9">
        <v>15</v>
      </c>
      <c r="D50" s="9">
        <v>5</v>
      </c>
      <c r="E50" s="8">
        <v>0</v>
      </c>
      <c r="F50" s="8">
        <v>1195</v>
      </c>
      <c r="G50" s="8">
        <v>0</v>
      </c>
      <c r="H50" s="8">
        <v>305</v>
      </c>
      <c r="I50" s="8">
        <v>59.137</v>
      </c>
      <c r="J50" s="10"/>
      <c r="K50" s="11">
        <f t="shared" si="4"/>
        <v>1500</v>
      </c>
      <c r="L50" s="11">
        <f t="shared" si="5"/>
        <v>305</v>
      </c>
      <c r="M50" s="11">
        <f t="shared" si="6"/>
        <v>1195</v>
      </c>
      <c r="N50" s="11">
        <f t="shared" si="7"/>
        <v>1500</v>
      </c>
    </row>
    <row r="51" spans="1:14" ht="14.4">
      <c r="A51" s="7" t="s">
        <v>35</v>
      </c>
      <c r="B51" s="9">
        <v>20</v>
      </c>
      <c r="C51" s="9">
        <v>15</v>
      </c>
      <c r="D51" s="9">
        <v>5</v>
      </c>
      <c r="E51" s="8">
        <v>0</v>
      </c>
      <c r="F51" s="8">
        <v>1195</v>
      </c>
      <c r="G51" s="8">
        <v>0</v>
      </c>
      <c r="H51" s="8">
        <v>305</v>
      </c>
      <c r="I51" s="8">
        <v>60.706000000000003</v>
      </c>
      <c r="J51" s="10"/>
      <c r="K51" s="11">
        <f t="shared" si="4"/>
        <v>1500</v>
      </c>
      <c r="L51" s="11">
        <f t="shared" si="5"/>
        <v>305</v>
      </c>
      <c r="M51" s="11">
        <f t="shared" si="6"/>
        <v>1195</v>
      </c>
      <c r="N51" s="11">
        <f t="shared" si="7"/>
        <v>1500</v>
      </c>
    </row>
    <row r="52" spans="1:14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6">
      <c r="A56" s="102" t="s">
        <v>37</v>
      </c>
      <c r="B56" s="103"/>
      <c r="C56" s="103"/>
      <c r="D56" s="103"/>
      <c r="E56" s="103"/>
      <c r="F56" s="103"/>
      <c r="G56" s="103"/>
      <c r="H56" s="103"/>
      <c r="I56" s="103"/>
      <c r="J56" s="1"/>
      <c r="K56" s="1"/>
      <c r="L56" s="1"/>
      <c r="M56" s="1"/>
      <c r="N56" s="1"/>
    </row>
    <row r="57" spans="1:14" ht="15.6">
      <c r="A57" s="3" t="s">
        <v>2</v>
      </c>
      <c r="B57" s="4" t="s">
        <v>3</v>
      </c>
      <c r="C57" s="4" t="s">
        <v>4</v>
      </c>
      <c r="D57" s="4" t="s">
        <v>5</v>
      </c>
      <c r="E57" s="5" t="s">
        <v>6</v>
      </c>
      <c r="F57" s="5" t="s">
        <v>7</v>
      </c>
      <c r="G57" s="5" t="s">
        <v>8</v>
      </c>
      <c r="H57" s="5" t="s">
        <v>9</v>
      </c>
      <c r="I57" s="5" t="s">
        <v>10</v>
      </c>
      <c r="J57" s="1"/>
      <c r="K57" s="6" t="s">
        <v>11</v>
      </c>
      <c r="L57" s="6" t="s">
        <v>12</v>
      </c>
      <c r="M57" s="6" t="s">
        <v>13</v>
      </c>
      <c r="N57" s="6" t="s">
        <v>14</v>
      </c>
    </row>
    <row r="58" spans="1:14" ht="14.4">
      <c r="A58" s="7" t="s">
        <v>15</v>
      </c>
      <c r="B58" s="9">
        <v>20</v>
      </c>
      <c r="C58" s="9">
        <v>20</v>
      </c>
      <c r="D58" s="9">
        <v>5</v>
      </c>
      <c r="E58" s="9">
        <v>192</v>
      </c>
      <c r="F58" s="9">
        <v>1507</v>
      </c>
      <c r="G58" s="9">
        <v>86</v>
      </c>
      <c r="H58" s="9">
        <v>215</v>
      </c>
      <c r="I58" s="9">
        <v>3.7280000000000002</v>
      </c>
      <c r="J58" s="10"/>
      <c r="K58" s="11">
        <f t="shared" ref="K58:K78" si="8">SUM(E58:H58)</f>
        <v>2000</v>
      </c>
      <c r="L58" s="11">
        <f t="shared" ref="L58:L78" si="9">E58+H58</f>
        <v>407</v>
      </c>
      <c r="M58" s="11">
        <f t="shared" ref="M58:M78" si="10">G58+F58</f>
        <v>1593</v>
      </c>
      <c r="N58" s="11">
        <f t="shared" ref="N58:N78" si="11">M58+L58</f>
        <v>2000</v>
      </c>
    </row>
    <row r="59" spans="1:14" ht="14.4">
      <c r="A59" s="7" t="s">
        <v>16</v>
      </c>
      <c r="B59" s="9">
        <v>20</v>
      </c>
      <c r="C59" s="9">
        <v>20</v>
      </c>
      <c r="D59" s="9">
        <v>5</v>
      </c>
      <c r="E59" s="9">
        <v>150</v>
      </c>
      <c r="F59" s="9">
        <v>1555</v>
      </c>
      <c r="G59" s="9">
        <v>38</v>
      </c>
      <c r="H59" s="9">
        <v>257</v>
      </c>
      <c r="I59" s="9">
        <v>0.80954999999999999</v>
      </c>
      <c r="J59" s="10"/>
      <c r="K59" s="11">
        <f t="shared" si="8"/>
        <v>2000</v>
      </c>
      <c r="L59" s="11">
        <f t="shared" si="9"/>
        <v>407</v>
      </c>
      <c r="M59" s="11">
        <f t="shared" si="10"/>
        <v>1593</v>
      </c>
      <c r="N59" s="11">
        <f t="shared" si="11"/>
        <v>2000</v>
      </c>
    </row>
    <row r="60" spans="1:14" ht="14.4">
      <c r="A60" s="7" t="s">
        <v>17</v>
      </c>
      <c r="B60" s="9">
        <v>20</v>
      </c>
      <c r="C60" s="9">
        <v>20</v>
      </c>
      <c r="D60" s="9">
        <v>5</v>
      </c>
      <c r="E60" s="9">
        <v>94</v>
      </c>
      <c r="F60" s="9">
        <v>1573</v>
      </c>
      <c r="G60" s="9">
        <v>20</v>
      </c>
      <c r="H60" s="9">
        <v>313</v>
      </c>
      <c r="I60" s="9">
        <v>1.2453000000000001</v>
      </c>
      <c r="J60" s="10"/>
      <c r="K60" s="11">
        <f t="shared" si="8"/>
        <v>2000</v>
      </c>
      <c r="L60" s="11">
        <f t="shared" si="9"/>
        <v>407</v>
      </c>
      <c r="M60" s="11">
        <f t="shared" si="10"/>
        <v>1593</v>
      </c>
      <c r="N60" s="11">
        <f t="shared" si="11"/>
        <v>2000</v>
      </c>
    </row>
    <row r="61" spans="1:14" ht="14.4">
      <c r="A61" s="7" t="s">
        <v>18</v>
      </c>
      <c r="B61" s="9">
        <v>20</v>
      </c>
      <c r="C61" s="9">
        <v>20</v>
      </c>
      <c r="D61" s="9">
        <v>5</v>
      </c>
      <c r="E61" s="8">
        <v>83</v>
      </c>
      <c r="F61" s="8">
        <v>1570</v>
      </c>
      <c r="G61" s="8">
        <v>23</v>
      </c>
      <c r="H61" s="8">
        <v>324</v>
      </c>
      <c r="I61" s="9">
        <v>1.321</v>
      </c>
      <c r="J61" s="10"/>
      <c r="K61" s="11">
        <f t="shared" si="8"/>
        <v>2000</v>
      </c>
      <c r="L61" s="11">
        <f t="shared" si="9"/>
        <v>407</v>
      </c>
      <c r="M61" s="11">
        <f t="shared" si="10"/>
        <v>1593</v>
      </c>
      <c r="N61" s="11">
        <f t="shared" si="11"/>
        <v>2000</v>
      </c>
    </row>
    <row r="62" spans="1:14" ht="14.4">
      <c r="A62" s="7" t="s">
        <v>19</v>
      </c>
      <c r="B62" s="9">
        <v>20</v>
      </c>
      <c r="C62" s="9">
        <v>20</v>
      </c>
      <c r="D62" s="9">
        <v>5</v>
      </c>
      <c r="E62" s="8">
        <v>101</v>
      </c>
      <c r="F62" s="8">
        <v>1574</v>
      </c>
      <c r="G62" s="8">
        <v>19</v>
      </c>
      <c r="H62" s="8">
        <v>306</v>
      </c>
      <c r="I62" s="9">
        <v>5.5118</v>
      </c>
      <c r="J62" s="10"/>
      <c r="K62" s="11">
        <f t="shared" si="8"/>
        <v>2000</v>
      </c>
      <c r="L62" s="11">
        <f t="shared" si="9"/>
        <v>407</v>
      </c>
      <c r="M62" s="11">
        <f t="shared" si="10"/>
        <v>1593</v>
      </c>
      <c r="N62" s="11">
        <f t="shared" si="11"/>
        <v>2000</v>
      </c>
    </row>
    <row r="63" spans="1:14" ht="14.4">
      <c r="A63" s="7" t="s">
        <v>20</v>
      </c>
      <c r="B63" s="9">
        <v>20</v>
      </c>
      <c r="C63" s="9">
        <v>20</v>
      </c>
      <c r="D63" s="9">
        <v>5</v>
      </c>
      <c r="E63" s="8">
        <v>0</v>
      </c>
      <c r="F63" s="8">
        <v>1593</v>
      </c>
      <c r="G63" s="8">
        <v>0</v>
      </c>
      <c r="H63" s="8">
        <v>407</v>
      </c>
      <c r="I63" s="9">
        <v>3.9279999999999999</v>
      </c>
      <c r="J63" s="10"/>
      <c r="K63" s="11">
        <f t="shared" si="8"/>
        <v>2000</v>
      </c>
      <c r="L63" s="11">
        <f t="shared" si="9"/>
        <v>407</v>
      </c>
      <c r="M63" s="11">
        <f t="shared" si="10"/>
        <v>1593</v>
      </c>
      <c r="N63" s="11">
        <f t="shared" si="11"/>
        <v>2000</v>
      </c>
    </row>
    <row r="64" spans="1:14" ht="14.4">
      <c r="A64" s="7" t="s">
        <v>21</v>
      </c>
      <c r="B64" s="9">
        <v>20</v>
      </c>
      <c r="C64" s="9">
        <v>20</v>
      </c>
      <c r="D64" s="9">
        <v>5</v>
      </c>
      <c r="E64" s="8">
        <v>155</v>
      </c>
      <c r="F64" s="8">
        <v>1555</v>
      </c>
      <c r="G64" s="8">
        <v>38</v>
      </c>
      <c r="H64" s="8">
        <v>252</v>
      </c>
      <c r="I64" s="9">
        <v>215.6</v>
      </c>
      <c r="J64" s="10"/>
      <c r="K64" s="11">
        <f t="shared" si="8"/>
        <v>2000</v>
      </c>
      <c r="L64" s="11">
        <f t="shared" si="9"/>
        <v>407</v>
      </c>
      <c r="M64" s="11">
        <f t="shared" si="10"/>
        <v>1593</v>
      </c>
      <c r="N64" s="11">
        <f t="shared" si="11"/>
        <v>2000</v>
      </c>
    </row>
    <row r="65" spans="1:14" ht="14.4">
      <c r="A65" s="7" t="s">
        <v>22</v>
      </c>
      <c r="B65" s="9">
        <v>20</v>
      </c>
      <c r="C65" s="9">
        <v>20</v>
      </c>
      <c r="D65" s="9">
        <v>5</v>
      </c>
      <c r="E65" s="8">
        <v>144</v>
      </c>
      <c r="F65" s="8">
        <v>1330</v>
      </c>
      <c r="G65" s="8">
        <v>263</v>
      </c>
      <c r="H65" s="8">
        <v>263</v>
      </c>
      <c r="I65" s="9">
        <v>222.03</v>
      </c>
      <c r="J65" s="10"/>
      <c r="K65" s="11">
        <f t="shared" si="8"/>
        <v>2000</v>
      </c>
      <c r="L65" s="11">
        <f t="shared" si="9"/>
        <v>407</v>
      </c>
      <c r="M65" s="11">
        <f t="shared" si="10"/>
        <v>1593</v>
      </c>
      <c r="N65" s="11">
        <f t="shared" si="11"/>
        <v>2000</v>
      </c>
    </row>
    <row r="66" spans="1:14" ht="14.4">
      <c r="A66" s="7" t="s">
        <v>23</v>
      </c>
      <c r="B66" s="9">
        <v>20</v>
      </c>
      <c r="C66" s="9">
        <v>20</v>
      </c>
      <c r="D66" s="9">
        <v>5</v>
      </c>
      <c r="E66" s="8">
        <v>180</v>
      </c>
      <c r="F66" s="8">
        <v>1529</v>
      </c>
      <c r="G66" s="8">
        <v>64</v>
      </c>
      <c r="H66" s="8">
        <v>227</v>
      </c>
      <c r="I66" s="9">
        <v>14.124000000000001</v>
      </c>
      <c r="J66" s="10"/>
      <c r="K66" s="11">
        <f t="shared" si="8"/>
        <v>2000</v>
      </c>
      <c r="L66" s="11">
        <f t="shared" si="9"/>
        <v>407</v>
      </c>
      <c r="M66" s="11">
        <f t="shared" si="10"/>
        <v>1593</v>
      </c>
      <c r="N66" s="11">
        <f t="shared" si="11"/>
        <v>2000</v>
      </c>
    </row>
    <row r="67" spans="1:14" ht="14.4">
      <c r="A67" s="7" t="s">
        <v>24</v>
      </c>
      <c r="B67" s="9">
        <v>20</v>
      </c>
      <c r="C67" s="9">
        <v>20</v>
      </c>
      <c r="D67" s="9">
        <v>5</v>
      </c>
      <c r="E67" s="8">
        <v>157</v>
      </c>
      <c r="F67" s="8">
        <v>1555</v>
      </c>
      <c r="G67" s="8">
        <v>38</v>
      </c>
      <c r="H67" s="8">
        <v>250</v>
      </c>
      <c r="I67" s="9">
        <v>8.8681999999999999</v>
      </c>
      <c r="J67" s="10"/>
      <c r="K67" s="11">
        <f t="shared" si="8"/>
        <v>2000</v>
      </c>
      <c r="L67" s="11">
        <f t="shared" si="9"/>
        <v>407</v>
      </c>
      <c r="M67" s="11">
        <f t="shared" si="10"/>
        <v>1593</v>
      </c>
      <c r="N67" s="11">
        <f t="shared" si="11"/>
        <v>2000</v>
      </c>
    </row>
    <row r="68" spans="1:14" ht="14.4">
      <c r="A68" s="7" t="s">
        <v>25</v>
      </c>
      <c r="B68" s="9">
        <v>20</v>
      </c>
      <c r="C68" s="9">
        <v>20</v>
      </c>
      <c r="D68" s="9">
        <v>5</v>
      </c>
      <c r="E68" s="8">
        <v>84</v>
      </c>
      <c r="F68" s="8">
        <v>1587</v>
      </c>
      <c r="G68" s="8">
        <v>6</v>
      </c>
      <c r="H68" s="8">
        <v>323</v>
      </c>
      <c r="I68" s="9">
        <v>11.252000000000001</v>
      </c>
      <c r="J68" s="10"/>
      <c r="K68" s="11">
        <f t="shared" si="8"/>
        <v>2000</v>
      </c>
      <c r="L68" s="11">
        <f t="shared" si="9"/>
        <v>407</v>
      </c>
      <c r="M68" s="11">
        <f t="shared" si="10"/>
        <v>1593</v>
      </c>
      <c r="N68" s="11">
        <f t="shared" si="11"/>
        <v>2000</v>
      </c>
    </row>
    <row r="69" spans="1:14" ht="14.4">
      <c r="A69" s="7" t="s">
        <v>26</v>
      </c>
      <c r="B69" s="9">
        <v>20</v>
      </c>
      <c r="C69" s="9">
        <v>20</v>
      </c>
      <c r="D69" s="9">
        <v>5</v>
      </c>
      <c r="E69" s="8">
        <v>183</v>
      </c>
      <c r="F69" s="8">
        <v>1528</v>
      </c>
      <c r="G69" s="8">
        <v>65</v>
      </c>
      <c r="H69" s="8">
        <v>224</v>
      </c>
      <c r="I69" s="9">
        <v>12.736000000000001</v>
      </c>
      <c r="J69" s="10"/>
      <c r="K69" s="11">
        <f t="shared" si="8"/>
        <v>2000</v>
      </c>
      <c r="L69" s="11">
        <f t="shared" si="9"/>
        <v>407</v>
      </c>
      <c r="M69" s="11">
        <f t="shared" si="10"/>
        <v>1593</v>
      </c>
      <c r="N69" s="11">
        <f t="shared" si="11"/>
        <v>2000</v>
      </c>
    </row>
    <row r="70" spans="1:14" ht="14.4">
      <c r="A70" s="7" t="s">
        <v>27</v>
      </c>
      <c r="B70" s="9">
        <v>20</v>
      </c>
      <c r="C70" s="9">
        <v>20</v>
      </c>
      <c r="D70" s="9">
        <v>5</v>
      </c>
      <c r="E70" s="8">
        <v>190</v>
      </c>
      <c r="F70" s="8">
        <v>1467</v>
      </c>
      <c r="G70" s="8">
        <v>126</v>
      </c>
      <c r="H70" s="8">
        <v>217</v>
      </c>
      <c r="I70" s="9">
        <v>15.477</v>
      </c>
      <c r="J70" s="10"/>
      <c r="K70" s="11">
        <f t="shared" si="8"/>
        <v>2000</v>
      </c>
      <c r="L70" s="11">
        <f t="shared" si="9"/>
        <v>407</v>
      </c>
      <c r="M70" s="11">
        <f t="shared" si="10"/>
        <v>1593</v>
      </c>
      <c r="N70" s="11">
        <f t="shared" si="11"/>
        <v>2000</v>
      </c>
    </row>
    <row r="71" spans="1:14" ht="14.4">
      <c r="A71" s="7" t="s">
        <v>28</v>
      </c>
      <c r="B71" s="9">
        <v>20</v>
      </c>
      <c r="C71" s="9">
        <v>20</v>
      </c>
      <c r="D71" s="9">
        <v>5</v>
      </c>
      <c r="E71" s="8">
        <v>270</v>
      </c>
      <c r="F71" s="8">
        <v>1357</v>
      </c>
      <c r="G71" s="8">
        <v>236</v>
      </c>
      <c r="H71" s="8">
        <v>137</v>
      </c>
      <c r="I71" s="9">
        <v>15.066000000000001</v>
      </c>
      <c r="J71" s="10"/>
      <c r="K71" s="11">
        <f t="shared" si="8"/>
        <v>2000</v>
      </c>
      <c r="L71" s="11">
        <f t="shared" si="9"/>
        <v>407</v>
      </c>
      <c r="M71" s="11">
        <f t="shared" si="10"/>
        <v>1593</v>
      </c>
      <c r="N71" s="11">
        <f t="shared" si="11"/>
        <v>2000</v>
      </c>
    </row>
    <row r="72" spans="1:14" ht="14.4">
      <c r="A72" s="7" t="s">
        <v>29</v>
      </c>
      <c r="B72" s="9">
        <v>20</v>
      </c>
      <c r="C72" s="9">
        <v>20</v>
      </c>
      <c r="D72" s="9">
        <v>5</v>
      </c>
      <c r="E72" s="8">
        <v>186</v>
      </c>
      <c r="F72" s="8">
        <v>1529</v>
      </c>
      <c r="G72" s="8">
        <v>64</v>
      </c>
      <c r="H72" s="8">
        <v>221</v>
      </c>
      <c r="I72" s="9">
        <v>24.474</v>
      </c>
      <c r="J72" s="10"/>
      <c r="K72" s="11">
        <f t="shared" si="8"/>
        <v>2000</v>
      </c>
      <c r="L72" s="11">
        <f t="shared" si="9"/>
        <v>407</v>
      </c>
      <c r="M72" s="11">
        <f t="shared" si="10"/>
        <v>1593</v>
      </c>
      <c r="N72" s="11">
        <f t="shared" si="11"/>
        <v>2000</v>
      </c>
    </row>
    <row r="73" spans="1:14" ht="14.4">
      <c r="A73" s="7" t="s">
        <v>30</v>
      </c>
      <c r="B73" s="9">
        <v>20</v>
      </c>
      <c r="C73" s="9">
        <v>20</v>
      </c>
      <c r="D73" s="9">
        <v>5</v>
      </c>
      <c r="E73" s="8">
        <v>185</v>
      </c>
      <c r="F73" s="8">
        <v>1524</v>
      </c>
      <c r="G73" s="8">
        <v>69</v>
      </c>
      <c r="H73" s="8">
        <v>222</v>
      </c>
      <c r="I73" s="9">
        <v>29.41</v>
      </c>
      <c r="J73" s="10"/>
      <c r="K73" s="11">
        <f t="shared" si="8"/>
        <v>2000</v>
      </c>
      <c r="L73" s="11">
        <f t="shared" si="9"/>
        <v>407</v>
      </c>
      <c r="M73" s="11">
        <f t="shared" si="10"/>
        <v>1593</v>
      </c>
      <c r="N73" s="11">
        <f t="shared" si="11"/>
        <v>2000</v>
      </c>
    </row>
    <row r="74" spans="1:14" ht="14.4">
      <c r="A74" s="7" t="s">
        <v>31</v>
      </c>
      <c r="B74" s="9">
        <v>20</v>
      </c>
      <c r="C74" s="9">
        <v>20</v>
      </c>
      <c r="D74" s="9">
        <v>5</v>
      </c>
      <c r="E74" s="8">
        <v>189</v>
      </c>
      <c r="F74" s="8">
        <v>1512</v>
      </c>
      <c r="G74" s="8">
        <v>81</v>
      </c>
      <c r="H74" s="8">
        <v>218</v>
      </c>
      <c r="I74" s="9">
        <v>53.453000000000003</v>
      </c>
      <c r="J74" s="10"/>
      <c r="K74" s="11">
        <f t="shared" si="8"/>
        <v>2000</v>
      </c>
      <c r="L74" s="11">
        <f t="shared" si="9"/>
        <v>407</v>
      </c>
      <c r="M74" s="11">
        <f t="shared" si="10"/>
        <v>1593</v>
      </c>
      <c r="N74" s="11">
        <f t="shared" si="11"/>
        <v>2000</v>
      </c>
    </row>
    <row r="75" spans="1:14" ht="14.4">
      <c r="A75" s="7" t="s">
        <v>32</v>
      </c>
      <c r="B75" s="9">
        <v>20</v>
      </c>
      <c r="C75" s="9">
        <v>20</v>
      </c>
      <c r="D75" s="9">
        <v>5</v>
      </c>
      <c r="E75" s="8">
        <v>181</v>
      </c>
      <c r="F75" s="8">
        <v>1529</v>
      </c>
      <c r="G75" s="8">
        <v>64</v>
      </c>
      <c r="H75" s="8">
        <v>226</v>
      </c>
      <c r="I75" s="9">
        <v>38.033000000000001</v>
      </c>
      <c r="J75" s="10"/>
      <c r="K75" s="11">
        <f t="shared" si="8"/>
        <v>2000</v>
      </c>
      <c r="L75" s="11">
        <f t="shared" si="9"/>
        <v>407</v>
      </c>
      <c r="M75" s="11">
        <f t="shared" si="10"/>
        <v>1593</v>
      </c>
      <c r="N75" s="11">
        <f t="shared" si="11"/>
        <v>2000</v>
      </c>
    </row>
    <row r="76" spans="1:14" ht="14.4">
      <c r="A76" s="7" t="s">
        <v>33</v>
      </c>
      <c r="B76" s="9">
        <v>20</v>
      </c>
      <c r="C76" s="9">
        <v>20</v>
      </c>
      <c r="D76" s="9">
        <v>5</v>
      </c>
      <c r="E76" s="8">
        <v>179</v>
      </c>
      <c r="F76" s="8">
        <v>1528</v>
      </c>
      <c r="G76" s="8">
        <v>65</v>
      </c>
      <c r="H76" s="8">
        <v>228</v>
      </c>
      <c r="I76" s="9">
        <v>47.37</v>
      </c>
      <c r="J76" s="10"/>
      <c r="K76" s="11">
        <f t="shared" si="8"/>
        <v>2000</v>
      </c>
      <c r="L76" s="11">
        <f t="shared" si="9"/>
        <v>407</v>
      </c>
      <c r="M76" s="11">
        <f t="shared" si="10"/>
        <v>1593</v>
      </c>
      <c r="N76" s="11">
        <f t="shared" si="11"/>
        <v>2000</v>
      </c>
    </row>
    <row r="77" spans="1:14" ht="14.4">
      <c r="A77" s="7" t="s">
        <v>34</v>
      </c>
      <c r="B77" s="9">
        <v>20</v>
      </c>
      <c r="C77" s="9">
        <v>20</v>
      </c>
      <c r="D77" s="9">
        <v>5</v>
      </c>
      <c r="E77" s="8">
        <v>0</v>
      </c>
      <c r="F77" s="8">
        <v>1593</v>
      </c>
      <c r="G77" s="8">
        <v>0</v>
      </c>
      <c r="H77" s="8">
        <v>407</v>
      </c>
      <c r="I77" s="9">
        <v>50.354999999999997</v>
      </c>
      <c r="J77" s="10"/>
      <c r="K77" s="11">
        <f t="shared" si="8"/>
        <v>2000</v>
      </c>
      <c r="L77" s="11">
        <f t="shared" si="9"/>
        <v>407</v>
      </c>
      <c r="M77" s="11">
        <f t="shared" si="10"/>
        <v>1593</v>
      </c>
      <c r="N77" s="11">
        <f t="shared" si="11"/>
        <v>2000</v>
      </c>
    </row>
    <row r="78" spans="1:14" ht="14.4">
      <c r="A78" s="7" t="s">
        <v>35</v>
      </c>
      <c r="B78" s="9">
        <v>20</v>
      </c>
      <c r="C78" s="9">
        <v>20</v>
      </c>
      <c r="D78" s="9">
        <v>5</v>
      </c>
      <c r="E78" s="8">
        <v>0</v>
      </c>
      <c r="F78" s="8">
        <v>1593</v>
      </c>
      <c r="G78" s="8">
        <v>0</v>
      </c>
      <c r="H78" s="8">
        <v>407</v>
      </c>
      <c r="I78" s="9">
        <v>50.426000000000002</v>
      </c>
      <c r="J78" s="10"/>
      <c r="K78" s="11">
        <f t="shared" si="8"/>
        <v>2000</v>
      </c>
      <c r="L78" s="11">
        <f t="shared" si="9"/>
        <v>407</v>
      </c>
      <c r="M78" s="11">
        <f t="shared" si="10"/>
        <v>1593</v>
      </c>
      <c r="N78" s="11">
        <f t="shared" si="11"/>
        <v>2000</v>
      </c>
    </row>
    <row r="79" spans="1:14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9.2">
      <c r="A80" s="104" t="s">
        <v>38</v>
      </c>
      <c r="B80" s="105"/>
      <c r="C80" s="105"/>
      <c r="D80" s="105"/>
      <c r="E80" s="105"/>
      <c r="F80" s="105"/>
      <c r="G80" s="105"/>
      <c r="H80" s="105"/>
      <c r="I80" s="105"/>
      <c r="J80" s="1"/>
      <c r="K80" s="1"/>
      <c r="L80" s="1"/>
      <c r="M80" s="1"/>
      <c r="N80" s="1"/>
    </row>
    <row r="81" spans="1:14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6">
      <c r="A82" s="102" t="s">
        <v>39</v>
      </c>
      <c r="B82" s="103"/>
      <c r="C82" s="103"/>
      <c r="D82" s="103"/>
      <c r="E82" s="103"/>
      <c r="F82" s="103"/>
      <c r="G82" s="103"/>
      <c r="H82" s="103"/>
      <c r="I82" s="103"/>
      <c r="J82" s="1"/>
      <c r="K82" s="1"/>
      <c r="L82" s="1"/>
      <c r="M82" s="1"/>
      <c r="N82" s="1"/>
    </row>
    <row r="83" spans="1:14" ht="15.6">
      <c r="A83" s="3" t="s">
        <v>2</v>
      </c>
      <c r="B83" s="4" t="s">
        <v>3</v>
      </c>
      <c r="C83" s="4" t="s">
        <v>4</v>
      </c>
      <c r="D83" s="4" t="s">
        <v>5</v>
      </c>
      <c r="E83" s="5" t="s">
        <v>6</v>
      </c>
      <c r="F83" s="5" t="s">
        <v>7</v>
      </c>
      <c r="G83" s="5" t="s">
        <v>8</v>
      </c>
      <c r="H83" s="5" t="s">
        <v>9</v>
      </c>
      <c r="I83" s="5" t="s">
        <v>10</v>
      </c>
      <c r="J83" s="1"/>
      <c r="K83" s="6" t="s">
        <v>11</v>
      </c>
      <c r="L83" s="6" t="s">
        <v>12</v>
      </c>
      <c r="M83" s="6" t="s">
        <v>13</v>
      </c>
      <c r="N83" s="6" t="s">
        <v>14</v>
      </c>
    </row>
    <row r="84" spans="1:14" ht="14.4">
      <c r="A84" s="7" t="s">
        <v>15</v>
      </c>
      <c r="B84" s="9">
        <v>15</v>
      </c>
      <c r="C84" s="9">
        <v>20</v>
      </c>
      <c r="D84" s="9">
        <v>6</v>
      </c>
      <c r="E84" s="8">
        <v>187</v>
      </c>
      <c r="F84" s="8">
        <v>1531</v>
      </c>
      <c r="G84" s="8">
        <v>61</v>
      </c>
      <c r="H84" s="8">
        <v>221</v>
      </c>
      <c r="I84" s="8">
        <v>9.3459000000000003</v>
      </c>
      <c r="J84" s="10"/>
      <c r="K84" s="11">
        <f t="shared" ref="K84:K104" si="12">SUM(E84:H84)</f>
        <v>2000</v>
      </c>
      <c r="L84" s="11">
        <f t="shared" ref="L84:L104" si="13">E84+H84</f>
        <v>408</v>
      </c>
      <c r="M84" s="11">
        <f t="shared" ref="M84:M104" si="14">G84+F84</f>
        <v>1592</v>
      </c>
      <c r="N84" s="11">
        <f t="shared" ref="N84:N104" si="15">M84+L84</f>
        <v>2000</v>
      </c>
    </row>
    <row r="85" spans="1:14" ht="14.4">
      <c r="A85" s="7" t="s">
        <v>16</v>
      </c>
      <c r="B85" s="9">
        <v>15</v>
      </c>
      <c r="C85" s="9">
        <v>20</v>
      </c>
      <c r="D85" s="9">
        <v>6</v>
      </c>
      <c r="E85" s="8">
        <v>156</v>
      </c>
      <c r="F85" s="8">
        <v>1533</v>
      </c>
      <c r="G85" s="8">
        <v>59</v>
      </c>
      <c r="H85" s="8">
        <v>252</v>
      </c>
      <c r="I85" s="8">
        <v>4.7046999999999999</v>
      </c>
      <c r="J85" s="10"/>
      <c r="K85" s="11">
        <f t="shared" si="12"/>
        <v>2000</v>
      </c>
      <c r="L85" s="11">
        <f t="shared" si="13"/>
        <v>408</v>
      </c>
      <c r="M85" s="11">
        <f t="shared" si="14"/>
        <v>1592</v>
      </c>
      <c r="N85" s="11">
        <f t="shared" si="15"/>
        <v>2000</v>
      </c>
    </row>
    <row r="86" spans="1:14" ht="14.4">
      <c r="A86" s="7" t="s">
        <v>17</v>
      </c>
      <c r="B86" s="9">
        <v>15</v>
      </c>
      <c r="C86" s="9">
        <v>20</v>
      </c>
      <c r="D86" s="9">
        <v>6</v>
      </c>
      <c r="E86" s="8">
        <v>108</v>
      </c>
      <c r="F86" s="8">
        <v>1564</v>
      </c>
      <c r="G86" s="8">
        <v>28</v>
      </c>
      <c r="H86" s="8">
        <v>300</v>
      </c>
      <c r="I86" s="8">
        <v>15.332000000000001</v>
      </c>
      <c r="J86" s="10"/>
      <c r="K86" s="11">
        <f t="shared" si="12"/>
        <v>2000</v>
      </c>
      <c r="L86" s="11">
        <f t="shared" si="13"/>
        <v>408</v>
      </c>
      <c r="M86" s="11">
        <f t="shared" si="14"/>
        <v>1592</v>
      </c>
      <c r="N86" s="11">
        <f t="shared" si="15"/>
        <v>2000</v>
      </c>
    </row>
    <row r="87" spans="1:14" ht="14.4">
      <c r="A87" s="7" t="s">
        <v>18</v>
      </c>
      <c r="B87" s="9">
        <v>15</v>
      </c>
      <c r="C87" s="9">
        <v>20</v>
      </c>
      <c r="D87" s="9">
        <v>6</v>
      </c>
      <c r="E87" s="8">
        <v>105</v>
      </c>
      <c r="F87" s="8">
        <v>1534</v>
      </c>
      <c r="G87" s="8">
        <v>58</v>
      </c>
      <c r="H87" s="8">
        <v>303</v>
      </c>
      <c r="I87" s="8">
        <v>11.69</v>
      </c>
      <c r="J87" s="10"/>
      <c r="K87" s="11">
        <f t="shared" si="12"/>
        <v>2000</v>
      </c>
      <c r="L87" s="11">
        <f t="shared" si="13"/>
        <v>408</v>
      </c>
      <c r="M87" s="11">
        <f t="shared" si="14"/>
        <v>1592</v>
      </c>
      <c r="N87" s="11">
        <f t="shared" si="15"/>
        <v>2000</v>
      </c>
    </row>
    <row r="88" spans="1:14" ht="14.4">
      <c r="A88" s="7" t="s">
        <v>19</v>
      </c>
      <c r="B88" s="9">
        <v>15</v>
      </c>
      <c r="C88" s="9">
        <v>20</v>
      </c>
      <c r="D88" s="9">
        <v>6</v>
      </c>
      <c r="E88" s="8">
        <v>106</v>
      </c>
      <c r="F88" s="8">
        <v>1561</v>
      </c>
      <c r="G88" s="8">
        <v>31</v>
      </c>
      <c r="H88" s="8">
        <v>302</v>
      </c>
      <c r="I88" s="8">
        <v>33.808</v>
      </c>
      <c r="J88" s="10"/>
      <c r="K88" s="11">
        <f t="shared" si="12"/>
        <v>2000</v>
      </c>
      <c r="L88" s="11">
        <f t="shared" si="13"/>
        <v>408</v>
      </c>
      <c r="M88" s="11">
        <f t="shared" si="14"/>
        <v>1592</v>
      </c>
      <c r="N88" s="11">
        <f t="shared" si="15"/>
        <v>2000</v>
      </c>
    </row>
    <row r="89" spans="1:14" ht="14.4">
      <c r="A89" s="7" t="s">
        <v>20</v>
      </c>
      <c r="B89" s="9">
        <v>15</v>
      </c>
      <c r="C89" s="9">
        <v>20</v>
      </c>
      <c r="D89" s="9">
        <v>6</v>
      </c>
      <c r="E89" s="8">
        <v>0</v>
      </c>
      <c r="F89" s="8">
        <v>1592</v>
      </c>
      <c r="G89" s="8">
        <v>0</v>
      </c>
      <c r="H89" s="8">
        <v>408</v>
      </c>
      <c r="I89" s="8">
        <v>30.77</v>
      </c>
      <c r="J89" s="10"/>
      <c r="K89" s="11">
        <f t="shared" si="12"/>
        <v>2000</v>
      </c>
      <c r="L89" s="11">
        <f t="shared" si="13"/>
        <v>408</v>
      </c>
      <c r="M89" s="11">
        <f t="shared" si="14"/>
        <v>1592</v>
      </c>
      <c r="N89" s="11">
        <f t="shared" si="15"/>
        <v>2000</v>
      </c>
    </row>
    <row r="90" spans="1:14" ht="14.4">
      <c r="A90" s="7" t="s">
        <v>21</v>
      </c>
      <c r="B90" s="9">
        <v>15</v>
      </c>
      <c r="C90" s="9">
        <v>20</v>
      </c>
      <c r="D90" s="9">
        <v>6</v>
      </c>
      <c r="E90" s="8">
        <v>145</v>
      </c>
      <c r="F90" s="8">
        <v>1561</v>
      </c>
      <c r="G90" s="8">
        <v>31</v>
      </c>
      <c r="H90" s="8">
        <v>263</v>
      </c>
      <c r="I90" s="8">
        <v>1968.2</v>
      </c>
      <c r="J90" s="10"/>
      <c r="K90" s="11">
        <f t="shared" si="12"/>
        <v>2000</v>
      </c>
      <c r="L90" s="11">
        <f t="shared" si="13"/>
        <v>408</v>
      </c>
      <c r="M90" s="11">
        <f t="shared" si="14"/>
        <v>1592</v>
      </c>
      <c r="N90" s="11">
        <f t="shared" si="15"/>
        <v>2000</v>
      </c>
    </row>
    <row r="91" spans="1:14" ht="14.4">
      <c r="A91" s="7" t="s">
        <v>22</v>
      </c>
      <c r="B91" s="9">
        <v>15</v>
      </c>
      <c r="C91" s="9">
        <v>20</v>
      </c>
      <c r="D91" s="9">
        <v>6</v>
      </c>
      <c r="E91" s="8">
        <v>143</v>
      </c>
      <c r="F91" s="8">
        <v>1553</v>
      </c>
      <c r="G91" s="8">
        <v>39</v>
      </c>
      <c r="H91" s="8">
        <v>265</v>
      </c>
      <c r="I91" s="8">
        <v>2080.1999999999998</v>
      </c>
      <c r="J91" s="10"/>
      <c r="K91" s="11">
        <f t="shared" si="12"/>
        <v>2000</v>
      </c>
      <c r="L91" s="11">
        <f t="shared" si="13"/>
        <v>408</v>
      </c>
      <c r="M91" s="11">
        <f t="shared" si="14"/>
        <v>1592</v>
      </c>
      <c r="N91" s="11">
        <f t="shared" si="15"/>
        <v>2000</v>
      </c>
    </row>
    <row r="92" spans="1:14" ht="14.4">
      <c r="A92" s="7" t="s">
        <v>23</v>
      </c>
      <c r="B92" s="9">
        <v>15</v>
      </c>
      <c r="C92" s="9">
        <v>20</v>
      </c>
      <c r="D92" s="9">
        <v>6</v>
      </c>
      <c r="E92" s="8">
        <v>166</v>
      </c>
      <c r="F92" s="8">
        <v>1535</v>
      </c>
      <c r="G92" s="8">
        <v>57</v>
      </c>
      <c r="H92" s="8">
        <v>242</v>
      </c>
      <c r="I92" s="8">
        <v>119.45</v>
      </c>
      <c r="J92" s="10"/>
      <c r="K92" s="11">
        <f t="shared" si="12"/>
        <v>2000</v>
      </c>
      <c r="L92" s="11">
        <f t="shared" si="13"/>
        <v>408</v>
      </c>
      <c r="M92" s="11">
        <f t="shared" si="14"/>
        <v>1592</v>
      </c>
      <c r="N92" s="11">
        <f t="shared" si="15"/>
        <v>2000</v>
      </c>
    </row>
    <row r="93" spans="1:14" ht="14.4">
      <c r="A93" s="7" t="s">
        <v>24</v>
      </c>
      <c r="B93" s="9">
        <v>15</v>
      </c>
      <c r="C93" s="9">
        <v>20</v>
      </c>
      <c r="D93" s="9">
        <v>6</v>
      </c>
      <c r="E93" s="8">
        <v>160</v>
      </c>
      <c r="F93" s="8">
        <v>1541</v>
      </c>
      <c r="G93" s="8">
        <v>51</v>
      </c>
      <c r="H93" s="8">
        <v>248</v>
      </c>
      <c r="I93" s="8">
        <v>73.353999999999999</v>
      </c>
      <c r="J93" s="10"/>
      <c r="K93" s="11">
        <f t="shared" si="12"/>
        <v>2000</v>
      </c>
      <c r="L93" s="11">
        <f t="shared" si="13"/>
        <v>408</v>
      </c>
      <c r="M93" s="11">
        <f t="shared" si="14"/>
        <v>1592</v>
      </c>
      <c r="N93" s="11">
        <f t="shared" si="15"/>
        <v>2000</v>
      </c>
    </row>
    <row r="94" spans="1:14" ht="14.4">
      <c r="A94" s="7" t="s">
        <v>25</v>
      </c>
      <c r="B94" s="9">
        <v>15</v>
      </c>
      <c r="C94" s="9">
        <v>20</v>
      </c>
      <c r="D94" s="9">
        <v>6</v>
      </c>
      <c r="E94" s="8">
        <v>54</v>
      </c>
      <c r="F94" s="8">
        <v>1584</v>
      </c>
      <c r="G94" s="8">
        <v>8</v>
      </c>
      <c r="H94" s="8">
        <v>354</v>
      </c>
      <c r="I94" s="8">
        <v>103.68</v>
      </c>
      <c r="J94" s="10"/>
      <c r="K94" s="11">
        <f t="shared" si="12"/>
        <v>2000</v>
      </c>
      <c r="L94" s="11">
        <f t="shared" si="13"/>
        <v>408</v>
      </c>
      <c r="M94" s="11">
        <f t="shared" si="14"/>
        <v>1592</v>
      </c>
      <c r="N94" s="11">
        <f t="shared" si="15"/>
        <v>2000</v>
      </c>
    </row>
    <row r="95" spans="1:14" ht="14.4">
      <c r="A95" s="7" t="s">
        <v>26</v>
      </c>
      <c r="B95" s="9">
        <v>15</v>
      </c>
      <c r="C95" s="9">
        <v>20</v>
      </c>
      <c r="D95" s="9">
        <v>6</v>
      </c>
      <c r="E95" s="8">
        <v>166</v>
      </c>
      <c r="F95" s="8">
        <v>1532</v>
      </c>
      <c r="G95" s="8">
        <v>60</v>
      </c>
      <c r="H95" s="8">
        <v>242</v>
      </c>
      <c r="I95" s="8">
        <v>115.41</v>
      </c>
      <c r="J95" s="10"/>
      <c r="K95" s="11">
        <f t="shared" si="12"/>
        <v>2000</v>
      </c>
      <c r="L95" s="11">
        <f t="shared" si="13"/>
        <v>408</v>
      </c>
      <c r="M95" s="11">
        <f t="shared" si="14"/>
        <v>1592</v>
      </c>
      <c r="N95" s="11">
        <f t="shared" si="15"/>
        <v>2000</v>
      </c>
    </row>
    <row r="96" spans="1:14" ht="14.4">
      <c r="A96" s="7" t="s">
        <v>27</v>
      </c>
      <c r="B96" s="9">
        <v>15</v>
      </c>
      <c r="C96" s="9">
        <v>20</v>
      </c>
      <c r="D96" s="9">
        <v>6</v>
      </c>
      <c r="E96" s="8">
        <v>201</v>
      </c>
      <c r="F96" s="8">
        <v>1490</v>
      </c>
      <c r="G96" s="8">
        <v>102</v>
      </c>
      <c r="H96" s="8">
        <v>207</v>
      </c>
      <c r="I96" s="8">
        <v>141.71</v>
      </c>
      <c r="J96" s="10"/>
      <c r="K96" s="11">
        <f t="shared" si="12"/>
        <v>2000</v>
      </c>
      <c r="L96" s="11">
        <f t="shared" si="13"/>
        <v>408</v>
      </c>
      <c r="M96" s="11">
        <f t="shared" si="14"/>
        <v>1592</v>
      </c>
      <c r="N96" s="11">
        <f t="shared" si="15"/>
        <v>2000</v>
      </c>
    </row>
    <row r="97" spans="1:14" ht="14.4">
      <c r="A97" s="7" t="s">
        <v>28</v>
      </c>
      <c r="B97" s="9">
        <v>15</v>
      </c>
      <c r="C97" s="9">
        <v>20</v>
      </c>
      <c r="D97" s="9">
        <v>6</v>
      </c>
      <c r="E97" s="8">
        <v>300</v>
      </c>
      <c r="F97" s="8">
        <v>1285</v>
      </c>
      <c r="G97" s="8">
        <v>307</v>
      </c>
      <c r="H97" s="8">
        <v>108</v>
      </c>
      <c r="I97" s="8">
        <v>135.68</v>
      </c>
      <c r="J97" s="10"/>
      <c r="K97" s="11">
        <f t="shared" si="12"/>
        <v>2000</v>
      </c>
      <c r="L97" s="11">
        <f t="shared" si="13"/>
        <v>408</v>
      </c>
      <c r="M97" s="11">
        <f t="shared" si="14"/>
        <v>1592</v>
      </c>
      <c r="N97" s="11">
        <f t="shared" si="15"/>
        <v>2000</v>
      </c>
    </row>
    <row r="98" spans="1:14" ht="14.4">
      <c r="A98" s="7" t="s">
        <v>29</v>
      </c>
      <c r="B98" s="9">
        <v>15</v>
      </c>
      <c r="C98" s="9">
        <v>20</v>
      </c>
      <c r="D98" s="9">
        <v>6</v>
      </c>
      <c r="E98" s="8">
        <v>188</v>
      </c>
      <c r="F98" s="8">
        <v>1531</v>
      </c>
      <c r="G98" s="8">
        <v>61</v>
      </c>
      <c r="H98" s="8">
        <v>220</v>
      </c>
      <c r="I98" s="8">
        <v>223.52</v>
      </c>
      <c r="J98" s="10"/>
      <c r="K98" s="11">
        <f t="shared" si="12"/>
        <v>2000</v>
      </c>
      <c r="L98" s="11">
        <f t="shared" si="13"/>
        <v>408</v>
      </c>
      <c r="M98" s="11">
        <f t="shared" si="14"/>
        <v>1592</v>
      </c>
      <c r="N98" s="11">
        <f t="shared" si="15"/>
        <v>2000</v>
      </c>
    </row>
    <row r="99" spans="1:14" ht="14.4">
      <c r="A99" s="7" t="s">
        <v>30</v>
      </c>
      <c r="B99" s="9">
        <v>15</v>
      </c>
      <c r="C99" s="9">
        <v>20</v>
      </c>
      <c r="D99" s="9">
        <v>6</v>
      </c>
      <c r="E99" s="8">
        <v>192</v>
      </c>
      <c r="F99" s="8">
        <v>1524</v>
      </c>
      <c r="G99" s="8">
        <v>68</v>
      </c>
      <c r="H99" s="8">
        <v>216</v>
      </c>
      <c r="I99" s="8">
        <v>248.37</v>
      </c>
      <c r="J99" s="10"/>
      <c r="K99" s="11">
        <f t="shared" si="12"/>
        <v>2000</v>
      </c>
      <c r="L99" s="11">
        <f t="shared" si="13"/>
        <v>408</v>
      </c>
      <c r="M99" s="11">
        <f t="shared" si="14"/>
        <v>1592</v>
      </c>
      <c r="N99" s="11">
        <f t="shared" si="15"/>
        <v>2000</v>
      </c>
    </row>
    <row r="100" spans="1:14" ht="14.4">
      <c r="A100" s="7" t="s">
        <v>31</v>
      </c>
      <c r="B100" s="9">
        <v>15</v>
      </c>
      <c r="C100" s="9">
        <v>20</v>
      </c>
      <c r="D100" s="9">
        <v>6</v>
      </c>
      <c r="E100" s="8">
        <v>207</v>
      </c>
      <c r="F100" s="8">
        <v>1505</v>
      </c>
      <c r="G100" s="8">
        <v>87</v>
      </c>
      <c r="H100" s="8">
        <v>201</v>
      </c>
      <c r="I100" s="8">
        <v>495.29</v>
      </c>
      <c r="J100" s="10"/>
      <c r="K100" s="11">
        <f t="shared" si="12"/>
        <v>2000</v>
      </c>
      <c r="L100" s="11">
        <f t="shared" si="13"/>
        <v>408</v>
      </c>
      <c r="M100" s="11">
        <f t="shared" si="14"/>
        <v>1592</v>
      </c>
      <c r="N100" s="11">
        <f t="shared" si="15"/>
        <v>2000</v>
      </c>
    </row>
    <row r="101" spans="1:14" ht="14.4">
      <c r="A101" s="7" t="s">
        <v>32</v>
      </c>
      <c r="B101" s="9">
        <v>15</v>
      </c>
      <c r="C101" s="9">
        <v>20</v>
      </c>
      <c r="D101" s="9">
        <v>6</v>
      </c>
      <c r="E101" s="8">
        <v>191</v>
      </c>
      <c r="F101" s="8">
        <v>1527</v>
      </c>
      <c r="G101" s="8">
        <v>65</v>
      </c>
      <c r="H101" s="8">
        <v>217</v>
      </c>
      <c r="I101" s="8">
        <v>343.12</v>
      </c>
      <c r="J101" s="10"/>
      <c r="K101" s="11">
        <f t="shared" si="12"/>
        <v>2000</v>
      </c>
      <c r="L101" s="11">
        <f t="shared" si="13"/>
        <v>408</v>
      </c>
      <c r="M101" s="11">
        <f t="shared" si="14"/>
        <v>1592</v>
      </c>
      <c r="N101" s="11">
        <f t="shared" si="15"/>
        <v>2000</v>
      </c>
    </row>
    <row r="102" spans="1:14" ht="14.4">
      <c r="A102" s="7" t="s">
        <v>33</v>
      </c>
      <c r="B102" s="9">
        <v>15</v>
      </c>
      <c r="C102" s="9">
        <v>20</v>
      </c>
      <c r="D102" s="9">
        <v>6</v>
      </c>
      <c r="E102" s="8">
        <v>185</v>
      </c>
      <c r="F102" s="8">
        <v>1527</v>
      </c>
      <c r="G102" s="8">
        <v>65</v>
      </c>
      <c r="H102" s="8">
        <v>223</v>
      </c>
      <c r="I102" s="8">
        <v>454.73</v>
      </c>
      <c r="J102" s="10"/>
      <c r="K102" s="11">
        <f t="shared" si="12"/>
        <v>2000</v>
      </c>
      <c r="L102" s="11">
        <f t="shared" si="13"/>
        <v>408</v>
      </c>
      <c r="M102" s="11">
        <f t="shared" si="14"/>
        <v>1592</v>
      </c>
      <c r="N102" s="11">
        <f t="shared" si="15"/>
        <v>2000</v>
      </c>
    </row>
    <row r="103" spans="1:14" ht="14.4">
      <c r="A103" s="7" t="s">
        <v>34</v>
      </c>
      <c r="B103" s="9">
        <v>15</v>
      </c>
      <c r="C103" s="9">
        <v>20</v>
      </c>
      <c r="D103" s="9">
        <v>6</v>
      </c>
      <c r="E103" s="8">
        <v>0</v>
      </c>
      <c r="F103" s="8">
        <v>1592</v>
      </c>
      <c r="G103" s="8">
        <v>0</v>
      </c>
      <c r="H103" s="8">
        <v>408</v>
      </c>
      <c r="I103" s="8">
        <v>486.88</v>
      </c>
      <c r="J103" s="10"/>
      <c r="K103" s="11">
        <f t="shared" si="12"/>
        <v>2000</v>
      </c>
      <c r="L103" s="11">
        <f t="shared" si="13"/>
        <v>408</v>
      </c>
      <c r="M103" s="11">
        <f t="shared" si="14"/>
        <v>1592</v>
      </c>
      <c r="N103" s="11">
        <f t="shared" si="15"/>
        <v>2000</v>
      </c>
    </row>
    <row r="104" spans="1:14" ht="14.4">
      <c r="A104" s="7" t="s">
        <v>35</v>
      </c>
      <c r="B104" s="9">
        <v>15</v>
      </c>
      <c r="C104" s="9">
        <v>20</v>
      </c>
      <c r="D104" s="9">
        <v>6</v>
      </c>
      <c r="E104" s="8">
        <v>0</v>
      </c>
      <c r="F104" s="8">
        <v>1592</v>
      </c>
      <c r="G104" s="8">
        <v>0</v>
      </c>
      <c r="H104" s="8">
        <v>408</v>
      </c>
      <c r="I104" s="8">
        <v>501.4</v>
      </c>
      <c r="J104" s="10"/>
      <c r="K104" s="11">
        <f t="shared" si="12"/>
        <v>2000</v>
      </c>
      <c r="L104" s="11">
        <f t="shared" si="13"/>
        <v>408</v>
      </c>
      <c r="M104" s="11">
        <f t="shared" si="14"/>
        <v>1592</v>
      </c>
      <c r="N104" s="11">
        <f t="shared" si="15"/>
        <v>2000</v>
      </c>
    </row>
    <row r="105" spans="1:14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6">
      <c r="A107" s="102" t="s">
        <v>40</v>
      </c>
      <c r="B107" s="103"/>
      <c r="C107" s="103"/>
      <c r="D107" s="103"/>
      <c r="E107" s="103"/>
      <c r="F107" s="103"/>
      <c r="G107" s="103"/>
      <c r="H107" s="103"/>
      <c r="I107" s="103"/>
      <c r="J107" s="1"/>
      <c r="K107" s="1"/>
      <c r="L107" s="1"/>
      <c r="M107" s="1"/>
      <c r="N107" s="1"/>
    </row>
    <row r="108" spans="1:14" ht="15.6">
      <c r="A108" s="3" t="s">
        <v>2</v>
      </c>
      <c r="B108" s="4" t="s">
        <v>3</v>
      </c>
      <c r="C108" s="4" t="s">
        <v>4</v>
      </c>
      <c r="D108" s="4" t="s">
        <v>5</v>
      </c>
      <c r="E108" s="5" t="s">
        <v>6</v>
      </c>
      <c r="F108" s="5" t="s">
        <v>7</v>
      </c>
      <c r="G108" s="5" t="s">
        <v>8</v>
      </c>
      <c r="H108" s="5" t="s">
        <v>9</v>
      </c>
      <c r="I108" s="5" t="s">
        <v>10</v>
      </c>
      <c r="J108" s="1"/>
      <c r="K108" s="6" t="s">
        <v>11</v>
      </c>
      <c r="L108" s="6" t="s">
        <v>12</v>
      </c>
      <c r="M108" s="6" t="s">
        <v>13</v>
      </c>
      <c r="N108" s="6" t="s">
        <v>14</v>
      </c>
    </row>
    <row r="109" spans="1:14" ht="14.4">
      <c r="A109" s="7" t="s">
        <v>15</v>
      </c>
      <c r="B109" s="9">
        <v>10</v>
      </c>
      <c r="C109" s="9">
        <v>20</v>
      </c>
      <c r="D109" s="9">
        <v>6</v>
      </c>
      <c r="E109" s="8">
        <v>201</v>
      </c>
      <c r="F109" s="8">
        <v>1533</v>
      </c>
      <c r="G109" s="8">
        <v>60</v>
      </c>
      <c r="H109" s="8">
        <v>206</v>
      </c>
      <c r="I109" s="8">
        <v>4.5868000000000002</v>
      </c>
      <c r="J109" s="10"/>
      <c r="K109" s="11">
        <f t="shared" ref="K109:K129" si="16">SUM(E109:H109)</f>
        <v>2000</v>
      </c>
      <c r="L109" s="11">
        <f t="shared" ref="L109:L129" si="17">E109+H109</f>
        <v>407</v>
      </c>
      <c r="M109" s="11">
        <f t="shared" ref="M109:M129" si="18">G109+F109</f>
        <v>1593</v>
      </c>
      <c r="N109" s="11">
        <f t="shared" ref="N109:N129" si="19">M109+L109</f>
        <v>2000</v>
      </c>
    </row>
    <row r="110" spans="1:14" ht="14.4">
      <c r="A110" s="7" t="s">
        <v>16</v>
      </c>
      <c r="B110" s="9">
        <v>10</v>
      </c>
      <c r="C110" s="9">
        <v>20</v>
      </c>
      <c r="D110" s="9">
        <v>6</v>
      </c>
      <c r="E110" s="8">
        <v>175</v>
      </c>
      <c r="F110" s="8">
        <v>1544</v>
      </c>
      <c r="G110" s="8">
        <v>49</v>
      </c>
      <c r="H110" s="8">
        <v>232</v>
      </c>
      <c r="I110" s="8">
        <v>1.9733000000000001</v>
      </c>
      <c r="J110" s="10"/>
      <c r="K110" s="11">
        <f t="shared" si="16"/>
        <v>2000</v>
      </c>
      <c r="L110" s="11">
        <f t="shared" si="17"/>
        <v>407</v>
      </c>
      <c r="M110" s="11">
        <f t="shared" si="18"/>
        <v>1593</v>
      </c>
      <c r="N110" s="11">
        <f t="shared" si="19"/>
        <v>2000</v>
      </c>
    </row>
    <row r="111" spans="1:14" ht="14.4">
      <c r="A111" s="7" t="s">
        <v>17</v>
      </c>
      <c r="B111" s="9">
        <v>10</v>
      </c>
      <c r="C111" s="9">
        <v>20</v>
      </c>
      <c r="D111" s="13">
        <v>6</v>
      </c>
      <c r="E111" s="13">
        <v>98</v>
      </c>
      <c r="F111" s="13">
        <v>1574</v>
      </c>
      <c r="G111" s="13">
        <v>19</v>
      </c>
      <c r="H111" s="13">
        <f t="shared" ref="H111:H114" si="20">2000-SUM(E111:G111)</f>
        <v>309</v>
      </c>
      <c r="I111" s="13">
        <v>1.0664</v>
      </c>
      <c r="J111" s="10"/>
      <c r="K111" s="11">
        <f t="shared" si="16"/>
        <v>2000</v>
      </c>
      <c r="L111" s="11">
        <f t="shared" si="17"/>
        <v>407</v>
      </c>
      <c r="M111" s="11">
        <f t="shared" si="18"/>
        <v>1593</v>
      </c>
      <c r="N111" s="11">
        <f t="shared" si="19"/>
        <v>2000</v>
      </c>
    </row>
    <row r="112" spans="1:14" ht="14.4">
      <c r="A112" s="7" t="s">
        <v>18</v>
      </c>
      <c r="B112" s="9">
        <v>10</v>
      </c>
      <c r="C112" s="9">
        <v>20</v>
      </c>
      <c r="D112" s="13">
        <v>6</v>
      </c>
      <c r="E112" s="13">
        <v>119</v>
      </c>
      <c r="F112" s="13">
        <v>1561</v>
      </c>
      <c r="G112" s="13">
        <v>32</v>
      </c>
      <c r="H112" s="13">
        <f t="shared" si="20"/>
        <v>288</v>
      </c>
      <c r="I112" s="13">
        <v>4.5407000000000002</v>
      </c>
      <c r="J112" s="10"/>
      <c r="K112" s="11">
        <f t="shared" si="16"/>
        <v>2000</v>
      </c>
      <c r="L112" s="11">
        <f t="shared" si="17"/>
        <v>407</v>
      </c>
      <c r="M112" s="11">
        <f t="shared" si="18"/>
        <v>1593</v>
      </c>
      <c r="N112" s="11">
        <f t="shared" si="19"/>
        <v>2000</v>
      </c>
    </row>
    <row r="113" spans="1:14" ht="14.4">
      <c r="A113" s="7" t="s">
        <v>19</v>
      </c>
      <c r="B113" s="9">
        <v>10</v>
      </c>
      <c r="C113" s="9">
        <v>20</v>
      </c>
      <c r="D113" s="13">
        <v>6</v>
      </c>
      <c r="E113" s="13">
        <v>119</v>
      </c>
      <c r="F113" s="13">
        <v>1575</v>
      </c>
      <c r="G113" s="13">
        <v>18</v>
      </c>
      <c r="H113" s="13">
        <f t="shared" si="20"/>
        <v>288</v>
      </c>
      <c r="I113" s="13">
        <v>21.684000000000001</v>
      </c>
      <c r="J113" s="10"/>
      <c r="K113" s="11">
        <f t="shared" si="16"/>
        <v>2000</v>
      </c>
      <c r="L113" s="11">
        <f t="shared" si="17"/>
        <v>407</v>
      </c>
      <c r="M113" s="11">
        <f t="shared" si="18"/>
        <v>1593</v>
      </c>
      <c r="N113" s="11">
        <f t="shared" si="19"/>
        <v>2000</v>
      </c>
    </row>
    <row r="114" spans="1:14" ht="14.4">
      <c r="A114" s="7" t="s">
        <v>20</v>
      </c>
      <c r="B114" s="9">
        <v>10</v>
      </c>
      <c r="C114" s="9">
        <v>20</v>
      </c>
      <c r="D114" s="13">
        <v>6</v>
      </c>
      <c r="E114" s="13">
        <v>0</v>
      </c>
      <c r="F114" s="13">
        <v>1593</v>
      </c>
      <c r="G114" s="13">
        <v>0</v>
      </c>
      <c r="H114" s="13">
        <f t="shared" si="20"/>
        <v>407</v>
      </c>
      <c r="I114" s="13">
        <v>14.433</v>
      </c>
      <c r="J114" s="10"/>
      <c r="K114" s="11">
        <f t="shared" si="16"/>
        <v>2000</v>
      </c>
      <c r="L114" s="11">
        <f t="shared" si="17"/>
        <v>407</v>
      </c>
      <c r="M114" s="11">
        <f t="shared" si="18"/>
        <v>1593</v>
      </c>
      <c r="N114" s="11">
        <f t="shared" si="19"/>
        <v>2000</v>
      </c>
    </row>
    <row r="115" spans="1:14" ht="14.4">
      <c r="A115" s="7" t="s">
        <v>21</v>
      </c>
      <c r="B115" s="9">
        <v>10</v>
      </c>
      <c r="C115" s="9">
        <v>20</v>
      </c>
      <c r="D115" s="13">
        <v>6</v>
      </c>
      <c r="E115" s="13">
        <v>146</v>
      </c>
      <c r="F115" s="13">
        <v>1561</v>
      </c>
      <c r="G115" s="13">
        <v>31</v>
      </c>
      <c r="H115" s="13">
        <v>262</v>
      </c>
      <c r="I115" s="13">
        <v>1307.4000000000001</v>
      </c>
      <c r="J115" s="10"/>
      <c r="K115" s="11">
        <f t="shared" si="16"/>
        <v>2000</v>
      </c>
      <c r="L115" s="11">
        <f t="shared" si="17"/>
        <v>408</v>
      </c>
      <c r="M115" s="11">
        <f t="shared" si="18"/>
        <v>1592</v>
      </c>
      <c r="N115" s="11">
        <f t="shared" si="19"/>
        <v>2000</v>
      </c>
    </row>
    <row r="116" spans="1:14" ht="14.4">
      <c r="A116" s="7" t="s">
        <v>22</v>
      </c>
      <c r="B116" s="9">
        <v>10</v>
      </c>
      <c r="C116" s="9">
        <v>20</v>
      </c>
      <c r="D116" s="13">
        <v>6</v>
      </c>
      <c r="E116" s="13">
        <v>159</v>
      </c>
      <c r="F116" s="13">
        <v>1520</v>
      </c>
      <c r="G116" s="13">
        <v>72</v>
      </c>
      <c r="H116" s="13">
        <v>249</v>
      </c>
      <c r="I116" s="13">
        <v>1478.4</v>
      </c>
      <c r="J116" s="10"/>
      <c r="K116" s="11">
        <f t="shared" si="16"/>
        <v>2000</v>
      </c>
      <c r="L116" s="11">
        <f t="shared" si="17"/>
        <v>408</v>
      </c>
      <c r="M116" s="11">
        <f t="shared" si="18"/>
        <v>1592</v>
      </c>
      <c r="N116" s="11">
        <f t="shared" si="19"/>
        <v>2000</v>
      </c>
    </row>
    <row r="117" spans="1:14" ht="14.4">
      <c r="A117" s="7" t="s">
        <v>23</v>
      </c>
      <c r="B117" s="9">
        <v>10</v>
      </c>
      <c r="C117" s="9">
        <v>20</v>
      </c>
      <c r="D117" s="13">
        <v>6</v>
      </c>
      <c r="E117" s="13">
        <v>193</v>
      </c>
      <c r="F117" s="13">
        <v>1538</v>
      </c>
      <c r="G117" s="13">
        <v>55</v>
      </c>
      <c r="H117" s="13">
        <f t="shared" ref="H117:H129" si="21">2000-SUM(E117:G117)</f>
        <v>214</v>
      </c>
      <c r="I117" s="13">
        <v>69.41</v>
      </c>
      <c r="J117" s="10"/>
      <c r="K117" s="11">
        <f t="shared" si="16"/>
        <v>2000</v>
      </c>
      <c r="L117" s="11">
        <f t="shared" si="17"/>
        <v>407</v>
      </c>
      <c r="M117" s="11">
        <f t="shared" si="18"/>
        <v>1593</v>
      </c>
      <c r="N117" s="11">
        <f t="shared" si="19"/>
        <v>2000</v>
      </c>
    </row>
    <row r="118" spans="1:14" ht="14.4">
      <c r="A118" s="7" t="s">
        <v>24</v>
      </c>
      <c r="B118" s="9">
        <v>10</v>
      </c>
      <c r="C118" s="9">
        <v>20</v>
      </c>
      <c r="D118" s="13">
        <v>6</v>
      </c>
      <c r="E118" s="13">
        <v>181</v>
      </c>
      <c r="F118" s="13">
        <v>1547</v>
      </c>
      <c r="G118" s="13">
        <v>46</v>
      </c>
      <c r="H118" s="13">
        <f t="shared" si="21"/>
        <v>226</v>
      </c>
      <c r="I118" s="13">
        <v>44.73</v>
      </c>
      <c r="J118" s="10"/>
      <c r="K118" s="11">
        <f t="shared" si="16"/>
        <v>2000</v>
      </c>
      <c r="L118" s="11">
        <f t="shared" si="17"/>
        <v>407</v>
      </c>
      <c r="M118" s="11">
        <f t="shared" si="18"/>
        <v>1593</v>
      </c>
      <c r="N118" s="11">
        <f t="shared" si="19"/>
        <v>2000</v>
      </c>
    </row>
    <row r="119" spans="1:14" ht="14.4">
      <c r="A119" s="7" t="s">
        <v>25</v>
      </c>
      <c r="B119" s="9">
        <v>10</v>
      </c>
      <c r="C119" s="9">
        <v>20</v>
      </c>
      <c r="D119" s="13">
        <v>6</v>
      </c>
      <c r="E119" s="13">
        <v>61</v>
      </c>
      <c r="F119" s="13">
        <v>1589</v>
      </c>
      <c r="G119" s="13">
        <v>4</v>
      </c>
      <c r="H119" s="13">
        <f t="shared" si="21"/>
        <v>346</v>
      </c>
      <c r="I119" s="13">
        <v>63.664999999999999</v>
      </c>
      <c r="J119" s="10"/>
      <c r="K119" s="11">
        <f t="shared" si="16"/>
        <v>2000</v>
      </c>
      <c r="L119" s="11">
        <f t="shared" si="17"/>
        <v>407</v>
      </c>
      <c r="M119" s="11">
        <f t="shared" si="18"/>
        <v>1593</v>
      </c>
      <c r="N119" s="11">
        <f t="shared" si="19"/>
        <v>2000</v>
      </c>
    </row>
    <row r="120" spans="1:14" ht="14.4">
      <c r="A120" s="7" t="s">
        <v>26</v>
      </c>
      <c r="B120" s="9">
        <v>10</v>
      </c>
      <c r="C120" s="9">
        <v>20</v>
      </c>
      <c r="D120" s="13">
        <v>6</v>
      </c>
      <c r="E120" s="13">
        <v>189</v>
      </c>
      <c r="F120" s="13">
        <v>1539</v>
      </c>
      <c r="G120" s="13">
        <v>54</v>
      </c>
      <c r="H120" s="13">
        <f t="shared" si="21"/>
        <v>218</v>
      </c>
      <c r="I120" s="13">
        <v>72.891000000000005</v>
      </c>
      <c r="J120" s="10"/>
      <c r="K120" s="11">
        <f t="shared" si="16"/>
        <v>2000</v>
      </c>
      <c r="L120" s="11">
        <f t="shared" si="17"/>
        <v>407</v>
      </c>
      <c r="M120" s="11">
        <f t="shared" si="18"/>
        <v>1593</v>
      </c>
      <c r="N120" s="11">
        <f t="shared" si="19"/>
        <v>2000</v>
      </c>
    </row>
    <row r="121" spans="1:14" ht="14.4">
      <c r="A121" s="7" t="s">
        <v>27</v>
      </c>
      <c r="B121" s="9">
        <v>10</v>
      </c>
      <c r="C121" s="9">
        <v>20</v>
      </c>
      <c r="D121" s="13">
        <v>6</v>
      </c>
      <c r="E121" s="13">
        <v>219</v>
      </c>
      <c r="F121" s="13">
        <v>1484</v>
      </c>
      <c r="G121" s="13">
        <v>109</v>
      </c>
      <c r="H121" s="13">
        <f t="shared" si="21"/>
        <v>188</v>
      </c>
      <c r="I121" s="13">
        <v>91.304000000000002</v>
      </c>
      <c r="J121" s="10"/>
      <c r="K121" s="11">
        <f t="shared" si="16"/>
        <v>2000</v>
      </c>
      <c r="L121" s="11">
        <f t="shared" si="17"/>
        <v>407</v>
      </c>
      <c r="M121" s="11">
        <f t="shared" si="18"/>
        <v>1593</v>
      </c>
      <c r="N121" s="11">
        <f t="shared" si="19"/>
        <v>2000</v>
      </c>
    </row>
    <row r="122" spans="1:14" ht="14.4">
      <c r="A122" s="7" t="s">
        <v>28</v>
      </c>
      <c r="B122" s="9">
        <v>10</v>
      </c>
      <c r="C122" s="9">
        <v>20</v>
      </c>
      <c r="D122" s="13">
        <v>6</v>
      </c>
      <c r="E122" s="13">
        <v>295</v>
      </c>
      <c r="F122" s="13">
        <v>1325</v>
      </c>
      <c r="G122" s="13">
        <v>268</v>
      </c>
      <c r="H122" s="13">
        <f t="shared" si="21"/>
        <v>112</v>
      </c>
      <c r="I122" s="13">
        <v>83.638999999999996</v>
      </c>
      <c r="J122" s="10"/>
      <c r="K122" s="11">
        <f t="shared" si="16"/>
        <v>2000</v>
      </c>
      <c r="L122" s="11">
        <f t="shared" si="17"/>
        <v>407</v>
      </c>
      <c r="M122" s="11">
        <f t="shared" si="18"/>
        <v>1593</v>
      </c>
      <c r="N122" s="11">
        <f t="shared" si="19"/>
        <v>2000</v>
      </c>
    </row>
    <row r="123" spans="1:14" ht="14.4">
      <c r="A123" s="7" t="s">
        <v>29</v>
      </c>
      <c r="B123" s="9">
        <v>10</v>
      </c>
      <c r="C123" s="9">
        <v>20</v>
      </c>
      <c r="D123" s="9">
        <v>6</v>
      </c>
      <c r="E123" s="8">
        <v>208</v>
      </c>
      <c r="F123" s="8">
        <v>1526</v>
      </c>
      <c r="G123" s="8">
        <v>67</v>
      </c>
      <c r="H123" s="8">
        <f t="shared" si="21"/>
        <v>199</v>
      </c>
      <c r="I123" s="8">
        <v>132.31</v>
      </c>
      <c r="J123" s="10"/>
      <c r="K123" s="11">
        <f t="shared" si="16"/>
        <v>2000</v>
      </c>
      <c r="L123" s="11">
        <f t="shared" si="17"/>
        <v>407</v>
      </c>
      <c r="M123" s="11">
        <f t="shared" si="18"/>
        <v>1593</v>
      </c>
      <c r="N123" s="11">
        <f t="shared" si="19"/>
        <v>2000</v>
      </c>
    </row>
    <row r="124" spans="1:14" ht="14.4">
      <c r="A124" s="7" t="s">
        <v>30</v>
      </c>
      <c r="B124" s="9">
        <v>10</v>
      </c>
      <c r="C124" s="9">
        <v>20</v>
      </c>
      <c r="D124" s="9">
        <v>6</v>
      </c>
      <c r="E124" s="8">
        <v>204</v>
      </c>
      <c r="F124" s="8">
        <v>1522</v>
      </c>
      <c r="G124" s="8">
        <v>71</v>
      </c>
      <c r="H124" s="8">
        <f t="shared" si="21"/>
        <v>203</v>
      </c>
      <c r="I124" s="8">
        <v>154.47999999999999</v>
      </c>
      <c r="J124" s="10"/>
      <c r="K124" s="11">
        <f t="shared" si="16"/>
        <v>2000</v>
      </c>
      <c r="L124" s="11">
        <f t="shared" si="17"/>
        <v>407</v>
      </c>
      <c r="M124" s="11">
        <f t="shared" si="18"/>
        <v>1593</v>
      </c>
      <c r="N124" s="11">
        <f t="shared" si="19"/>
        <v>2000</v>
      </c>
    </row>
    <row r="125" spans="1:14" ht="14.4">
      <c r="A125" s="7" t="s">
        <v>31</v>
      </c>
      <c r="B125" s="9">
        <v>10</v>
      </c>
      <c r="C125" s="9">
        <v>20</v>
      </c>
      <c r="D125" s="9">
        <v>6</v>
      </c>
      <c r="E125" s="8">
        <v>220</v>
      </c>
      <c r="F125" s="8">
        <v>1497</v>
      </c>
      <c r="G125" s="8">
        <v>96</v>
      </c>
      <c r="H125" s="8">
        <f t="shared" si="21"/>
        <v>187</v>
      </c>
      <c r="I125" s="8">
        <v>317.56</v>
      </c>
      <c r="J125" s="10"/>
      <c r="K125" s="11">
        <f t="shared" si="16"/>
        <v>2000</v>
      </c>
      <c r="L125" s="11">
        <f t="shared" si="17"/>
        <v>407</v>
      </c>
      <c r="M125" s="11">
        <f t="shared" si="18"/>
        <v>1593</v>
      </c>
      <c r="N125" s="11">
        <f t="shared" si="19"/>
        <v>2000</v>
      </c>
    </row>
    <row r="126" spans="1:14" ht="14.4">
      <c r="A126" s="7" t="s">
        <v>32</v>
      </c>
      <c r="B126" s="9">
        <v>10</v>
      </c>
      <c r="C126" s="9">
        <v>20</v>
      </c>
      <c r="D126" s="9">
        <v>6</v>
      </c>
      <c r="E126" s="8">
        <v>212</v>
      </c>
      <c r="F126" s="8">
        <v>1523</v>
      </c>
      <c r="G126" s="8">
        <v>70</v>
      </c>
      <c r="H126" s="8">
        <f t="shared" si="21"/>
        <v>195</v>
      </c>
      <c r="I126" s="8">
        <v>207.21</v>
      </c>
      <c r="J126" s="10"/>
      <c r="K126" s="11">
        <f t="shared" si="16"/>
        <v>2000</v>
      </c>
      <c r="L126" s="11">
        <f t="shared" si="17"/>
        <v>407</v>
      </c>
      <c r="M126" s="11">
        <f t="shared" si="18"/>
        <v>1593</v>
      </c>
      <c r="N126" s="11">
        <f t="shared" si="19"/>
        <v>2000</v>
      </c>
    </row>
    <row r="127" spans="1:14" ht="14.4">
      <c r="A127" s="7" t="s">
        <v>33</v>
      </c>
      <c r="B127" s="9">
        <v>10</v>
      </c>
      <c r="C127" s="9">
        <v>20</v>
      </c>
      <c r="D127" s="9">
        <v>6</v>
      </c>
      <c r="E127" s="8">
        <v>217</v>
      </c>
      <c r="F127" s="8">
        <v>1514</v>
      </c>
      <c r="G127" s="8">
        <v>79</v>
      </c>
      <c r="H127" s="8">
        <f t="shared" si="21"/>
        <v>190</v>
      </c>
      <c r="I127" s="8">
        <v>274.52999999999997</v>
      </c>
      <c r="J127" s="10"/>
      <c r="K127" s="11">
        <f t="shared" si="16"/>
        <v>2000</v>
      </c>
      <c r="L127" s="11">
        <f t="shared" si="17"/>
        <v>407</v>
      </c>
      <c r="M127" s="11">
        <f t="shared" si="18"/>
        <v>1593</v>
      </c>
      <c r="N127" s="11">
        <f t="shared" si="19"/>
        <v>2000</v>
      </c>
    </row>
    <row r="128" spans="1:14" ht="14.4">
      <c r="A128" s="7" t="s">
        <v>34</v>
      </c>
      <c r="B128" s="9">
        <v>10</v>
      </c>
      <c r="C128" s="9">
        <v>20</v>
      </c>
      <c r="D128" s="9">
        <v>6</v>
      </c>
      <c r="E128" s="8">
        <v>0</v>
      </c>
      <c r="F128" s="8">
        <v>1593</v>
      </c>
      <c r="G128" s="8">
        <v>0</v>
      </c>
      <c r="H128" s="8">
        <f t="shared" si="21"/>
        <v>407</v>
      </c>
      <c r="I128" s="8">
        <v>297.01</v>
      </c>
      <c r="J128" s="10"/>
      <c r="K128" s="11">
        <f t="shared" si="16"/>
        <v>2000</v>
      </c>
      <c r="L128" s="11">
        <f t="shared" si="17"/>
        <v>407</v>
      </c>
      <c r="M128" s="11">
        <f t="shared" si="18"/>
        <v>1593</v>
      </c>
      <c r="N128" s="11">
        <f t="shared" si="19"/>
        <v>2000</v>
      </c>
    </row>
    <row r="129" spans="1:14" ht="14.4">
      <c r="A129" s="7" t="s">
        <v>35</v>
      </c>
      <c r="B129" s="9">
        <v>10</v>
      </c>
      <c r="C129" s="9">
        <v>20</v>
      </c>
      <c r="D129" s="9">
        <v>6</v>
      </c>
      <c r="E129" s="8">
        <v>0</v>
      </c>
      <c r="F129" s="8">
        <v>1593</v>
      </c>
      <c r="G129" s="8">
        <v>0</v>
      </c>
      <c r="H129" s="8">
        <f t="shared" si="21"/>
        <v>407</v>
      </c>
      <c r="I129" s="8">
        <v>308.49</v>
      </c>
      <c r="J129" s="10"/>
      <c r="K129" s="11">
        <f t="shared" si="16"/>
        <v>2000</v>
      </c>
      <c r="L129" s="11">
        <f t="shared" si="17"/>
        <v>407</v>
      </c>
      <c r="M129" s="11">
        <f t="shared" si="18"/>
        <v>1593</v>
      </c>
      <c r="N129" s="11">
        <f t="shared" si="19"/>
        <v>2000</v>
      </c>
    </row>
    <row r="130" spans="1:14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6">
      <c r="A131" s="102" t="s">
        <v>41</v>
      </c>
      <c r="B131" s="103"/>
      <c r="C131" s="103"/>
      <c r="D131" s="103"/>
      <c r="E131" s="103"/>
      <c r="F131" s="103"/>
      <c r="G131" s="103"/>
      <c r="H131" s="103"/>
      <c r="I131" s="103"/>
      <c r="J131" s="1"/>
      <c r="K131" s="1"/>
      <c r="L131" s="1"/>
      <c r="M131" s="1"/>
      <c r="N131" s="1"/>
    </row>
    <row r="132" spans="1:14" ht="15.6">
      <c r="A132" s="3" t="s">
        <v>2</v>
      </c>
      <c r="B132" s="4" t="s">
        <v>3</v>
      </c>
      <c r="C132" s="4" t="s">
        <v>4</v>
      </c>
      <c r="D132" s="4" t="s">
        <v>5</v>
      </c>
      <c r="E132" s="5" t="s">
        <v>6</v>
      </c>
      <c r="F132" s="5" t="s">
        <v>7</v>
      </c>
      <c r="G132" s="5" t="s">
        <v>8</v>
      </c>
      <c r="H132" s="5" t="s">
        <v>9</v>
      </c>
      <c r="I132" s="5" t="s">
        <v>10</v>
      </c>
      <c r="J132" s="1"/>
      <c r="K132" s="6" t="s">
        <v>11</v>
      </c>
      <c r="L132" s="6" t="s">
        <v>12</v>
      </c>
      <c r="M132" s="6" t="s">
        <v>13</v>
      </c>
      <c r="N132" s="6" t="s">
        <v>14</v>
      </c>
    </row>
    <row r="133" spans="1:14" ht="14.4">
      <c r="A133" s="7" t="s">
        <v>15</v>
      </c>
      <c r="B133" s="9">
        <v>15</v>
      </c>
      <c r="C133" s="9">
        <v>15</v>
      </c>
      <c r="D133" s="9">
        <v>6</v>
      </c>
      <c r="E133" s="8">
        <v>136</v>
      </c>
      <c r="F133" s="8">
        <v>1115</v>
      </c>
      <c r="G133" s="13">
        <v>80</v>
      </c>
      <c r="H133" s="8">
        <f t="shared" ref="H133:H153" si="22">1500-SUM(E133:G133)</f>
        <v>169</v>
      </c>
      <c r="I133" s="8">
        <v>17.271000000000001</v>
      </c>
      <c r="J133" s="10"/>
      <c r="K133" s="17">
        <f t="shared" ref="K133:K153" si="23">SUM(E133:H133)</f>
        <v>1500</v>
      </c>
      <c r="L133" s="17">
        <f t="shared" ref="L133:L153" si="24">E133+H133</f>
        <v>305</v>
      </c>
      <c r="M133" s="17">
        <f t="shared" ref="M133:M153" si="25">G133+F133</f>
        <v>1195</v>
      </c>
      <c r="N133" s="17">
        <f t="shared" ref="N133:N153" si="26">M133+L133</f>
        <v>1500</v>
      </c>
    </row>
    <row r="134" spans="1:14" ht="14.4">
      <c r="A134" s="7" t="s">
        <v>16</v>
      </c>
      <c r="B134" s="9">
        <v>15</v>
      </c>
      <c r="C134" s="9">
        <v>15</v>
      </c>
      <c r="D134" s="9">
        <v>6</v>
      </c>
      <c r="E134" s="8">
        <v>118</v>
      </c>
      <c r="F134" s="8">
        <v>1151</v>
      </c>
      <c r="G134" s="13">
        <v>44</v>
      </c>
      <c r="H134" s="8">
        <f t="shared" si="22"/>
        <v>187</v>
      </c>
      <c r="I134" s="8">
        <v>16.199000000000002</v>
      </c>
      <c r="J134" s="10"/>
      <c r="K134" s="17">
        <f t="shared" si="23"/>
        <v>1500</v>
      </c>
      <c r="L134" s="17">
        <f t="shared" si="24"/>
        <v>305</v>
      </c>
      <c r="M134" s="17">
        <f t="shared" si="25"/>
        <v>1195</v>
      </c>
      <c r="N134" s="17">
        <f t="shared" si="26"/>
        <v>1500</v>
      </c>
    </row>
    <row r="135" spans="1:14" ht="14.4">
      <c r="A135" s="7" t="s">
        <v>17</v>
      </c>
      <c r="B135" s="9">
        <v>15</v>
      </c>
      <c r="C135" s="9">
        <v>15</v>
      </c>
      <c r="D135" s="9">
        <v>6</v>
      </c>
      <c r="E135" s="8">
        <v>72</v>
      </c>
      <c r="F135" s="8">
        <v>1171</v>
      </c>
      <c r="G135" s="13">
        <v>24</v>
      </c>
      <c r="H135" s="8">
        <f t="shared" si="22"/>
        <v>233</v>
      </c>
      <c r="I135" s="8">
        <v>15.545999999999999</v>
      </c>
      <c r="J135" s="10"/>
      <c r="K135" s="17">
        <f t="shared" si="23"/>
        <v>1500</v>
      </c>
      <c r="L135" s="17">
        <f t="shared" si="24"/>
        <v>305</v>
      </c>
      <c r="M135" s="17">
        <f t="shared" si="25"/>
        <v>1195</v>
      </c>
      <c r="N135" s="17">
        <f t="shared" si="26"/>
        <v>1500</v>
      </c>
    </row>
    <row r="136" spans="1:14" ht="14.4">
      <c r="A136" s="7" t="s">
        <v>18</v>
      </c>
      <c r="B136" s="9">
        <v>15</v>
      </c>
      <c r="C136" s="9">
        <v>15</v>
      </c>
      <c r="D136" s="9">
        <v>6</v>
      </c>
      <c r="E136" s="8">
        <v>86</v>
      </c>
      <c r="F136" s="8">
        <v>1148</v>
      </c>
      <c r="G136" s="13">
        <v>47</v>
      </c>
      <c r="H136" s="8">
        <f t="shared" si="22"/>
        <v>219</v>
      </c>
      <c r="I136" s="8">
        <v>10.893000000000001</v>
      </c>
      <c r="J136" s="10"/>
      <c r="K136" s="17">
        <f t="shared" si="23"/>
        <v>1500</v>
      </c>
      <c r="L136" s="17">
        <f t="shared" si="24"/>
        <v>305</v>
      </c>
      <c r="M136" s="17">
        <f t="shared" si="25"/>
        <v>1195</v>
      </c>
      <c r="N136" s="17">
        <f t="shared" si="26"/>
        <v>1500</v>
      </c>
    </row>
    <row r="137" spans="1:14" ht="14.4">
      <c r="A137" s="7" t="s">
        <v>19</v>
      </c>
      <c r="B137" s="9">
        <v>15</v>
      </c>
      <c r="C137" s="9">
        <v>15</v>
      </c>
      <c r="D137" s="9">
        <v>6</v>
      </c>
      <c r="E137" s="8">
        <v>78</v>
      </c>
      <c r="F137" s="8">
        <v>1176</v>
      </c>
      <c r="G137" s="13">
        <v>19</v>
      </c>
      <c r="H137" s="8">
        <f t="shared" si="22"/>
        <v>227</v>
      </c>
      <c r="I137" s="8">
        <v>44.283000000000001</v>
      </c>
      <c r="J137" s="10"/>
      <c r="K137" s="17">
        <f t="shared" si="23"/>
        <v>1500</v>
      </c>
      <c r="L137" s="17">
        <f t="shared" si="24"/>
        <v>305</v>
      </c>
      <c r="M137" s="17">
        <f t="shared" si="25"/>
        <v>1195</v>
      </c>
      <c r="N137" s="17">
        <f t="shared" si="26"/>
        <v>1500</v>
      </c>
    </row>
    <row r="138" spans="1:14" ht="14.4">
      <c r="A138" s="7" t="s">
        <v>20</v>
      </c>
      <c r="B138" s="9">
        <v>15</v>
      </c>
      <c r="C138" s="9">
        <v>15</v>
      </c>
      <c r="D138" s="9">
        <v>6</v>
      </c>
      <c r="E138" s="8">
        <v>0</v>
      </c>
      <c r="F138" s="8">
        <v>1195</v>
      </c>
      <c r="G138" s="13">
        <v>0</v>
      </c>
      <c r="H138" s="8">
        <f t="shared" si="22"/>
        <v>305</v>
      </c>
      <c r="I138" s="8">
        <v>31.324999999999999</v>
      </c>
      <c r="J138" s="10"/>
      <c r="K138" s="17">
        <f t="shared" si="23"/>
        <v>1500</v>
      </c>
      <c r="L138" s="17">
        <f t="shared" si="24"/>
        <v>305</v>
      </c>
      <c r="M138" s="17">
        <f t="shared" si="25"/>
        <v>1195</v>
      </c>
      <c r="N138" s="17">
        <f t="shared" si="26"/>
        <v>1500</v>
      </c>
    </row>
    <row r="139" spans="1:14" ht="14.4">
      <c r="A139" s="7" t="s">
        <v>21</v>
      </c>
      <c r="B139" s="9">
        <v>15</v>
      </c>
      <c r="C139" s="9">
        <v>15</v>
      </c>
      <c r="D139" s="9">
        <v>6</v>
      </c>
      <c r="E139" s="8">
        <v>101</v>
      </c>
      <c r="F139" s="8">
        <v>1169</v>
      </c>
      <c r="G139" s="13">
        <v>26</v>
      </c>
      <c r="H139" s="8">
        <f t="shared" si="22"/>
        <v>204</v>
      </c>
      <c r="I139" s="8">
        <v>1769.3</v>
      </c>
      <c r="J139" s="10"/>
      <c r="K139" s="17">
        <f t="shared" si="23"/>
        <v>1500</v>
      </c>
      <c r="L139" s="17">
        <f t="shared" si="24"/>
        <v>305</v>
      </c>
      <c r="M139" s="17">
        <f t="shared" si="25"/>
        <v>1195</v>
      </c>
      <c r="N139" s="17">
        <f t="shared" si="26"/>
        <v>1500</v>
      </c>
    </row>
    <row r="140" spans="1:14" ht="14.4">
      <c r="A140" s="7" t="s">
        <v>22</v>
      </c>
      <c r="B140" s="9">
        <v>15</v>
      </c>
      <c r="C140" s="9">
        <v>15</v>
      </c>
      <c r="D140" s="9">
        <v>6</v>
      </c>
      <c r="E140" s="8">
        <v>97</v>
      </c>
      <c r="F140" s="8">
        <v>1142</v>
      </c>
      <c r="G140" s="13">
        <v>53</v>
      </c>
      <c r="H140" s="8">
        <f t="shared" si="22"/>
        <v>208</v>
      </c>
      <c r="I140" s="8">
        <v>1909.7</v>
      </c>
      <c r="J140" s="10"/>
      <c r="K140" s="17">
        <f t="shared" si="23"/>
        <v>1500</v>
      </c>
      <c r="L140" s="17">
        <f t="shared" si="24"/>
        <v>305</v>
      </c>
      <c r="M140" s="17">
        <f t="shared" si="25"/>
        <v>1195</v>
      </c>
      <c r="N140" s="17">
        <f t="shared" si="26"/>
        <v>1500</v>
      </c>
    </row>
    <row r="141" spans="1:14" ht="14.4">
      <c r="A141" s="7" t="s">
        <v>23</v>
      </c>
      <c r="B141" s="9">
        <v>15</v>
      </c>
      <c r="C141" s="9">
        <v>15</v>
      </c>
      <c r="D141" s="9">
        <v>6</v>
      </c>
      <c r="E141" s="8">
        <v>130</v>
      </c>
      <c r="F141" s="8">
        <v>1149</v>
      </c>
      <c r="G141" s="13">
        <v>46</v>
      </c>
      <c r="H141" s="8">
        <f t="shared" si="22"/>
        <v>175</v>
      </c>
      <c r="I141" s="8">
        <v>132.65</v>
      </c>
      <c r="J141" s="10"/>
      <c r="K141" s="17">
        <f t="shared" si="23"/>
        <v>1500</v>
      </c>
      <c r="L141" s="17">
        <f t="shared" si="24"/>
        <v>305</v>
      </c>
      <c r="M141" s="17">
        <f t="shared" si="25"/>
        <v>1195</v>
      </c>
      <c r="N141" s="17">
        <f t="shared" si="26"/>
        <v>1500</v>
      </c>
    </row>
    <row r="142" spans="1:14" ht="14.4">
      <c r="A142" s="7" t="s">
        <v>24</v>
      </c>
      <c r="B142" s="9">
        <v>15</v>
      </c>
      <c r="C142" s="9">
        <v>15</v>
      </c>
      <c r="D142" s="9">
        <v>6</v>
      </c>
      <c r="E142" s="8">
        <v>119</v>
      </c>
      <c r="F142" s="8">
        <v>1155</v>
      </c>
      <c r="G142" s="13">
        <v>40</v>
      </c>
      <c r="H142" s="8">
        <f t="shared" si="22"/>
        <v>186</v>
      </c>
      <c r="I142" s="8">
        <v>88.494</v>
      </c>
      <c r="J142" s="10"/>
      <c r="K142" s="17">
        <f t="shared" si="23"/>
        <v>1500</v>
      </c>
      <c r="L142" s="17">
        <f t="shared" si="24"/>
        <v>305</v>
      </c>
      <c r="M142" s="17">
        <f t="shared" si="25"/>
        <v>1195</v>
      </c>
      <c r="N142" s="17">
        <f t="shared" si="26"/>
        <v>1500</v>
      </c>
    </row>
    <row r="143" spans="1:14" ht="14.4">
      <c r="A143" s="7" t="s">
        <v>25</v>
      </c>
      <c r="B143" s="9">
        <v>15</v>
      </c>
      <c r="C143" s="9">
        <v>15</v>
      </c>
      <c r="D143" s="9">
        <v>6</v>
      </c>
      <c r="E143" s="8">
        <v>55</v>
      </c>
      <c r="F143" s="8">
        <v>1185</v>
      </c>
      <c r="G143" s="13">
        <v>10</v>
      </c>
      <c r="H143" s="8">
        <f t="shared" si="22"/>
        <v>250</v>
      </c>
      <c r="I143" s="8">
        <v>122.4</v>
      </c>
      <c r="J143" s="10"/>
      <c r="K143" s="17">
        <f t="shared" si="23"/>
        <v>1500</v>
      </c>
      <c r="L143" s="17">
        <f t="shared" si="24"/>
        <v>305</v>
      </c>
      <c r="M143" s="17">
        <f t="shared" si="25"/>
        <v>1195</v>
      </c>
      <c r="N143" s="17">
        <f t="shared" si="26"/>
        <v>1500</v>
      </c>
    </row>
    <row r="144" spans="1:14" ht="14.4">
      <c r="A144" s="7" t="s">
        <v>26</v>
      </c>
      <c r="B144" s="9">
        <v>15</v>
      </c>
      <c r="C144" s="9">
        <v>15</v>
      </c>
      <c r="D144" s="9">
        <v>6</v>
      </c>
      <c r="E144" s="8">
        <v>130</v>
      </c>
      <c r="F144" s="8">
        <v>1155</v>
      </c>
      <c r="G144" s="13">
        <v>40</v>
      </c>
      <c r="H144" s="8">
        <f t="shared" si="22"/>
        <v>175</v>
      </c>
      <c r="I144" s="8">
        <v>135.62</v>
      </c>
      <c r="J144" s="10"/>
      <c r="K144" s="17">
        <f t="shared" si="23"/>
        <v>1500</v>
      </c>
      <c r="L144" s="17">
        <f t="shared" si="24"/>
        <v>305</v>
      </c>
      <c r="M144" s="17">
        <f t="shared" si="25"/>
        <v>1195</v>
      </c>
      <c r="N144" s="17">
        <f t="shared" si="26"/>
        <v>1500</v>
      </c>
    </row>
    <row r="145" spans="1:14" ht="14.4">
      <c r="A145" s="7" t="s">
        <v>27</v>
      </c>
      <c r="B145" s="9">
        <v>15</v>
      </c>
      <c r="C145" s="9">
        <v>15</v>
      </c>
      <c r="D145" s="9">
        <v>6</v>
      </c>
      <c r="E145" s="8">
        <v>149</v>
      </c>
      <c r="F145" s="8">
        <v>1103</v>
      </c>
      <c r="G145" s="13">
        <v>92</v>
      </c>
      <c r="H145" s="8">
        <f t="shared" si="22"/>
        <v>156</v>
      </c>
      <c r="I145" s="8">
        <v>166.64</v>
      </c>
      <c r="J145" s="10"/>
      <c r="K145" s="17">
        <f t="shared" si="23"/>
        <v>1500</v>
      </c>
      <c r="L145" s="17">
        <f t="shared" si="24"/>
        <v>305</v>
      </c>
      <c r="M145" s="17">
        <f t="shared" si="25"/>
        <v>1195</v>
      </c>
      <c r="N145" s="17">
        <f t="shared" si="26"/>
        <v>1500</v>
      </c>
    </row>
    <row r="146" spans="1:14" ht="14.4">
      <c r="A146" s="7" t="s">
        <v>28</v>
      </c>
      <c r="B146" s="9">
        <v>15</v>
      </c>
      <c r="C146" s="9">
        <v>15</v>
      </c>
      <c r="D146" s="9">
        <v>6</v>
      </c>
      <c r="E146" s="8">
        <v>208</v>
      </c>
      <c r="F146" s="8">
        <v>992</v>
      </c>
      <c r="G146" s="13">
        <v>203</v>
      </c>
      <c r="H146" s="8">
        <f t="shared" si="22"/>
        <v>97</v>
      </c>
      <c r="I146" s="8">
        <v>149.84</v>
      </c>
      <c r="J146" s="10"/>
      <c r="K146" s="17">
        <f t="shared" si="23"/>
        <v>1500</v>
      </c>
      <c r="L146" s="17">
        <f t="shared" si="24"/>
        <v>305</v>
      </c>
      <c r="M146" s="17">
        <f t="shared" si="25"/>
        <v>1195</v>
      </c>
      <c r="N146" s="17">
        <f t="shared" si="26"/>
        <v>1500</v>
      </c>
    </row>
    <row r="147" spans="1:14" ht="14.4">
      <c r="A147" s="7" t="s">
        <v>29</v>
      </c>
      <c r="B147" s="9">
        <v>15</v>
      </c>
      <c r="C147" s="9">
        <v>15</v>
      </c>
      <c r="D147" s="9">
        <v>6</v>
      </c>
      <c r="E147" s="8">
        <v>137</v>
      </c>
      <c r="F147" s="8">
        <v>1143</v>
      </c>
      <c r="G147" s="13">
        <v>52</v>
      </c>
      <c r="H147" s="8">
        <f t="shared" si="22"/>
        <v>168</v>
      </c>
      <c r="I147" s="8">
        <v>228.77</v>
      </c>
      <c r="J147" s="10"/>
      <c r="K147" s="17">
        <f t="shared" si="23"/>
        <v>1500</v>
      </c>
      <c r="L147" s="17">
        <f t="shared" si="24"/>
        <v>305</v>
      </c>
      <c r="M147" s="17">
        <f t="shared" si="25"/>
        <v>1195</v>
      </c>
      <c r="N147" s="17">
        <f t="shared" si="26"/>
        <v>1500</v>
      </c>
    </row>
    <row r="148" spans="1:14" ht="14.4">
      <c r="A148" s="7" t="s">
        <v>30</v>
      </c>
      <c r="B148" s="9">
        <v>15</v>
      </c>
      <c r="C148" s="9">
        <v>15</v>
      </c>
      <c r="D148" s="9">
        <v>6</v>
      </c>
      <c r="E148" s="8">
        <v>148</v>
      </c>
      <c r="F148" s="8">
        <v>1145</v>
      </c>
      <c r="G148" s="8">
        <v>50</v>
      </c>
      <c r="H148" s="8">
        <f t="shared" si="22"/>
        <v>157</v>
      </c>
      <c r="I148" s="8">
        <v>294.47000000000003</v>
      </c>
      <c r="J148" s="10"/>
      <c r="K148" s="17">
        <f t="shared" si="23"/>
        <v>1500</v>
      </c>
      <c r="L148" s="17">
        <f t="shared" si="24"/>
        <v>305</v>
      </c>
      <c r="M148" s="17">
        <f t="shared" si="25"/>
        <v>1195</v>
      </c>
      <c r="N148" s="17">
        <f t="shared" si="26"/>
        <v>1500</v>
      </c>
    </row>
    <row r="149" spans="1:14" ht="14.4">
      <c r="A149" s="7" t="s">
        <v>31</v>
      </c>
      <c r="B149" s="9">
        <v>15</v>
      </c>
      <c r="C149" s="9">
        <v>15</v>
      </c>
      <c r="D149" s="9">
        <v>6</v>
      </c>
      <c r="E149" s="8">
        <v>153</v>
      </c>
      <c r="F149" s="8">
        <v>1122</v>
      </c>
      <c r="G149" s="8">
        <v>73</v>
      </c>
      <c r="H149" s="8">
        <f t="shared" si="22"/>
        <v>152</v>
      </c>
      <c r="I149" s="8">
        <v>542.39</v>
      </c>
      <c r="J149" s="10"/>
      <c r="K149" s="17">
        <f t="shared" si="23"/>
        <v>1500</v>
      </c>
      <c r="L149" s="17">
        <f t="shared" si="24"/>
        <v>305</v>
      </c>
      <c r="M149" s="17">
        <f t="shared" si="25"/>
        <v>1195</v>
      </c>
      <c r="N149" s="17">
        <f t="shared" si="26"/>
        <v>1500</v>
      </c>
    </row>
    <row r="150" spans="1:14" ht="14.4">
      <c r="A150" s="7" t="s">
        <v>32</v>
      </c>
      <c r="B150" s="9">
        <v>15</v>
      </c>
      <c r="C150" s="9">
        <v>15</v>
      </c>
      <c r="D150" s="9">
        <v>6</v>
      </c>
      <c r="E150" s="8">
        <v>143</v>
      </c>
      <c r="F150" s="8">
        <v>1148</v>
      </c>
      <c r="G150" s="8">
        <v>47</v>
      </c>
      <c r="H150" s="8">
        <f t="shared" si="22"/>
        <v>162</v>
      </c>
      <c r="I150" s="8">
        <v>380.09</v>
      </c>
      <c r="J150" s="10"/>
      <c r="K150" s="17">
        <f t="shared" si="23"/>
        <v>1500</v>
      </c>
      <c r="L150" s="17">
        <f t="shared" si="24"/>
        <v>305</v>
      </c>
      <c r="M150" s="17">
        <f t="shared" si="25"/>
        <v>1195</v>
      </c>
      <c r="N150" s="17">
        <f t="shared" si="26"/>
        <v>1500</v>
      </c>
    </row>
    <row r="151" spans="1:14" ht="14.4">
      <c r="A151" s="7" t="s">
        <v>33</v>
      </c>
      <c r="B151" s="9">
        <v>15</v>
      </c>
      <c r="C151" s="9">
        <v>15</v>
      </c>
      <c r="D151" s="9">
        <v>6</v>
      </c>
      <c r="E151" s="8">
        <v>140</v>
      </c>
      <c r="F151" s="8">
        <v>1143</v>
      </c>
      <c r="G151" s="8">
        <v>52</v>
      </c>
      <c r="H151" s="8">
        <f t="shared" si="22"/>
        <v>165</v>
      </c>
      <c r="I151" s="8">
        <v>472.95</v>
      </c>
      <c r="J151" s="10"/>
      <c r="K151" s="17">
        <f t="shared" si="23"/>
        <v>1500</v>
      </c>
      <c r="L151" s="17">
        <f t="shared" si="24"/>
        <v>305</v>
      </c>
      <c r="M151" s="17">
        <f t="shared" si="25"/>
        <v>1195</v>
      </c>
      <c r="N151" s="17">
        <f t="shared" si="26"/>
        <v>1500</v>
      </c>
    </row>
    <row r="152" spans="1:14" ht="14.4">
      <c r="A152" s="7" t="s">
        <v>34</v>
      </c>
      <c r="B152" s="9">
        <v>15</v>
      </c>
      <c r="C152" s="9">
        <v>15</v>
      </c>
      <c r="D152" s="9">
        <v>6</v>
      </c>
      <c r="E152" s="8">
        <v>0</v>
      </c>
      <c r="F152" s="8">
        <v>1195</v>
      </c>
      <c r="G152" s="8">
        <v>0</v>
      </c>
      <c r="H152" s="8">
        <f t="shared" si="22"/>
        <v>305</v>
      </c>
      <c r="I152" s="8">
        <v>496.51</v>
      </c>
      <c r="J152" s="10"/>
      <c r="K152" s="17">
        <f t="shared" si="23"/>
        <v>1500</v>
      </c>
      <c r="L152" s="17">
        <f t="shared" si="24"/>
        <v>305</v>
      </c>
      <c r="M152" s="17">
        <f t="shared" si="25"/>
        <v>1195</v>
      </c>
      <c r="N152" s="17">
        <f t="shared" si="26"/>
        <v>1500</v>
      </c>
    </row>
    <row r="153" spans="1:14" ht="14.4">
      <c r="A153" s="7" t="s">
        <v>35</v>
      </c>
      <c r="B153" s="9">
        <v>15</v>
      </c>
      <c r="C153" s="9">
        <v>15</v>
      </c>
      <c r="D153" s="9">
        <v>6</v>
      </c>
      <c r="E153" s="8">
        <v>0</v>
      </c>
      <c r="F153" s="8">
        <v>1195</v>
      </c>
      <c r="G153" s="8">
        <v>0</v>
      </c>
      <c r="H153" s="8">
        <f t="shared" si="22"/>
        <v>305</v>
      </c>
      <c r="I153" s="8">
        <v>512.1</v>
      </c>
      <c r="J153" s="10"/>
      <c r="K153" s="17">
        <f t="shared" si="23"/>
        <v>1500</v>
      </c>
      <c r="L153" s="17">
        <f t="shared" si="24"/>
        <v>305</v>
      </c>
      <c r="M153" s="17">
        <f t="shared" si="25"/>
        <v>1195</v>
      </c>
      <c r="N153" s="17">
        <f t="shared" si="26"/>
        <v>1500</v>
      </c>
    </row>
  </sheetData>
  <mergeCells count="8">
    <mergeCell ref="A82:I82"/>
    <mergeCell ref="A107:I107"/>
    <mergeCell ref="A131:I131"/>
    <mergeCell ref="A1:I1"/>
    <mergeCell ref="A3:I3"/>
    <mergeCell ref="A29:I29"/>
    <mergeCell ref="A56:I56"/>
    <mergeCell ref="A80:I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2.6640625" defaultRowHeight="15" customHeight="1"/>
  <cols>
    <col min="1" max="5" width="8.6640625" customWidth="1"/>
    <col min="6" max="6" width="8.88671875" customWidth="1"/>
    <col min="7" max="28" width="8.6640625" customWidth="1"/>
  </cols>
  <sheetData>
    <row r="1" spans="1:28" ht="14.25" customHeight="1">
      <c r="A1" s="18" t="s">
        <v>2</v>
      </c>
      <c r="B1" s="18" t="s">
        <v>42</v>
      </c>
      <c r="C1" s="18" t="s">
        <v>43</v>
      </c>
      <c r="D1" s="18" t="s">
        <v>44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  <c r="Z1" s="18"/>
      <c r="AA1" s="18"/>
      <c r="AB1" s="18"/>
    </row>
    <row r="2" spans="1:28" ht="14.25" customHeight="1">
      <c r="A2" s="19" t="s">
        <v>1</v>
      </c>
      <c r="B2" s="20">
        <v>20</v>
      </c>
      <c r="C2" s="20">
        <v>10</v>
      </c>
      <c r="D2" s="20">
        <v>5</v>
      </c>
      <c r="E2" s="21">
        <v>87</v>
      </c>
      <c r="F2" s="21">
        <v>85</v>
      </c>
      <c r="G2" s="21">
        <v>54</v>
      </c>
      <c r="H2" s="21">
        <v>46</v>
      </c>
      <c r="I2" s="21">
        <v>42</v>
      </c>
      <c r="J2" s="21">
        <v>0</v>
      </c>
      <c r="K2" s="21">
        <v>70</v>
      </c>
      <c r="L2" s="21">
        <v>83</v>
      </c>
      <c r="M2" s="21">
        <v>85</v>
      </c>
      <c r="N2" s="21">
        <v>76</v>
      </c>
      <c r="O2" s="21">
        <v>41</v>
      </c>
      <c r="P2" s="21">
        <v>85</v>
      </c>
      <c r="Q2" s="21">
        <v>96</v>
      </c>
      <c r="R2" s="21">
        <v>131</v>
      </c>
      <c r="S2" s="21">
        <v>88</v>
      </c>
      <c r="T2" s="21">
        <v>92</v>
      </c>
      <c r="U2" s="21">
        <v>94</v>
      </c>
      <c r="V2" s="21">
        <v>90</v>
      </c>
      <c r="W2" s="21">
        <v>99</v>
      </c>
      <c r="X2" s="21">
        <v>0</v>
      </c>
      <c r="Y2" s="21">
        <v>0</v>
      </c>
      <c r="Z2" s="22"/>
      <c r="AA2" s="22"/>
      <c r="AB2" s="22"/>
    </row>
    <row r="3" spans="1:28" ht="14.25" customHeight="1">
      <c r="A3" s="19" t="s">
        <v>36</v>
      </c>
      <c r="B3" s="20">
        <v>20</v>
      </c>
      <c r="C3" s="20">
        <v>15</v>
      </c>
      <c r="D3" s="20">
        <v>5</v>
      </c>
      <c r="E3" s="21">
        <v>110</v>
      </c>
      <c r="F3" s="21">
        <v>122</v>
      </c>
      <c r="G3" s="21">
        <v>84</v>
      </c>
      <c r="H3" s="21">
        <v>57</v>
      </c>
      <c r="I3" s="21">
        <v>71</v>
      </c>
      <c r="J3" s="21">
        <v>0</v>
      </c>
      <c r="K3" s="21">
        <v>102</v>
      </c>
      <c r="L3" s="21">
        <v>100</v>
      </c>
      <c r="M3" s="21">
        <v>121</v>
      </c>
      <c r="N3" s="21">
        <v>108</v>
      </c>
      <c r="O3" s="21">
        <v>52</v>
      </c>
      <c r="P3" s="21">
        <v>120</v>
      </c>
      <c r="Q3" s="21">
        <v>136</v>
      </c>
      <c r="R3" s="21">
        <v>203</v>
      </c>
      <c r="S3" s="21">
        <v>124</v>
      </c>
      <c r="T3" s="21">
        <v>125</v>
      </c>
      <c r="U3" s="21">
        <v>133</v>
      </c>
      <c r="V3" s="21">
        <v>125</v>
      </c>
      <c r="W3" s="21">
        <v>124</v>
      </c>
      <c r="X3" s="21">
        <v>0</v>
      </c>
      <c r="Y3" s="21">
        <v>0</v>
      </c>
      <c r="Z3" s="22"/>
      <c r="AA3" s="22"/>
      <c r="AB3" s="22"/>
    </row>
    <row r="4" spans="1:28" ht="14.25" customHeight="1">
      <c r="A4" s="19" t="s">
        <v>37</v>
      </c>
      <c r="B4" s="20">
        <v>20</v>
      </c>
      <c r="C4" s="20">
        <v>20</v>
      </c>
      <c r="D4" s="20">
        <v>5</v>
      </c>
      <c r="E4" s="21">
        <v>192</v>
      </c>
      <c r="F4" s="21">
        <v>150</v>
      </c>
      <c r="G4" s="21">
        <v>94</v>
      </c>
      <c r="H4" s="21">
        <v>83</v>
      </c>
      <c r="I4" s="21">
        <v>101</v>
      </c>
      <c r="J4" s="21">
        <v>0</v>
      </c>
      <c r="K4" s="21">
        <v>155</v>
      </c>
      <c r="L4" s="21">
        <v>144</v>
      </c>
      <c r="M4" s="21">
        <v>180</v>
      </c>
      <c r="N4" s="21">
        <v>157</v>
      </c>
      <c r="O4" s="21">
        <v>84</v>
      </c>
      <c r="P4" s="21">
        <v>183</v>
      </c>
      <c r="Q4" s="21">
        <v>190</v>
      </c>
      <c r="R4" s="21">
        <v>270</v>
      </c>
      <c r="S4" s="21">
        <v>186</v>
      </c>
      <c r="T4" s="21">
        <v>185</v>
      </c>
      <c r="U4" s="21">
        <v>189</v>
      </c>
      <c r="V4" s="21">
        <v>181</v>
      </c>
      <c r="W4" s="21">
        <v>179</v>
      </c>
      <c r="X4" s="21">
        <v>0</v>
      </c>
      <c r="Y4" s="21">
        <v>0</v>
      </c>
      <c r="Z4" s="22"/>
      <c r="AA4" s="22"/>
      <c r="AB4" s="22"/>
    </row>
    <row r="5" spans="1:28" ht="14.25" customHeight="1">
      <c r="A5" s="19" t="s">
        <v>45</v>
      </c>
      <c r="B5" s="20">
        <v>15</v>
      </c>
      <c r="C5" s="20">
        <v>20</v>
      </c>
      <c r="D5" s="20">
        <v>6</v>
      </c>
      <c r="E5" s="22">
        <v>187</v>
      </c>
      <c r="F5" s="22">
        <v>156</v>
      </c>
      <c r="G5" s="22">
        <v>108</v>
      </c>
      <c r="H5" s="22">
        <v>105</v>
      </c>
      <c r="I5" s="22">
        <v>106</v>
      </c>
      <c r="J5" s="22">
        <v>0</v>
      </c>
      <c r="K5" s="22">
        <v>145</v>
      </c>
      <c r="L5" s="22">
        <v>143</v>
      </c>
      <c r="M5" s="22">
        <v>166</v>
      </c>
      <c r="N5" s="22">
        <v>160</v>
      </c>
      <c r="O5" s="22">
        <v>54</v>
      </c>
      <c r="P5" s="22">
        <v>166</v>
      </c>
      <c r="Q5" s="22">
        <v>201</v>
      </c>
      <c r="R5" s="22">
        <v>300</v>
      </c>
      <c r="S5" s="22">
        <v>188</v>
      </c>
      <c r="T5" s="22">
        <v>192</v>
      </c>
      <c r="U5" s="22">
        <v>207</v>
      </c>
      <c r="V5" s="22">
        <v>191</v>
      </c>
      <c r="W5" s="22">
        <v>185</v>
      </c>
      <c r="X5" s="22">
        <v>0</v>
      </c>
      <c r="Y5" s="22">
        <v>0</v>
      </c>
      <c r="Z5" s="22"/>
      <c r="AA5" s="22"/>
      <c r="AB5" s="22"/>
    </row>
    <row r="6" spans="1:28" ht="14.25" customHeight="1">
      <c r="A6" s="23" t="s">
        <v>40</v>
      </c>
      <c r="B6" s="20">
        <v>10</v>
      </c>
      <c r="C6" s="20">
        <v>20</v>
      </c>
      <c r="D6" s="20">
        <v>6</v>
      </c>
      <c r="E6" s="22">
        <v>201</v>
      </c>
      <c r="F6" s="22">
        <v>175</v>
      </c>
      <c r="G6" s="22">
        <v>98</v>
      </c>
      <c r="H6" s="22">
        <v>119</v>
      </c>
      <c r="I6" s="22">
        <v>119</v>
      </c>
      <c r="J6" s="22">
        <v>0</v>
      </c>
      <c r="K6" s="22">
        <v>146</v>
      </c>
      <c r="L6" s="22">
        <v>159</v>
      </c>
      <c r="M6" s="22">
        <v>193</v>
      </c>
      <c r="N6" s="22">
        <v>181</v>
      </c>
      <c r="O6" s="22">
        <v>61</v>
      </c>
      <c r="P6" s="22">
        <v>189</v>
      </c>
      <c r="Q6" s="22">
        <v>219</v>
      </c>
      <c r="R6" s="22">
        <v>295</v>
      </c>
      <c r="S6" s="22">
        <v>208</v>
      </c>
      <c r="T6" s="22">
        <v>204</v>
      </c>
      <c r="U6" s="22">
        <v>220</v>
      </c>
      <c r="V6" s="22">
        <v>212</v>
      </c>
      <c r="W6" s="22">
        <v>217</v>
      </c>
      <c r="X6" s="22">
        <v>0</v>
      </c>
      <c r="Y6" s="22">
        <v>0</v>
      </c>
      <c r="Z6" s="22"/>
      <c r="AA6" s="22"/>
      <c r="AB6" s="22"/>
    </row>
    <row r="7" spans="1:28" ht="14.25" customHeight="1">
      <c r="A7" s="19" t="s">
        <v>46</v>
      </c>
      <c r="B7" s="20">
        <v>15</v>
      </c>
      <c r="C7" s="20">
        <v>15</v>
      </c>
      <c r="D7" s="20">
        <v>6</v>
      </c>
      <c r="E7" s="22">
        <v>136</v>
      </c>
      <c r="F7" s="22">
        <v>118</v>
      </c>
      <c r="G7" s="22">
        <v>72</v>
      </c>
      <c r="H7" s="22">
        <v>86</v>
      </c>
      <c r="I7" s="22">
        <v>78</v>
      </c>
      <c r="J7" s="22">
        <v>0</v>
      </c>
      <c r="K7" s="22">
        <v>101</v>
      </c>
      <c r="L7" s="22">
        <v>97</v>
      </c>
      <c r="M7" s="22">
        <v>130</v>
      </c>
      <c r="N7" s="22">
        <v>119</v>
      </c>
      <c r="O7" s="22">
        <v>55</v>
      </c>
      <c r="P7" s="22">
        <v>130</v>
      </c>
      <c r="Q7" s="22">
        <v>149</v>
      </c>
      <c r="R7" s="22">
        <v>208</v>
      </c>
      <c r="S7" s="22">
        <v>137</v>
      </c>
      <c r="T7" s="22">
        <v>148</v>
      </c>
      <c r="U7" s="22">
        <v>153</v>
      </c>
      <c r="V7" s="22">
        <v>143</v>
      </c>
      <c r="W7" s="22">
        <v>140</v>
      </c>
      <c r="X7" s="22">
        <v>0</v>
      </c>
      <c r="Y7" s="22">
        <v>0</v>
      </c>
      <c r="Z7" s="22"/>
      <c r="AA7" s="22"/>
      <c r="AB7" s="22"/>
    </row>
    <row r="8" spans="1:28" ht="14.25" customHeight="1"/>
    <row r="9" spans="1:28" ht="14.25" customHeight="1"/>
    <row r="10" spans="1:28" ht="14.25" customHeight="1"/>
    <row r="11" spans="1:28" ht="14.25" customHeight="1"/>
    <row r="12" spans="1:28" ht="14.25" customHeight="1"/>
    <row r="13" spans="1:28" ht="14.25" customHeight="1"/>
    <row r="14" spans="1:28" ht="14.25" customHeight="1"/>
    <row r="15" spans="1:28" ht="14.25" customHeight="1"/>
    <row r="16" spans="1:2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defaultColWidth="12.6640625" defaultRowHeight="15" customHeight="1"/>
  <cols>
    <col min="1" max="25" width="8.6640625" customWidth="1"/>
  </cols>
  <sheetData>
    <row r="1" spans="1:25" ht="14.25" customHeight="1">
      <c r="A1" s="18" t="s">
        <v>2</v>
      </c>
      <c r="B1" s="18" t="s">
        <v>42</v>
      </c>
      <c r="C1" s="18" t="s">
        <v>43</v>
      </c>
      <c r="D1" s="18" t="s">
        <v>44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</row>
    <row r="2" spans="1:25" ht="14.25" customHeight="1">
      <c r="A2" s="24" t="s">
        <v>1</v>
      </c>
      <c r="B2" s="25">
        <v>20</v>
      </c>
      <c r="C2" s="25">
        <v>10</v>
      </c>
      <c r="D2" s="25">
        <v>5</v>
      </c>
      <c r="E2" s="26">
        <v>27</v>
      </c>
      <c r="F2" s="26">
        <v>31</v>
      </c>
      <c r="G2" s="26">
        <v>13</v>
      </c>
      <c r="H2" s="26">
        <v>13</v>
      </c>
      <c r="I2" s="26">
        <v>8</v>
      </c>
      <c r="J2" s="26">
        <v>0</v>
      </c>
      <c r="K2" s="26">
        <v>14</v>
      </c>
      <c r="L2" s="26">
        <v>38</v>
      </c>
      <c r="M2" s="26">
        <v>21</v>
      </c>
      <c r="N2" s="26">
        <v>14</v>
      </c>
      <c r="O2" s="26">
        <v>7</v>
      </c>
      <c r="P2" s="26">
        <v>24</v>
      </c>
      <c r="Q2" s="26">
        <v>23</v>
      </c>
      <c r="R2" s="26">
        <v>121</v>
      </c>
      <c r="S2" s="26">
        <v>21</v>
      </c>
      <c r="T2" s="26">
        <v>30</v>
      </c>
      <c r="U2" s="26">
        <v>29</v>
      </c>
      <c r="V2" s="26">
        <v>27</v>
      </c>
      <c r="W2" s="26">
        <v>34</v>
      </c>
      <c r="X2" s="26">
        <v>0</v>
      </c>
      <c r="Y2" s="26">
        <v>0</v>
      </c>
    </row>
    <row r="3" spans="1:25" ht="14.25" customHeight="1">
      <c r="A3" s="24" t="s">
        <v>36</v>
      </c>
      <c r="B3" s="25">
        <v>20</v>
      </c>
      <c r="C3" s="25">
        <v>15</v>
      </c>
      <c r="D3" s="25">
        <v>5</v>
      </c>
      <c r="E3" s="26">
        <v>59</v>
      </c>
      <c r="F3" s="26">
        <v>41</v>
      </c>
      <c r="G3" s="26">
        <v>37</v>
      </c>
      <c r="H3" s="26">
        <v>17</v>
      </c>
      <c r="I3" s="26">
        <v>8</v>
      </c>
      <c r="J3" s="26">
        <v>0</v>
      </c>
      <c r="K3" s="26">
        <v>20</v>
      </c>
      <c r="L3" s="26">
        <v>142</v>
      </c>
      <c r="M3" s="26">
        <v>35</v>
      </c>
      <c r="N3" s="26">
        <v>21</v>
      </c>
      <c r="O3" s="26">
        <v>5</v>
      </c>
      <c r="P3" s="26">
        <v>32</v>
      </c>
      <c r="Q3" s="26">
        <v>86</v>
      </c>
      <c r="R3" s="26">
        <v>179</v>
      </c>
      <c r="S3" s="26">
        <v>40</v>
      </c>
      <c r="T3" s="26">
        <v>46</v>
      </c>
      <c r="U3" s="26">
        <v>51</v>
      </c>
      <c r="V3" s="26">
        <v>41</v>
      </c>
      <c r="W3" s="26">
        <v>40</v>
      </c>
      <c r="X3" s="26">
        <v>0</v>
      </c>
      <c r="Y3" s="26">
        <v>0</v>
      </c>
    </row>
    <row r="4" spans="1:25" ht="14.25" customHeight="1">
      <c r="A4" s="24" t="s">
        <v>37</v>
      </c>
      <c r="B4" s="25">
        <v>20</v>
      </c>
      <c r="C4" s="25">
        <v>20</v>
      </c>
      <c r="D4" s="25">
        <v>5</v>
      </c>
      <c r="E4" s="26">
        <v>86</v>
      </c>
      <c r="F4" s="26">
        <v>38</v>
      </c>
      <c r="G4" s="26">
        <v>20</v>
      </c>
      <c r="H4" s="26">
        <v>23</v>
      </c>
      <c r="I4" s="26">
        <v>19</v>
      </c>
      <c r="J4" s="26">
        <v>0</v>
      </c>
      <c r="K4" s="26">
        <v>38</v>
      </c>
      <c r="L4" s="26">
        <v>263</v>
      </c>
      <c r="M4" s="26">
        <v>64</v>
      </c>
      <c r="N4" s="26">
        <v>38</v>
      </c>
      <c r="O4" s="26">
        <v>6</v>
      </c>
      <c r="P4" s="26">
        <v>65</v>
      </c>
      <c r="Q4" s="26">
        <v>126</v>
      </c>
      <c r="R4" s="26">
        <v>236</v>
      </c>
      <c r="S4" s="26">
        <v>64</v>
      </c>
      <c r="T4" s="26">
        <v>69</v>
      </c>
      <c r="U4" s="26">
        <v>81</v>
      </c>
      <c r="V4" s="26">
        <v>64</v>
      </c>
      <c r="W4" s="26">
        <v>65</v>
      </c>
      <c r="X4" s="26">
        <v>0</v>
      </c>
      <c r="Y4" s="26">
        <v>0</v>
      </c>
    </row>
    <row r="5" spans="1:25" ht="14.25" customHeight="1">
      <c r="A5" s="24" t="s">
        <v>45</v>
      </c>
      <c r="B5" s="25">
        <v>15</v>
      </c>
      <c r="C5" s="25">
        <v>20</v>
      </c>
      <c r="D5" s="25">
        <v>6</v>
      </c>
      <c r="E5" s="27">
        <v>61</v>
      </c>
      <c r="F5" s="27">
        <v>59</v>
      </c>
      <c r="G5" s="27">
        <v>28</v>
      </c>
      <c r="H5" s="27">
        <v>58</v>
      </c>
      <c r="I5" s="27">
        <v>31</v>
      </c>
      <c r="J5" s="27">
        <v>0</v>
      </c>
      <c r="K5" s="27">
        <v>31</v>
      </c>
      <c r="L5" s="27">
        <v>39</v>
      </c>
      <c r="M5" s="27">
        <v>57</v>
      </c>
      <c r="N5" s="27">
        <v>51</v>
      </c>
      <c r="O5" s="27">
        <v>8</v>
      </c>
      <c r="P5" s="27">
        <v>60</v>
      </c>
      <c r="Q5" s="27">
        <v>102</v>
      </c>
      <c r="R5" s="27">
        <v>307</v>
      </c>
      <c r="S5" s="27">
        <v>61</v>
      </c>
      <c r="T5" s="27">
        <v>68</v>
      </c>
      <c r="U5" s="27">
        <v>87</v>
      </c>
      <c r="V5" s="27">
        <v>65</v>
      </c>
      <c r="W5" s="27">
        <v>65</v>
      </c>
      <c r="X5" s="27">
        <v>0</v>
      </c>
      <c r="Y5" s="27">
        <v>0</v>
      </c>
    </row>
    <row r="6" spans="1:25" ht="14.25" customHeight="1">
      <c r="A6" s="24" t="s">
        <v>47</v>
      </c>
      <c r="B6" s="25">
        <v>10</v>
      </c>
      <c r="C6" s="25">
        <v>20</v>
      </c>
      <c r="D6" s="25">
        <v>6</v>
      </c>
      <c r="E6" s="27">
        <v>60</v>
      </c>
      <c r="F6" s="27">
        <v>49</v>
      </c>
      <c r="G6" s="27">
        <v>19</v>
      </c>
      <c r="H6" s="27">
        <v>32</v>
      </c>
      <c r="I6" s="27">
        <v>18</v>
      </c>
      <c r="J6" s="27">
        <v>0</v>
      </c>
      <c r="K6" s="27">
        <v>31</v>
      </c>
      <c r="L6" s="27">
        <v>72</v>
      </c>
      <c r="M6" s="27">
        <v>55</v>
      </c>
      <c r="N6" s="27">
        <v>46</v>
      </c>
      <c r="O6" s="27">
        <v>4</v>
      </c>
      <c r="P6" s="27">
        <v>54</v>
      </c>
      <c r="Q6" s="27">
        <v>109</v>
      </c>
      <c r="R6" s="27">
        <v>268</v>
      </c>
      <c r="S6" s="27">
        <v>67</v>
      </c>
      <c r="T6" s="27">
        <v>71</v>
      </c>
      <c r="U6" s="27">
        <v>96</v>
      </c>
      <c r="V6" s="27">
        <v>70</v>
      </c>
      <c r="W6" s="27">
        <v>79</v>
      </c>
      <c r="X6" s="27">
        <v>0</v>
      </c>
      <c r="Y6" s="27">
        <v>0</v>
      </c>
    </row>
    <row r="7" spans="1:25" ht="14.25" customHeight="1">
      <c r="A7" s="24" t="s">
        <v>46</v>
      </c>
      <c r="B7" s="25">
        <v>15</v>
      </c>
      <c r="C7" s="25">
        <v>15</v>
      </c>
      <c r="D7" s="25">
        <v>6</v>
      </c>
      <c r="E7" s="28">
        <v>80</v>
      </c>
      <c r="F7" s="27">
        <v>44</v>
      </c>
      <c r="G7" s="27">
        <v>24</v>
      </c>
      <c r="H7" s="27">
        <v>47</v>
      </c>
      <c r="I7" s="27">
        <v>19</v>
      </c>
      <c r="J7" s="27">
        <v>0</v>
      </c>
      <c r="K7" s="28">
        <v>26</v>
      </c>
      <c r="L7" s="28">
        <v>53</v>
      </c>
      <c r="M7" s="27">
        <v>46</v>
      </c>
      <c r="N7" s="27">
        <v>40</v>
      </c>
      <c r="O7" s="27">
        <v>10</v>
      </c>
      <c r="P7" s="27">
        <v>40</v>
      </c>
      <c r="Q7" s="27">
        <v>92</v>
      </c>
      <c r="R7" s="27">
        <v>203</v>
      </c>
      <c r="S7" s="27">
        <v>52</v>
      </c>
      <c r="T7" s="27">
        <v>50</v>
      </c>
      <c r="U7" s="27">
        <v>73</v>
      </c>
      <c r="V7" s="27">
        <v>47</v>
      </c>
      <c r="W7" s="27">
        <v>52</v>
      </c>
      <c r="X7" s="27">
        <v>0</v>
      </c>
      <c r="Y7" s="27">
        <v>0</v>
      </c>
    </row>
    <row r="8" spans="1:25" ht="14.25" customHeight="1"/>
    <row r="9" spans="1:25" ht="14.25" customHeight="1"/>
    <row r="10" spans="1:25" ht="14.25" customHeight="1"/>
    <row r="11" spans="1:25" ht="14.25" customHeight="1"/>
    <row r="12" spans="1:25" ht="14.25" customHeight="1"/>
    <row r="13" spans="1:25" ht="14.25" customHeight="1"/>
    <row r="14" spans="1:25" ht="14.25" customHeight="1"/>
    <row r="15" spans="1:25" ht="14.25" customHeight="1"/>
    <row r="16" spans="1:2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selection activeCell="H14" sqref="H14"/>
    </sheetView>
  </sheetViews>
  <sheetFormatPr defaultColWidth="12.6640625" defaultRowHeight="15" customHeight="1"/>
  <cols>
    <col min="1" max="1" width="7.21875" customWidth="1"/>
    <col min="2" max="25" width="8.6640625" customWidth="1"/>
  </cols>
  <sheetData>
    <row r="1" spans="1:25" ht="14.25" customHeight="1">
      <c r="A1" s="18" t="s">
        <v>2</v>
      </c>
      <c r="B1" s="18" t="s">
        <v>42</v>
      </c>
      <c r="C1" s="18" t="s">
        <v>43</v>
      </c>
      <c r="D1" s="18" t="s">
        <v>44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</row>
    <row r="2" spans="1:25" ht="14.25" customHeight="1">
      <c r="A2" s="29" t="s">
        <v>1</v>
      </c>
      <c r="B2" s="20">
        <v>20</v>
      </c>
      <c r="C2" s="20">
        <v>10</v>
      </c>
      <c r="D2" s="20">
        <v>5</v>
      </c>
      <c r="E2" s="30">
        <v>769</v>
      </c>
      <c r="F2" s="30">
        <v>765</v>
      </c>
      <c r="G2" s="21">
        <v>783</v>
      </c>
      <c r="H2" s="31">
        <v>783</v>
      </c>
      <c r="I2" s="31">
        <v>788</v>
      </c>
      <c r="J2" s="30">
        <v>796</v>
      </c>
      <c r="K2" s="31">
        <v>782</v>
      </c>
      <c r="L2" s="21">
        <v>758</v>
      </c>
      <c r="M2" s="21">
        <v>775</v>
      </c>
      <c r="N2" s="21">
        <v>782</v>
      </c>
      <c r="O2" s="21">
        <v>789</v>
      </c>
      <c r="P2" s="21">
        <v>772</v>
      </c>
      <c r="Q2" s="21">
        <v>773</v>
      </c>
      <c r="R2" s="21">
        <v>675</v>
      </c>
      <c r="S2" s="21">
        <v>775</v>
      </c>
      <c r="T2" s="21">
        <v>766</v>
      </c>
      <c r="U2" s="21">
        <v>767</v>
      </c>
      <c r="V2" s="21">
        <v>769</v>
      </c>
      <c r="W2" s="21">
        <v>762</v>
      </c>
      <c r="X2" s="100">
        <v>796</v>
      </c>
      <c r="Y2" s="32">
        <v>796</v>
      </c>
    </row>
    <row r="3" spans="1:25" ht="14.25" customHeight="1">
      <c r="A3" s="29" t="s">
        <v>36</v>
      </c>
      <c r="B3" s="20">
        <v>20</v>
      </c>
      <c r="C3" s="20">
        <v>15</v>
      </c>
      <c r="D3" s="20">
        <v>5</v>
      </c>
      <c r="E3" s="21">
        <v>1136</v>
      </c>
      <c r="F3" s="21">
        <v>1154</v>
      </c>
      <c r="G3" s="21">
        <v>1158</v>
      </c>
      <c r="H3" s="31">
        <v>1178</v>
      </c>
      <c r="I3" s="31">
        <v>1187</v>
      </c>
      <c r="J3" s="30">
        <v>1195</v>
      </c>
      <c r="K3" s="31">
        <v>1175</v>
      </c>
      <c r="L3" s="21">
        <v>1053</v>
      </c>
      <c r="M3" s="21">
        <v>1160</v>
      </c>
      <c r="N3" s="21">
        <v>1174</v>
      </c>
      <c r="O3" s="21">
        <v>1190</v>
      </c>
      <c r="P3" s="21">
        <v>1163</v>
      </c>
      <c r="Q3" s="21">
        <v>1109</v>
      </c>
      <c r="R3" s="21">
        <v>1016</v>
      </c>
      <c r="S3" s="21">
        <v>1155</v>
      </c>
      <c r="T3" s="21">
        <v>1149</v>
      </c>
      <c r="U3" s="21">
        <v>1144</v>
      </c>
      <c r="V3" s="21">
        <v>1154</v>
      </c>
      <c r="W3" s="21">
        <v>1155</v>
      </c>
      <c r="X3" s="100">
        <v>1195</v>
      </c>
      <c r="Y3" s="32">
        <v>1195</v>
      </c>
    </row>
    <row r="4" spans="1:25" ht="14.25" customHeight="1">
      <c r="A4" s="29" t="s">
        <v>37</v>
      </c>
      <c r="B4" s="20">
        <v>20</v>
      </c>
      <c r="C4" s="20">
        <v>20</v>
      </c>
      <c r="D4" s="20">
        <v>5</v>
      </c>
      <c r="E4" s="21">
        <v>1507</v>
      </c>
      <c r="F4" s="21">
        <v>1555</v>
      </c>
      <c r="G4" s="21">
        <v>1573</v>
      </c>
      <c r="H4" s="31">
        <v>1570</v>
      </c>
      <c r="I4" s="31">
        <v>1574</v>
      </c>
      <c r="J4" s="30">
        <v>1593</v>
      </c>
      <c r="K4" s="31">
        <v>1555</v>
      </c>
      <c r="L4" s="21">
        <v>1330</v>
      </c>
      <c r="M4" s="21">
        <v>1529</v>
      </c>
      <c r="N4" s="21">
        <v>1555</v>
      </c>
      <c r="O4" s="21">
        <v>1587</v>
      </c>
      <c r="P4" s="21">
        <v>1528</v>
      </c>
      <c r="Q4" s="21">
        <v>1467</v>
      </c>
      <c r="R4" s="21">
        <v>1357</v>
      </c>
      <c r="S4" s="21">
        <v>1529</v>
      </c>
      <c r="T4" s="21">
        <v>1524</v>
      </c>
      <c r="U4" s="21">
        <v>1512</v>
      </c>
      <c r="V4" s="21">
        <v>1529</v>
      </c>
      <c r="W4" s="21">
        <v>1528</v>
      </c>
      <c r="X4" s="100">
        <v>1593</v>
      </c>
      <c r="Y4" s="32">
        <v>1592</v>
      </c>
    </row>
    <row r="5" spans="1:25" ht="14.25" customHeight="1">
      <c r="A5" s="29" t="s">
        <v>45</v>
      </c>
      <c r="B5" s="20">
        <v>15</v>
      </c>
      <c r="C5" s="20">
        <v>20</v>
      </c>
      <c r="D5" s="20">
        <v>6</v>
      </c>
      <c r="E5" s="22">
        <v>1531</v>
      </c>
      <c r="F5" s="22">
        <v>1533</v>
      </c>
      <c r="G5" s="22">
        <v>1564</v>
      </c>
      <c r="H5" s="33">
        <v>1534</v>
      </c>
      <c r="I5" s="33">
        <v>1561</v>
      </c>
      <c r="J5" s="33">
        <v>1592</v>
      </c>
      <c r="K5" s="33">
        <v>1561</v>
      </c>
      <c r="L5" s="22">
        <v>1553</v>
      </c>
      <c r="M5" s="22">
        <v>1535</v>
      </c>
      <c r="N5" s="22">
        <v>1541</v>
      </c>
      <c r="O5" s="22">
        <v>1584</v>
      </c>
      <c r="P5" s="22">
        <v>1532</v>
      </c>
      <c r="Q5" s="22">
        <v>1490</v>
      </c>
      <c r="R5" s="22">
        <v>1285</v>
      </c>
      <c r="S5" s="22">
        <v>1531</v>
      </c>
      <c r="T5" s="22">
        <v>1524</v>
      </c>
      <c r="U5" s="22">
        <v>1505</v>
      </c>
      <c r="V5" s="22">
        <v>1527</v>
      </c>
      <c r="W5" s="22">
        <v>1527</v>
      </c>
      <c r="X5" s="101">
        <v>1592</v>
      </c>
      <c r="Y5" s="22">
        <v>1592</v>
      </c>
    </row>
    <row r="6" spans="1:25" ht="14.25" customHeight="1">
      <c r="A6" s="29" t="s">
        <v>47</v>
      </c>
      <c r="B6" s="20">
        <v>10</v>
      </c>
      <c r="C6" s="20">
        <v>20</v>
      </c>
      <c r="D6" s="20">
        <v>6</v>
      </c>
      <c r="E6" s="22">
        <v>1533</v>
      </c>
      <c r="F6" s="22">
        <v>1544</v>
      </c>
      <c r="G6" s="22">
        <v>1574</v>
      </c>
      <c r="H6" s="33">
        <v>1561</v>
      </c>
      <c r="I6" s="33">
        <v>1575</v>
      </c>
      <c r="J6" s="33">
        <v>1593</v>
      </c>
      <c r="K6" s="33">
        <v>1561</v>
      </c>
      <c r="L6" s="22">
        <v>1520</v>
      </c>
      <c r="M6" s="22">
        <v>1538</v>
      </c>
      <c r="N6" s="22">
        <v>1547</v>
      </c>
      <c r="O6" s="22">
        <v>1589</v>
      </c>
      <c r="P6" s="22">
        <v>1539</v>
      </c>
      <c r="Q6" s="22">
        <v>1484</v>
      </c>
      <c r="R6" s="22">
        <v>1325</v>
      </c>
      <c r="S6" s="22">
        <v>1526</v>
      </c>
      <c r="T6" s="22">
        <v>1522</v>
      </c>
      <c r="U6" s="22">
        <v>1497</v>
      </c>
      <c r="V6" s="22">
        <v>1523</v>
      </c>
      <c r="W6" s="22">
        <v>1514</v>
      </c>
      <c r="X6" s="101">
        <v>1593</v>
      </c>
      <c r="Y6" s="22">
        <v>1593</v>
      </c>
    </row>
    <row r="7" spans="1:25" ht="14.25" customHeight="1">
      <c r="A7" s="29" t="s">
        <v>46</v>
      </c>
      <c r="B7" s="20">
        <v>15</v>
      </c>
      <c r="C7" s="20">
        <v>15</v>
      </c>
      <c r="D7" s="20">
        <v>6</v>
      </c>
      <c r="E7" s="22">
        <v>1115</v>
      </c>
      <c r="F7" s="22">
        <v>1151</v>
      </c>
      <c r="G7" s="22">
        <v>1171</v>
      </c>
      <c r="H7" s="33">
        <v>1148</v>
      </c>
      <c r="I7" s="33">
        <v>1176</v>
      </c>
      <c r="J7" s="33">
        <v>1195</v>
      </c>
      <c r="K7" s="33">
        <v>1169</v>
      </c>
      <c r="L7" s="22">
        <v>1142</v>
      </c>
      <c r="M7" s="22">
        <v>1149</v>
      </c>
      <c r="N7" s="22">
        <v>1155</v>
      </c>
      <c r="O7" s="22">
        <v>1185</v>
      </c>
      <c r="P7" s="22">
        <v>1155</v>
      </c>
      <c r="Q7" s="22">
        <v>1103</v>
      </c>
      <c r="R7" s="22">
        <v>992</v>
      </c>
      <c r="S7" s="22">
        <v>1143</v>
      </c>
      <c r="T7" s="22">
        <v>1145</v>
      </c>
      <c r="U7" s="22">
        <v>1122</v>
      </c>
      <c r="V7" s="22">
        <v>1148</v>
      </c>
      <c r="W7" s="22">
        <v>1143</v>
      </c>
      <c r="X7" s="22">
        <v>1195</v>
      </c>
      <c r="Y7" s="22">
        <v>1195</v>
      </c>
    </row>
    <row r="8" spans="1:25" ht="14.25" customHeight="1"/>
    <row r="9" spans="1:25" ht="14.25" customHeight="1"/>
    <row r="10" spans="1:25" ht="14.25" customHeight="1"/>
    <row r="11" spans="1:25" ht="14.25" customHeight="1"/>
    <row r="12" spans="1:25" ht="14.25" customHeight="1"/>
    <row r="13" spans="1:25" ht="14.25" customHeight="1"/>
    <row r="14" spans="1:25" ht="14.25" customHeight="1"/>
    <row r="15" spans="1:25" ht="14.25" customHeight="1"/>
    <row r="16" spans="1:2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/>
  </sheetViews>
  <sheetFormatPr defaultColWidth="12.6640625" defaultRowHeight="15" customHeight="1"/>
  <cols>
    <col min="1" max="31" width="8.6640625" customWidth="1"/>
  </cols>
  <sheetData>
    <row r="1" spans="1:31" ht="14.25" customHeight="1">
      <c r="A1" s="18" t="s">
        <v>2</v>
      </c>
      <c r="B1" s="18" t="s">
        <v>42</v>
      </c>
      <c r="C1" s="18" t="s">
        <v>43</v>
      </c>
      <c r="D1" s="18" t="s">
        <v>44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  <c r="Z1" s="18"/>
      <c r="AA1" s="18"/>
      <c r="AB1" s="18"/>
      <c r="AC1" s="18"/>
      <c r="AD1" s="18"/>
      <c r="AE1" s="18"/>
    </row>
    <row r="2" spans="1:31" ht="14.25" customHeight="1">
      <c r="A2" s="34" t="s">
        <v>1</v>
      </c>
      <c r="B2" s="20">
        <v>20</v>
      </c>
      <c r="C2" s="20">
        <v>10</v>
      </c>
      <c r="D2" s="20">
        <v>5</v>
      </c>
      <c r="E2" s="21">
        <v>117</v>
      </c>
      <c r="F2" s="21">
        <v>119</v>
      </c>
      <c r="G2" s="21">
        <v>150</v>
      </c>
      <c r="H2" s="21">
        <v>158</v>
      </c>
      <c r="I2" s="21">
        <v>162</v>
      </c>
      <c r="J2" s="21">
        <v>204</v>
      </c>
      <c r="K2" s="21">
        <v>134</v>
      </c>
      <c r="L2" s="21">
        <v>121</v>
      </c>
      <c r="M2" s="21">
        <v>119</v>
      </c>
      <c r="N2" s="21">
        <v>128</v>
      </c>
      <c r="O2" s="21">
        <v>163</v>
      </c>
      <c r="P2" s="21">
        <v>119</v>
      </c>
      <c r="Q2" s="21">
        <v>108</v>
      </c>
      <c r="R2" s="21">
        <v>73</v>
      </c>
      <c r="S2" s="21">
        <v>116</v>
      </c>
      <c r="T2" s="21">
        <v>112</v>
      </c>
      <c r="U2" s="21">
        <v>110</v>
      </c>
      <c r="V2" s="21">
        <v>114</v>
      </c>
      <c r="W2" s="21">
        <v>105</v>
      </c>
      <c r="X2" s="21">
        <v>204</v>
      </c>
      <c r="Y2" s="21">
        <v>204</v>
      </c>
      <c r="Z2" s="22"/>
      <c r="AA2" s="22"/>
      <c r="AB2" s="22"/>
      <c r="AC2" s="22"/>
      <c r="AD2" s="22"/>
      <c r="AE2" s="22"/>
    </row>
    <row r="3" spans="1:31" ht="14.25" customHeight="1">
      <c r="A3" s="34" t="s">
        <v>36</v>
      </c>
      <c r="B3" s="20">
        <v>20</v>
      </c>
      <c r="C3" s="20">
        <v>15</v>
      </c>
      <c r="D3" s="20">
        <v>5</v>
      </c>
      <c r="E3" s="21">
        <v>195</v>
      </c>
      <c r="F3" s="21">
        <v>183</v>
      </c>
      <c r="G3" s="21">
        <v>221</v>
      </c>
      <c r="H3" s="21">
        <v>248</v>
      </c>
      <c r="I3" s="21">
        <v>234</v>
      </c>
      <c r="J3" s="21">
        <v>305</v>
      </c>
      <c r="K3" s="21">
        <v>203</v>
      </c>
      <c r="L3" s="21">
        <v>205</v>
      </c>
      <c r="M3" s="21">
        <v>184</v>
      </c>
      <c r="N3" s="21">
        <v>197</v>
      </c>
      <c r="O3" s="21">
        <v>253</v>
      </c>
      <c r="P3" s="21">
        <v>185</v>
      </c>
      <c r="Q3" s="21">
        <v>169</v>
      </c>
      <c r="R3" s="21">
        <v>102</v>
      </c>
      <c r="S3" s="21">
        <v>181</v>
      </c>
      <c r="T3" s="21">
        <v>180</v>
      </c>
      <c r="U3" s="21">
        <v>172</v>
      </c>
      <c r="V3" s="21">
        <v>180</v>
      </c>
      <c r="W3" s="21">
        <v>181</v>
      </c>
      <c r="X3" s="21">
        <v>305</v>
      </c>
      <c r="Y3" s="21">
        <v>305</v>
      </c>
      <c r="Z3" s="22"/>
      <c r="AA3" s="22"/>
      <c r="AB3" s="22"/>
      <c r="AC3" s="22"/>
      <c r="AD3" s="22"/>
      <c r="AE3" s="22"/>
    </row>
    <row r="4" spans="1:31" ht="14.25" customHeight="1">
      <c r="A4" s="34" t="s">
        <v>37</v>
      </c>
      <c r="B4" s="20">
        <v>20</v>
      </c>
      <c r="C4" s="20">
        <v>20</v>
      </c>
      <c r="D4" s="20">
        <v>5</v>
      </c>
      <c r="E4" s="21">
        <v>215</v>
      </c>
      <c r="F4" s="21">
        <v>257</v>
      </c>
      <c r="G4" s="21">
        <v>313</v>
      </c>
      <c r="H4" s="21">
        <v>324</v>
      </c>
      <c r="I4" s="21">
        <v>306</v>
      </c>
      <c r="J4" s="21">
        <v>407</v>
      </c>
      <c r="K4" s="21">
        <v>252</v>
      </c>
      <c r="L4" s="21">
        <v>263</v>
      </c>
      <c r="M4" s="21">
        <v>227</v>
      </c>
      <c r="N4" s="21">
        <v>250</v>
      </c>
      <c r="O4" s="21">
        <v>323</v>
      </c>
      <c r="P4" s="21">
        <v>224</v>
      </c>
      <c r="Q4" s="21">
        <v>217</v>
      </c>
      <c r="R4" s="21">
        <v>137</v>
      </c>
      <c r="S4" s="21">
        <v>221</v>
      </c>
      <c r="T4" s="21">
        <v>222</v>
      </c>
      <c r="U4" s="21">
        <v>218</v>
      </c>
      <c r="V4" s="21">
        <v>226</v>
      </c>
      <c r="W4" s="21">
        <v>228</v>
      </c>
      <c r="X4" s="21">
        <v>407</v>
      </c>
      <c r="Y4" s="21">
        <v>406</v>
      </c>
      <c r="Z4" s="22"/>
      <c r="AA4" s="22"/>
      <c r="AB4" s="22"/>
      <c r="AC4" s="22"/>
      <c r="AD4" s="22"/>
      <c r="AE4" s="22"/>
    </row>
    <row r="5" spans="1:31" ht="14.25" customHeight="1">
      <c r="A5" s="34" t="s">
        <v>45</v>
      </c>
      <c r="B5" s="20">
        <v>15</v>
      </c>
      <c r="C5" s="20">
        <v>20</v>
      </c>
      <c r="D5" s="20">
        <v>6</v>
      </c>
      <c r="E5" s="22">
        <v>221</v>
      </c>
      <c r="F5" s="22">
        <v>252</v>
      </c>
      <c r="G5" s="22">
        <v>300</v>
      </c>
      <c r="H5" s="22">
        <v>303</v>
      </c>
      <c r="I5" s="22">
        <v>302</v>
      </c>
      <c r="J5" s="22">
        <v>408</v>
      </c>
      <c r="K5" s="22">
        <v>263</v>
      </c>
      <c r="L5" s="22">
        <v>265</v>
      </c>
      <c r="M5" s="22">
        <v>242</v>
      </c>
      <c r="N5" s="22">
        <v>248</v>
      </c>
      <c r="O5" s="22">
        <v>354</v>
      </c>
      <c r="P5" s="22">
        <v>242</v>
      </c>
      <c r="Q5" s="22">
        <v>207</v>
      </c>
      <c r="R5" s="22">
        <v>108</v>
      </c>
      <c r="S5" s="22">
        <v>220</v>
      </c>
      <c r="T5" s="22">
        <v>216</v>
      </c>
      <c r="U5" s="22">
        <v>201</v>
      </c>
      <c r="V5" s="22">
        <v>217</v>
      </c>
      <c r="W5" s="22">
        <v>223</v>
      </c>
      <c r="X5" s="22">
        <v>408</v>
      </c>
      <c r="Y5" s="22">
        <v>408</v>
      </c>
      <c r="Z5" s="22"/>
      <c r="AA5" s="22"/>
      <c r="AB5" s="22"/>
      <c r="AC5" s="22"/>
      <c r="AD5" s="22"/>
      <c r="AE5" s="22"/>
    </row>
    <row r="6" spans="1:31" ht="14.25" customHeight="1">
      <c r="A6" s="34" t="s">
        <v>47</v>
      </c>
      <c r="B6" s="20">
        <v>10</v>
      </c>
      <c r="C6" s="20">
        <v>20</v>
      </c>
      <c r="D6" s="20">
        <v>6</v>
      </c>
      <c r="E6" s="22">
        <v>206</v>
      </c>
      <c r="F6" s="22">
        <v>232</v>
      </c>
      <c r="G6" s="22">
        <v>309</v>
      </c>
      <c r="H6" s="22">
        <v>288</v>
      </c>
      <c r="I6" s="22">
        <v>288</v>
      </c>
      <c r="J6" s="22">
        <v>407</v>
      </c>
      <c r="K6" s="22">
        <v>262</v>
      </c>
      <c r="L6" s="22">
        <v>249</v>
      </c>
      <c r="M6" s="22">
        <v>214</v>
      </c>
      <c r="N6" s="22">
        <v>226</v>
      </c>
      <c r="O6" s="22">
        <v>346</v>
      </c>
      <c r="P6" s="22">
        <v>218</v>
      </c>
      <c r="Q6" s="22">
        <v>188</v>
      </c>
      <c r="R6" s="22">
        <v>112</v>
      </c>
      <c r="S6" s="22">
        <v>199</v>
      </c>
      <c r="T6" s="22">
        <v>203</v>
      </c>
      <c r="U6" s="22">
        <v>187</v>
      </c>
      <c r="V6" s="22">
        <v>195</v>
      </c>
      <c r="W6" s="22">
        <v>190</v>
      </c>
      <c r="X6" s="22">
        <v>407</v>
      </c>
      <c r="Y6" s="22">
        <v>407</v>
      </c>
      <c r="Z6" s="22"/>
      <c r="AA6" s="22"/>
      <c r="AB6" s="22"/>
      <c r="AC6" s="22"/>
      <c r="AD6" s="22"/>
      <c r="AE6" s="22"/>
    </row>
    <row r="7" spans="1:31" ht="14.25" customHeight="1">
      <c r="A7" s="34" t="s">
        <v>46</v>
      </c>
      <c r="B7" s="20">
        <v>15</v>
      </c>
      <c r="C7" s="20">
        <v>15</v>
      </c>
      <c r="D7" s="20">
        <v>6</v>
      </c>
      <c r="E7" s="22">
        <v>170</v>
      </c>
      <c r="F7" s="22">
        <v>187</v>
      </c>
      <c r="G7" s="22">
        <v>233</v>
      </c>
      <c r="H7" s="22">
        <v>219</v>
      </c>
      <c r="I7" s="22">
        <v>227</v>
      </c>
      <c r="J7" s="22">
        <v>305</v>
      </c>
      <c r="K7" s="22">
        <v>205</v>
      </c>
      <c r="L7" s="22">
        <v>209</v>
      </c>
      <c r="M7" s="22">
        <v>175</v>
      </c>
      <c r="N7" s="22">
        <v>186</v>
      </c>
      <c r="O7" s="22">
        <v>250</v>
      </c>
      <c r="P7" s="22">
        <v>175</v>
      </c>
      <c r="Q7" s="22">
        <v>156</v>
      </c>
      <c r="R7" s="22">
        <v>97</v>
      </c>
      <c r="S7" s="22">
        <v>168</v>
      </c>
      <c r="T7" s="22">
        <v>157</v>
      </c>
      <c r="U7" s="22">
        <v>152</v>
      </c>
      <c r="V7" s="22">
        <v>162</v>
      </c>
      <c r="W7" s="22">
        <v>165</v>
      </c>
      <c r="X7" s="22">
        <v>305</v>
      </c>
      <c r="Y7" s="22">
        <v>305</v>
      </c>
      <c r="Z7" s="22"/>
      <c r="AA7" s="22"/>
      <c r="AB7" s="22"/>
      <c r="AC7" s="22"/>
      <c r="AD7" s="22"/>
      <c r="AE7" s="22"/>
    </row>
    <row r="8" spans="1:31" ht="14.25" customHeight="1"/>
    <row r="9" spans="1:31" ht="14.25" customHeight="1"/>
    <row r="10" spans="1:31" ht="14.25" customHeight="1"/>
    <row r="11" spans="1:31" ht="14.25" customHeight="1"/>
    <row r="12" spans="1:31" ht="14.25" customHeight="1"/>
    <row r="13" spans="1:31" ht="14.25" customHeight="1"/>
    <row r="14" spans="1:31" ht="14.25" customHeight="1"/>
    <row r="15" spans="1:31" ht="14.25" customHeight="1"/>
    <row r="16" spans="1:3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/>
  </sheetViews>
  <sheetFormatPr defaultColWidth="12.6640625" defaultRowHeight="15" customHeight="1"/>
  <cols>
    <col min="1" max="1" width="8.6640625" customWidth="1"/>
    <col min="2" max="10" width="9" customWidth="1"/>
    <col min="11" max="12" width="9.44140625" customWidth="1"/>
    <col min="13" max="25" width="9" customWidth="1"/>
  </cols>
  <sheetData>
    <row r="1" spans="1:25" ht="14.25" customHeight="1">
      <c r="A1" s="35" t="s">
        <v>2</v>
      </c>
      <c r="B1" s="18" t="s">
        <v>42</v>
      </c>
      <c r="C1" s="18" t="s">
        <v>43</v>
      </c>
      <c r="D1" s="18" t="s">
        <v>44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8" t="s">
        <v>23</v>
      </c>
      <c r="N1" s="18" t="s">
        <v>24</v>
      </c>
      <c r="O1" s="18" t="s">
        <v>25</v>
      </c>
      <c r="P1" s="18" t="s">
        <v>26</v>
      </c>
      <c r="Q1" s="18" t="s">
        <v>27</v>
      </c>
      <c r="R1" s="18" t="s">
        <v>28</v>
      </c>
      <c r="S1" s="18" t="s">
        <v>29</v>
      </c>
      <c r="T1" s="18" t="s">
        <v>30</v>
      </c>
      <c r="U1" s="18" t="s">
        <v>31</v>
      </c>
      <c r="V1" s="18" t="s">
        <v>32</v>
      </c>
      <c r="W1" s="18" t="s">
        <v>33</v>
      </c>
      <c r="X1" s="18" t="s">
        <v>34</v>
      </c>
      <c r="Y1" s="18" t="s">
        <v>35</v>
      </c>
    </row>
    <row r="2" spans="1:25" ht="14.25" customHeight="1">
      <c r="A2" s="36" t="s">
        <v>1</v>
      </c>
      <c r="B2" s="20">
        <v>20</v>
      </c>
      <c r="C2" s="20">
        <v>10</v>
      </c>
      <c r="D2" s="20">
        <v>5</v>
      </c>
      <c r="E2" s="37">
        <v>5.1677</v>
      </c>
      <c r="F2" s="37">
        <v>3.4893000000000001</v>
      </c>
      <c r="G2" s="37">
        <v>3.1644999999999999</v>
      </c>
      <c r="H2" s="37">
        <v>1.7965</v>
      </c>
      <c r="I2" s="37">
        <v>6.9302999999999999</v>
      </c>
      <c r="J2" s="37">
        <v>6.1486000000000001</v>
      </c>
      <c r="K2" s="37">
        <v>272.57</v>
      </c>
      <c r="L2" s="37">
        <v>246.27</v>
      </c>
      <c r="M2" s="37">
        <v>21.26</v>
      </c>
      <c r="N2" s="37">
        <v>13.273999999999999</v>
      </c>
      <c r="O2" s="37">
        <v>17.536000000000001</v>
      </c>
      <c r="P2" s="37">
        <v>20.161999999999999</v>
      </c>
      <c r="Q2" s="37">
        <v>24.663</v>
      </c>
      <c r="R2" s="37">
        <v>23.821000000000002</v>
      </c>
      <c r="S2" s="37">
        <v>38.171999999999997</v>
      </c>
      <c r="T2" s="37">
        <v>41.951000000000001</v>
      </c>
      <c r="U2" s="37">
        <v>72.825000000000003</v>
      </c>
      <c r="V2" s="37">
        <v>52.314</v>
      </c>
      <c r="W2" s="37">
        <v>63.670999999999999</v>
      </c>
      <c r="X2" s="37">
        <v>67.741</v>
      </c>
      <c r="Y2" s="37">
        <v>68.736000000000004</v>
      </c>
    </row>
    <row r="3" spans="1:25" ht="14.25" customHeight="1">
      <c r="A3" s="36" t="s">
        <v>36</v>
      </c>
      <c r="B3" s="20">
        <v>20</v>
      </c>
      <c r="C3" s="20">
        <v>15</v>
      </c>
      <c r="D3" s="20">
        <v>5</v>
      </c>
      <c r="E3" s="37">
        <v>6.2393000000000001</v>
      </c>
      <c r="F3" s="37">
        <v>3.6345000000000001</v>
      </c>
      <c r="G3" s="37">
        <v>3.1871999999999998</v>
      </c>
      <c r="H3" s="37">
        <v>2.0348000000000002</v>
      </c>
      <c r="I3" s="37">
        <v>5.9554999999999998</v>
      </c>
      <c r="J3" s="37">
        <v>7.6920999999999999</v>
      </c>
      <c r="K3" s="37">
        <v>246.85</v>
      </c>
      <c r="L3" s="37">
        <v>231.15</v>
      </c>
      <c r="M3" s="37">
        <v>16.783999999999999</v>
      </c>
      <c r="N3" s="37">
        <v>9.0828000000000007</v>
      </c>
      <c r="O3" s="37">
        <v>13.829000000000001</v>
      </c>
      <c r="P3" s="37">
        <v>16.661000000000001</v>
      </c>
      <c r="Q3" s="37">
        <v>18.866</v>
      </c>
      <c r="R3" s="37">
        <v>17.431999999999999</v>
      </c>
      <c r="S3" s="37">
        <v>24.648</v>
      </c>
      <c r="T3" s="37">
        <v>32.917000000000002</v>
      </c>
      <c r="U3" s="37">
        <v>56.225000000000001</v>
      </c>
      <c r="V3" s="37">
        <v>47.164999999999999</v>
      </c>
      <c r="W3" s="37">
        <v>61.075000000000003</v>
      </c>
      <c r="X3" s="37">
        <v>59.137</v>
      </c>
      <c r="Y3" s="37">
        <v>60.706000000000003</v>
      </c>
    </row>
    <row r="4" spans="1:25" ht="14.25" customHeight="1">
      <c r="A4" s="36" t="s">
        <v>37</v>
      </c>
      <c r="B4" s="20">
        <v>20</v>
      </c>
      <c r="C4" s="20">
        <v>20</v>
      </c>
      <c r="D4" s="20">
        <v>5</v>
      </c>
      <c r="E4" s="37">
        <v>3.7280000000000002</v>
      </c>
      <c r="F4" s="37">
        <v>0.80954999999999999</v>
      </c>
      <c r="G4" s="37">
        <v>1.2453000000000001</v>
      </c>
      <c r="H4" s="37">
        <v>1.321</v>
      </c>
      <c r="I4" s="37">
        <v>5.5118</v>
      </c>
      <c r="J4" s="37">
        <v>3.9279999999999999</v>
      </c>
      <c r="K4" s="37">
        <v>215.6</v>
      </c>
      <c r="L4" s="37">
        <v>222.03</v>
      </c>
      <c r="M4" s="37">
        <v>14.124000000000001</v>
      </c>
      <c r="N4" s="37">
        <v>8.8681999999999999</v>
      </c>
      <c r="O4" s="37">
        <v>11.252000000000001</v>
      </c>
      <c r="P4" s="37">
        <v>12.736000000000001</v>
      </c>
      <c r="Q4" s="37">
        <v>15.477</v>
      </c>
      <c r="R4" s="37">
        <v>15.066000000000001</v>
      </c>
      <c r="S4" s="37">
        <v>24.474</v>
      </c>
      <c r="T4" s="37">
        <v>29.41</v>
      </c>
      <c r="U4" s="37">
        <v>53.453000000000003</v>
      </c>
      <c r="V4" s="37">
        <v>38.033000000000001</v>
      </c>
      <c r="W4" s="37">
        <v>47.37</v>
      </c>
      <c r="X4" s="37">
        <v>50.354999999999997</v>
      </c>
      <c r="Y4" s="37">
        <v>50.426000000000002</v>
      </c>
    </row>
    <row r="5" spans="1:25" ht="14.25" customHeight="1">
      <c r="A5" s="36" t="s">
        <v>45</v>
      </c>
      <c r="B5" s="38">
        <v>15</v>
      </c>
      <c r="C5" s="38">
        <v>20</v>
      </c>
      <c r="D5" s="38">
        <v>6</v>
      </c>
      <c r="E5" s="39">
        <v>9.3459000000000003</v>
      </c>
      <c r="F5" s="39">
        <v>4.7046999999999999</v>
      </c>
      <c r="G5" s="39">
        <v>15.332000000000001</v>
      </c>
      <c r="H5" s="39">
        <v>11.69</v>
      </c>
      <c r="I5" s="39">
        <v>33.808</v>
      </c>
      <c r="J5" s="39">
        <v>30.77</v>
      </c>
      <c r="K5" s="39">
        <v>1968.2</v>
      </c>
      <c r="L5" s="39">
        <v>2080.1999999999998</v>
      </c>
      <c r="M5" s="39">
        <v>119.45</v>
      </c>
      <c r="N5" s="39">
        <v>73.353999999999999</v>
      </c>
      <c r="O5" s="39">
        <v>103.68</v>
      </c>
      <c r="P5" s="39">
        <v>115.41</v>
      </c>
      <c r="Q5" s="39">
        <v>141.71</v>
      </c>
      <c r="R5" s="39">
        <v>135.68</v>
      </c>
      <c r="S5" s="39">
        <v>223.52</v>
      </c>
      <c r="T5" s="39">
        <v>248.37</v>
      </c>
      <c r="U5" s="39">
        <v>495.29</v>
      </c>
      <c r="V5" s="39">
        <v>343.12</v>
      </c>
      <c r="W5" s="39">
        <v>454.73</v>
      </c>
      <c r="X5" s="39">
        <v>486.88</v>
      </c>
      <c r="Y5" s="39">
        <v>501.4</v>
      </c>
    </row>
    <row r="6" spans="1:25" ht="14.25" customHeight="1">
      <c r="A6" s="36" t="s">
        <v>48</v>
      </c>
      <c r="B6" s="38">
        <v>10</v>
      </c>
      <c r="C6" s="38">
        <v>20</v>
      </c>
      <c r="D6" s="38">
        <v>6</v>
      </c>
      <c r="E6" s="39">
        <v>4.5868000000000002</v>
      </c>
      <c r="F6" s="39">
        <v>1.9733000000000001</v>
      </c>
      <c r="G6" s="39">
        <v>1.0664</v>
      </c>
      <c r="H6" s="39">
        <v>4.5407000000000002</v>
      </c>
      <c r="I6" s="39">
        <v>21.684000000000001</v>
      </c>
      <c r="J6" s="39">
        <v>14.433</v>
      </c>
      <c r="K6" s="39">
        <v>1307.4000000000001</v>
      </c>
      <c r="L6" s="39">
        <v>1478.4</v>
      </c>
      <c r="M6" s="39">
        <v>69.41</v>
      </c>
      <c r="N6" s="39">
        <v>44.73</v>
      </c>
      <c r="O6" s="39">
        <v>63.664999999999999</v>
      </c>
      <c r="P6" s="39">
        <v>72.891000000000005</v>
      </c>
      <c r="Q6" s="39">
        <v>91.304000000000002</v>
      </c>
      <c r="R6" s="39">
        <v>83.638999999999996</v>
      </c>
      <c r="S6" s="39">
        <v>132.31</v>
      </c>
      <c r="T6" s="39">
        <v>154.47999999999999</v>
      </c>
      <c r="U6" s="39">
        <v>317.56</v>
      </c>
      <c r="V6" s="39">
        <v>207.21</v>
      </c>
      <c r="W6" s="39">
        <v>274.52999999999997</v>
      </c>
      <c r="X6" s="39">
        <v>297.01</v>
      </c>
      <c r="Y6" s="39">
        <v>308.49</v>
      </c>
    </row>
    <row r="7" spans="1:25" ht="14.25" customHeight="1">
      <c r="A7" s="36" t="s">
        <v>46</v>
      </c>
      <c r="B7" s="38">
        <v>15</v>
      </c>
      <c r="C7" s="38">
        <v>15</v>
      </c>
      <c r="D7" s="38">
        <v>6</v>
      </c>
      <c r="E7" s="39">
        <v>17.271000000000001</v>
      </c>
      <c r="F7" s="39">
        <v>16.199000000000002</v>
      </c>
      <c r="G7" s="39">
        <v>15.545999999999999</v>
      </c>
      <c r="H7" s="39">
        <v>10.893000000000001</v>
      </c>
      <c r="I7" s="39">
        <v>44.283000000000001</v>
      </c>
      <c r="J7" s="39">
        <v>31.324999999999999</v>
      </c>
      <c r="K7" s="39">
        <v>0</v>
      </c>
      <c r="L7" s="39">
        <v>0</v>
      </c>
      <c r="M7" s="39">
        <v>132.65</v>
      </c>
      <c r="N7" s="39">
        <v>88.494</v>
      </c>
      <c r="O7" s="39">
        <v>122.4</v>
      </c>
      <c r="P7" s="39">
        <v>135.62</v>
      </c>
      <c r="Q7" s="39">
        <v>166.64</v>
      </c>
      <c r="R7" s="39">
        <v>149.84</v>
      </c>
      <c r="S7" s="39">
        <v>228.77</v>
      </c>
      <c r="T7" s="39">
        <v>294.47000000000003</v>
      </c>
      <c r="U7" s="39">
        <v>542.39</v>
      </c>
      <c r="V7" s="39">
        <v>380.09</v>
      </c>
      <c r="W7" s="39">
        <v>472.95</v>
      </c>
      <c r="X7" s="39">
        <v>496.51</v>
      </c>
      <c r="Y7" s="39">
        <v>512.1</v>
      </c>
    </row>
    <row r="8" spans="1:25" ht="14.25" customHeight="1"/>
    <row r="9" spans="1:25" ht="14.25" customHeight="1"/>
    <row r="10" spans="1:25" ht="14.25" customHeight="1"/>
    <row r="11" spans="1:25" ht="14.25" customHeight="1"/>
    <row r="12" spans="1:25" ht="14.25" customHeight="1"/>
    <row r="13" spans="1:25" ht="14.25" customHeight="1"/>
    <row r="14" spans="1:25" ht="14.25" customHeight="1"/>
    <row r="15" spans="1:25" ht="14.25" customHeight="1"/>
    <row r="16" spans="1:2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selection activeCell="C24" sqref="C24"/>
    </sheetView>
  </sheetViews>
  <sheetFormatPr defaultColWidth="12.6640625" defaultRowHeight="15" customHeight="1"/>
  <cols>
    <col min="1" max="1" width="8.88671875" customWidth="1"/>
    <col min="2" max="27" width="8.6640625" customWidth="1"/>
  </cols>
  <sheetData>
    <row r="1" spans="1:27" ht="14.25" customHeight="1">
      <c r="A1" s="106" t="s">
        <v>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</row>
    <row r="2" spans="1:27" ht="14.25" customHeight="1">
      <c r="A2" s="18" t="s">
        <v>2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  <c r="Q2" s="18" t="s">
        <v>30</v>
      </c>
      <c r="R2" s="18" t="s">
        <v>31</v>
      </c>
      <c r="S2" s="18" t="s">
        <v>32</v>
      </c>
      <c r="T2" s="18" t="s">
        <v>33</v>
      </c>
      <c r="U2" s="18" t="s">
        <v>34</v>
      </c>
      <c r="V2" s="18" t="s">
        <v>35</v>
      </c>
      <c r="W2" s="18"/>
      <c r="X2" s="18"/>
      <c r="Y2" s="18" t="s">
        <v>50</v>
      </c>
      <c r="Z2" s="18"/>
      <c r="AA2" s="18" t="s">
        <v>50</v>
      </c>
    </row>
    <row r="3" spans="1:27" ht="14.25" customHeight="1">
      <c r="A3" s="34" t="s">
        <v>1</v>
      </c>
      <c r="B3" s="40">
        <f>TP!E2+FN!E2</f>
        <v>204</v>
      </c>
      <c r="C3" s="40">
        <f>TP!F2+FN!F2</f>
        <v>204</v>
      </c>
      <c r="D3" s="40">
        <f>TP!G2+FN!G2</f>
        <v>204</v>
      </c>
      <c r="E3" s="40">
        <f>TP!H2+FN!H2</f>
        <v>204</v>
      </c>
      <c r="F3" s="40">
        <f>TP!I2+FN!I2</f>
        <v>204</v>
      </c>
      <c r="G3" s="40">
        <f>TP!J2+FN!J2</f>
        <v>204</v>
      </c>
      <c r="H3" s="40">
        <f>TP!K2+FN!K2</f>
        <v>204</v>
      </c>
      <c r="I3" s="40">
        <f>TP!L2+FN!L2</f>
        <v>204</v>
      </c>
      <c r="J3" s="40">
        <f>TP!M2+FN!M2</f>
        <v>204</v>
      </c>
      <c r="K3" s="40">
        <f>TP!N2+FN!N2</f>
        <v>204</v>
      </c>
      <c r="L3" s="40">
        <f>TP!O2+FN!O2</f>
        <v>204</v>
      </c>
      <c r="M3" s="40">
        <f>TP!P2+FN!P2</f>
        <v>204</v>
      </c>
      <c r="N3" s="40">
        <f>TP!Q2+FN!Q2</f>
        <v>204</v>
      </c>
      <c r="O3" s="40">
        <f>TP!R2+FN!R2</f>
        <v>204</v>
      </c>
      <c r="P3" s="40">
        <f>TP!S2+FN!S2</f>
        <v>204</v>
      </c>
      <c r="Q3" s="40">
        <f>TP!T2+FN!T2</f>
        <v>204</v>
      </c>
      <c r="R3" s="40">
        <f>TP!U2+FN!U2</f>
        <v>204</v>
      </c>
      <c r="S3" s="40">
        <f>TP!V2+FN!V2</f>
        <v>204</v>
      </c>
      <c r="T3" s="40">
        <f>TP!W2+FN!W2</f>
        <v>204</v>
      </c>
      <c r="U3" s="40">
        <f>TP!X2+FN!X2</f>
        <v>204</v>
      </c>
      <c r="V3" s="40">
        <f>TP!Y2+FN!Y2</f>
        <v>204</v>
      </c>
      <c r="W3" s="26"/>
      <c r="X3" s="27"/>
      <c r="Z3" s="27"/>
    </row>
    <row r="4" spans="1:27" ht="14.25" customHeight="1">
      <c r="A4" s="34" t="s">
        <v>36</v>
      </c>
      <c r="B4" s="40">
        <f>TP!E3+FN!E3</f>
        <v>305</v>
      </c>
      <c r="C4" s="40">
        <f>TP!F3+FN!F3</f>
        <v>305</v>
      </c>
      <c r="D4" s="40">
        <f>TP!G3+FN!G3</f>
        <v>305</v>
      </c>
      <c r="E4" s="40">
        <f>TP!H3+FN!H3</f>
        <v>305</v>
      </c>
      <c r="F4" s="40">
        <f>TP!I3+FN!I3</f>
        <v>305</v>
      </c>
      <c r="G4" s="40">
        <f>TP!J3+FN!J3</f>
        <v>305</v>
      </c>
      <c r="H4" s="40">
        <f>TP!K3+FN!K3</f>
        <v>305</v>
      </c>
      <c r="I4" s="40">
        <f>TP!L3+FN!L3</f>
        <v>305</v>
      </c>
      <c r="J4" s="40">
        <f>TP!M3+FN!M3</f>
        <v>305</v>
      </c>
      <c r="K4" s="40">
        <f>TP!N3+FN!N3</f>
        <v>305</v>
      </c>
      <c r="L4" s="40">
        <f>TP!O3+FN!O3</f>
        <v>305</v>
      </c>
      <c r="M4" s="40">
        <f>TP!P3+FN!P3</f>
        <v>305</v>
      </c>
      <c r="N4" s="40">
        <f>TP!Q3+FN!Q3</f>
        <v>305</v>
      </c>
      <c r="O4" s="40">
        <f>TP!R3+FN!R3</f>
        <v>305</v>
      </c>
      <c r="P4" s="40">
        <f>TP!S3+FN!S3</f>
        <v>305</v>
      </c>
      <c r="Q4" s="40">
        <f>TP!T3+FN!T3</f>
        <v>305</v>
      </c>
      <c r="R4" s="40">
        <f>TP!U3+FN!U3</f>
        <v>305</v>
      </c>
      <c r="S4" s="40">
        <f>TP!V3+FN!V3</f>
        <v>305</v>
      </c>
      <c r="T4" s="40">
        <f>TP!W3+FN!W3</f>
        <v>305</v>
      </c>
      <c r="U4" s="40">
        <f>TP!X3+FN!X3</f>
        <v>305</v>
      </c>
      <c r="V4" s="40">
        <f>TP!Y3+FN!Y3</f>
        <v>305</v>
      </c>
      <c r="W4" s="26"/>
      <c r="X4" s="27"/>
      <c r="Z4" s="27"/>
    </row>
    <row r="5" spans="1:27" ht="14.25" customHeight="1">
      <c r="A5" s="34" t="s">
        <v>37</v>
      </c>
      <c r="B5" s="40">
        <f>TP!E4+FN!E4</f>
        <v>407</v>
      </c>
      <c r="C5" s="40">
        <f>TP!F4+FN!F4</f>
        <v>407</v>
      </c>
      <c r="D5" s="40">
        <f>TP!G4+FN!G4</f>
        <v>407</v>
      </c>
      <c r="E5" s="40">
        <f>TP!H4+FN!H4</f>
        <v>407</v>
      </c>
      <c r="F5" s="40">
        <f>TP!I4+FN!I4</f>
        <v>407</v>
      </c>
      <c r="G5" s="40">
        <f>TP!J4+FN!J4</f>
        <v>407</v>
      </c>
      <c r="H5" s="40">
        <f>TP!K4+FN!K4</f>
        <v>407</v>
      </c>
      <c r="I5" s="40">
        <f>TP!L4+FN!L4</f>
        <v>407</v>
      </c>
      <c r="J5" s="40">
        <f>TP!M4+FN!M4</f>
        <v>407</v>
      </c>
      <c r="K5" s="40">
        <f>TP!N4+FN!N4</f>
        <v>407</v>
      </c>
      <c r="L5" s="40">
        <f>TP!O4+FN!O4</f>
        <v>407</v>
      </c>
      <c r="M5" s="40">
        <f>TP!P4+FN!P4</f>
        <v>407</v>
      </c>
      <c r="N5" s="40">
        <f>TP!Q4+FN!Q4</f>
        <v>407</v>
      </c>
      <c r="O5" s="40">
        <f>TP!R4+FN!R4</f>
        <v>407</v>
      </c>
      <c r="P5" s="40">
        <f>TP!S4+FN!S4</f>
        <v>407</v>
      </c>
      <c r="Q5" s="40">
        <f>TP!T4+FN!T4</f>
        <v>407</v>
      </c>
      <c r="R5" s="40">
        <f>TP!U4+FN!U4</f>
        <v>407</v>
      </c>
      <c r="S5" s="40">
        <f>TP!V4+FN!V4</f>
        <v>407</v>
      </c>
      <c r="T5" s="40">
        <f>TP!W4+FN!W4</f>
        <v>407</v>
      </c>
      <c r="U5" s="40">
        <f>TP!X4+FN!X4</f>
        <v>407</v>
      </c>
      <c r="V5" s="40">
        <v>407</v>
      </c>
      <c r="W5" s="26"/>
      <c r="X5" s="27"/>
      <c r="Z5" s="27"/>
    </row>
    <row r="6" spans="1:27" ht="14.25" customHeight="1">
      <c r="A6" s="34" t="s">
        <v>45</v>
      </c>
      <c r="B6" s="40">
        <f>TP!E5+FN!E5</f>
        <v>408</v>
      </c>
      <c r="C6" s="40">
        <f>TP!F5+FN!F5</f>
        <v>408</v>
      </c>
      <c r="D6" s="40">
        <f>TP!G5+FN!G5</f>
        <v>408</v>
      </c>
      <c r="E6" s="40">
        <f>TP!H5+FN!H5</f>
        <v>408</v>
      </c>
      <c r="F6" s="40">
        <f>TP!I5+FN!I5</f>
        <v>408</v>
      </c>
      <c r="G6" s="40">
        <f>TP!J5+FN!J5</f>
        <v>408</v>
      </c>
      <c r="H6" s="40">
        <f>TP!K5+FN!K5</f>
        <v>408</v>
      </c>
      <c r="I6" s="40">
        <f>TP!L5+FN!L5</f>
        <v>408</v>
      </c>
      <c r="J6" s="40">
        <f>TP!M5+FN!M5</f>
        <v>408</v>
      </c>
      <c r="K6" s="40">
        <f>TP!N5+FN!N5</f>
        <v>408</v>
      </c>
      <c r="L6" s="40">
        <f>TP!O5+FN!O5</f>
        <v>408</v>
      </c>
      <c r="M6" s="40">
        <f>TP!P5+FN!P5</f>
        <v>408</v>
      </c>
      <c r="N6" s="40">
        <f>TP!Q5+FN!Q5</f>
        <v>408</v>
      </c>
      <c r="O6" s="40">
        <f>TP!R5+FN!R5</f>
        <v>408</v>
      </c>
      <c r="P6" s="40">
        <f>TP!S5+FN!S5</f>
        <v>408</v>
      </c>
      <c r="Q6" s="40">
        <f>TP!T5+FN!T5</f>
        <v>408</v>
      </c>
      <c r="R6" s="40">
        <f>TP!U5+FN!U5</f>
        <v>408</v>
      </c>
      <c r="S6" s="40">
        <f>TP!V5+FN!V5</f>
        <v>408</v>
      </c>
      <c r="T6" s="40">
        <f>TP!W5+FN!W5</f>
        <v>408</v>
      </c>
      <c r="U6" s="40">
        <f>TP!X5+FN!X5</f>
        <v>408</v>
      </c>
      <c r="V6" s="40">
        <f>TP!Y5+FN!Y5</f>
        <v>408</v>
      </c>
    </row>
    <row r="7" spans="1:27" ht="14.25" customHeight="1">
      <c r="A7" s="34" t="s">
        <v>48</v>
      </c>
      <c r="B7" s="40">
        <f>TP!E6+FN!E6</f>
        <v>407</v>
      </c>
      <c r="C7" s="40">
        <f>TP!F6+FN!F6</f>
        <v>407</v>
      </c>
      <c r="D7" s="40">
        <f>TP!G6+FN!G6</f>
        <v>407</v>
      </c>
      <c r="E7" s="40">
        <f>TP!H6+FN!H6</f>
        <v>407</v>
      </c>
      <c r="F7" s="40">
        <f>TP!I6+FN!I6</f>
        <v>407</v>
      </c>
      <c r="G7" s="40">
        <f>TP!J6+FN!J6</f>
        <v>407</v>
      </c>
      <c r="H7" s="40">
        <f>TP!K6+FN!K6</f>
        <v>408</v>
      </c>
      <c r="I7" s="40">
        <f>TP!L6+FN!L6</f>
        <v>408</v>
      </c>
      <c r="J7" s="40">
        <f>TP!M6+FN!M6</f>
        <v>407</v>
      </c>
      <c r="K7" s="40">
        <f>TP!N6+FN!N6</f>
        <v>407</v>
      </c>
      <c r="L7" s="40">
        <f>TP!O6+FN!O6</f>
        <v>407</v>
      </c>
      <c r="M7" s="40">
        <f>TP!P6+FN!P6</f>
        <v>407</v>
      </c>
      <c r="N7" s="40">
        <f>TP!Q6+FN!Q6</f>
        <v>407</v>
      </c>
      <c r="O7" s="40">
        <f>TP!R6+FN!R6</f>
        <v>407</v>
      </c>
      <c r="P7" s="40">
        <f>TP!S6+FN!S6</f>
        <v>407</v>
      </c>
      <c r="Q7" s="40">
        <f>TP!T6+FN!T6</f>
        <v>407</v>
      </c>
      <c r="R7" s="40">
        <f>TP!U6+FN!U6</f>
        <v>407</v>
      </c>
      <c r="S7" s="40">
        <f>TP!V6+FN!V6</f>
        <v>407</v>
      </c>
      <c r="T7" s="40">
        <f>TP!W6+FN!W6</f>
        <v>407</v>
      </c>
      <c r="U7" s="40">
        <f>TP!X6+FN!X6</f>
        <v>407</v>
      </c>
      <c r="V7" s="40">
        <f>TP!Y6+FN!Y6</f>
        <v>407</v>
      </c>
    </row>
    <row r="8" spans="1:27" ht="14.25" customHeight="1">
      <c r="A8" s="34" t="s">
        <v>46</v>
      </c>
      <c r="B8" s="1">
        <v>305</v>
      </c>
      <c r="C8" s="40">
        <f>TP!F7+FN!F7</f>
        <v>305</v>
      </c>
      <c r="D8" s="40">
        <f>TP!G7+FN!G7</f>
        <v>305</v>
      </c>
      <c r="E8" s="40">
        <f>TP!H7+FN!H7</f>
        <v>305</v>
      </c>
      <c r="F8" s="40">
        <f>TP!I7+FN!I7</f>
        <v>305</v>
      </c>
      <c r="G8" s="40">
        <f>TP!J7+FN!J7</f>
        <v>305</v>
      </c>
      <c r="H8" s="1">
        <v>305</v>
      </c>
      <c r="I8" s="1">
        <v>305</v>
      </c>
      <c r="J8" s="40">
        <f>TP!M7+FN!M7</f>
        <v>305</v>
      </c>
      <c r="K8" s="40">
        <f>TP!N7+FN!N7</f>
        <v>305</v>
      </c>
      <c r="L8" s="40">
        <f>TP!O7+FN!O7</f>
        <v>305</v>
      </c>
      <c r="M8" s="40">
        <f>TP!P7+FN!P7</f>
        <v>305</v>
      </c>
      <c r="N8" s="40">
        <f>TP!Q7+FN!Q7</f>
        <v>305</v>
      </c>
      <c r="O8" s="40">
        <f>TP!R7+FN!R7</f>
        <v>305</v>
      </c>
      <c r="P8" s="40">
        <f>TP!S7+FN!S7</f>
        <v>305</v>
      </c>
      <c r="Q8" s="40">
        <f>TP!T7+FN!T7</f>
        <v>305</v>
      </c>
      <c r="R8" s="40">
        <f>TP!U7+FN!U7</f>
        <v>305</v>
      </c>
      <c r="S8" s="40">
        <f>TP!V7+FN!V7</f>
        <v>305</v>
      </c>
      <c r="T8" s="40">
        <f>TP!W7+FN!W7</f>
        <v>305</v>
      </c>
      <c r="U8" s="40">
        <f>TP!X7+FN!X7</f>
        <v>305</v>
      </c>
      <c r="V8" s="40">
        <f>TP!Y7+FN!Y7</f>
        <v>305</v>
      </c>
    </row>
    <row r="9" spans="1:27" ht="14.25" customHeight="1">
      <c r="A9" s="34"/>
    </row>
    <row r="10" spans="1:27" ht="14.25" customHeight="1">
      <c r="A10" s="34"/>
    </row>
    <row r="11" spans="1:27" ht="14.25" customHeight="1">
      <c r="A11" s="106" t="s">
        <v>51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8"/>
    </row>
    <row r="12" spans="1:27" ht="14.25" customHeight="1">
      <c r="A12" s="18" t="s">
        <v>2</v>
      </c>
      <c r="B12" s="18" t="s">
        <v>15</v>
      </c>
      <c r="C12" s="18" t="s">
        <v>16</v>
      </c>
      <c r="D12" s="18" t="s">
        <v>17</v>
      </c>
      <c r="E12" s="18" t="s">
        <v>18</v>
      </c>
      <c r="F12" s="18" t="s">
        <v>19</v>
      </c>
      <c r="G12" s="18" t="s">
        <v>20</v>
      </c>
      <c r="H12" s="18" t="s">
        <v>21</v>
      </c>
      <c r="I12" s="18" t="s">
        <v>22</v>
      </c>
      <c r="J12" s="18" t="s">
        <v>23</v>
      </c>
      <c r="K12" s="18" t="s">
        <v>24</v>
      </c>
      <c r="L12" s="18" t="s">
        <v>25</v>
      </c>
      <c r="M12" s="18" t="s">
        <v>26</v>
      </c>
      <c r="N12" s="18" t="s">
        <v>27</v>
      </c>
      <c r="O12" s="18" t="s">
        <v>28</v>
      </c>
      <c r="P12" s="18" t="s">
        <v>29</v>
      </c>
      <c r="Q12" s="18" t="s">
        <v>30</v>
      </c>
      <c r="R12" s="18" t="s">
        <v>31</v>
      </c>
      <c r="S12" s="18" t="s">
        <v>32</v>
      </c>
      <c r="T12" s="18" t="s">
        <v>33</v>
      </c>
      <c r="U12" s="18" t="s">
        <v>34</v>
      </c>
      <c r="V12" s="18" t="s">
        <v>35</v>
      </c>
      <c r="W12" s="18"/>
      <c r="X12" s="18"/>
      <c r="Y12" s="18"/>
      <c r="Z12" s="18"/>
      <c r="AA12" s="18"/>
    </row>
    <row r="13" spans="1:27" ht="14.25" customHeight="1">
      <c r="A13" s="34" t="s">
        <v>1</v>
      </c>
      <c r="B13" s="40">
        <f>TN!E2+FP!E2</f>
        <v>796</v>
      </c>
      <c r="C13" s="41">
        <f>TN!F2+FP!F2</f>
        <v>796</v>
      </c>
      <c r="D13" s="41">
        <f>TN!G2+FP!G2</f>
        <v>796</v>
      </c>
      <c r="E13" s="41">
        <f>TN!H2+FP!H2</f>
        <v>796</v>
      </c>
      <c r="F13" s="41">
        <f>TN!I2+FP!I2</f>
        <v>796</v>
      </c>
      <c r="G13" s="41">
        <f>TN!J2+FP!J2</f>
        <v>796</v>
      </c>
      <c r="H13" s="41">
        <f>TN!K2+FP!K2</f>
        <v>796</v>
      </c>
      <c r="I13" s="41">
        <f>TN!L2+FP!L2</f>
        <v>796</v>
      </c>
      <c r="J13" s="41">
        <f>TN!M2+FP!M2</f>
        <v>796</v>
      </c>
      <c r="K13" s="41">
        <f>TN!N2+FP!N2</f>
        <v>796</v>
      </c>
      <c r="L13" s="41">
        <f>TN!O2+FP!O2</f>
        <v>796</v>
      </c>
      <c r="M13" s="41">
        <f>TN!P2+FP!P2</f>
        <v>796</v>
      </c>
      <c r="N13" s="41">
        <f>TN!Q2+FP!Q2</f>
        <v>796</v>
      </c>
      <c r="O13" s="41">
        <f>TN!R2+FP!R2</f>
        <v>796</v>
      </c>
      <c r="P13" s="41">
        <f>TN!S2+FP!S2</f>
        <v>796</v>
      </c>
      <c r="Q13" s="41">
        <f>TN!T2+FP!T2</f>
        <v>796</v>
      </c>
      <c r="R13" s="41">
        <f>TN!U2+FP!U2</f>
        <v>796</v>
      </c>
      <c r="S13" s="41">
        <f>TN!V2+FP!V2</f>
        <v>796</v>
      </c>
      <c r="T13" s="41">
        <f>TN!W2+FP!W2</f>
        <v>796</v>
      </c>
      <c r="U13" s="41">
        <f>TN!X2+FP!X2</f>
        <v>796</v>
      </c>
      <c r="V13" s="41">
        <f>TN!Y2+FP!Y2</f>
        <v>796</v>
      </c>
      <c r="W13" s="27"/>
      <c r="X13" s="27"/>
      <c r="Y13" s="27"/>
      <c r="Z13" s="27"/>
      <c r="AA13" s="27"/>
    </row>
    <row r="14" spans="1:27" ht="14.25" customHeight="1">
      <c r="A14" s="34" t="s">
        <v>36</v>
      </c>
      <c r="B14" s="40">
        <f>TN!E3+FP!E3</f>
        <v>1195</v>
      </c>
      <c r="C14" s="41">
        <f>TN!F3+FP!F3</f>
        <v>1195</v>
      </c>
      <c r="D14" s="41">
        <f>TN!G3+FP!G3</f>
        <v>1195</v>
      </c>
      <c r="E14" s="41">
        <f>TN!H3+FP!H3</f>
        <v>1195</v>
      </c>
      <c r="F14" s="41">
        <f>TN!I3+FP!I3</f>
        <v>1195</v>
      </c>
      <c r="G14" s="41">
        <f>TN!J3+FP!J3</f>
        <v>1195</v>
      </c>
      <c r="H14" s="41">
        <f>TN!K3+FP!K3</f>
        <v>1195</v>
      </c>
      <c r="I14" s="41">
        <f>TN!L3+FP!L3</f>
        <v>1195</v>
      </c>
      <c r="J14" s="41">
        <f>TN!M3+FP!M3</f>
        <v>1195</v>
      </c>
      <c r="K14" s="41">
        <f>TN!N3+FP!N3</f>
        <v>1195</v>
      </c>
      <c r="L14" s="41">
        <f>TN!O3+FP!O3</f>
        <v>1195</v>
      </c>
      <c r="M14" s="41">
        <f>TN!P3+FP!P3</f>
        <v>1195</v>
      </c>
      <c r="N14" s="41">
        <f>TN!Q3+FP!Q3</f>
        <v>1195</v>
      </c>
      <c r="O14" s="41">
        <f>TN!R3+FP!R3</f>
        <v>1195</v>
      </c>
      <c r="P14" s="41">
        <f>TN!S3+FP!S3</f>
        <v>1195</v>
      </c>
      <c r="Q14" s="41">
        <f>TN!T3+FP!T3</f>
        <v>1195</v>
      </c>
      <c r="R14" s="41">
        <f>TN!U3+FP!U3</f>
        <v>1195</v>
      </c>
      <c r="S14" s="41">
        <f>TN!V3+FP!V3</f>
        <v>1195</v>
      </c>
      <c r="T14" s="41">
        <f>TN!W3+FP!W3</f>
        <v>1195</v>
      </c>
      <c r="U14" s="41">
        <f>TN!X3+FP!X3</f>
        <v>1195</v>
      </c>
      <c r="V14" s="41">
        <f>TN!Y3+FP!Y3</f>
        <v>1195</v>
      </c>
      <c r="W14" s="27"/>
      <c r="X14" s="27"/>
      <c r="Y14" s="27"/>
      <c r="Z14" s="27"/>
      <c r="AA14" s="27"/>
    </row>
    <row r="15" spans="1:27" ht="14.25" customHeight="1">
      <c r="A15" s="34" t="s">
        <v>37</v>
      </c>
      <c r="B15" s="40">
        <f>TN!E4+FP!E4</f>
        <v>1593</v>
      </c>
      <c r="C15" s="41">
        <f>TN!F4+FP!F4</f>
        <v>1593</v>
      </c>
      <c r="D15" s="41">
        <f>TN!G4+FP!G4</f>
        <v>1593</v>
      </c>
      <c r="E15" s="41">
        <f>TN!H4+FP!H4</f>
        <v>1593</v>
      </c>
      <c r="F15" s="41">
        <f>TN!I4+FP!I4</f>
        <v>1593</v>
      </c>
      <c r="G15" s="41">
        <f>TN!J4+FP!J4</f>
        <v>1593</v>
      </c>
      <c r="H15" s="41">
        <f>TN!K4+FP!K4</f>
        <v>1593</v>
      </c>
      <c r="I15" s="41">
        <f>TN!L4+FP!L4</f>
        <v>1593</v>
      </c>
      <c r="J15" s="41">
        <f>TN!M4+FP!M4</f>
        <v>1593</v>
      </c>
      <c r="K15" s="41">
        <f>TN!N4+FP!N4</f>
        <v>1593</v>
      </c>
      <c r="L15" s="41">
        <f>TN!O4+FP!O4</f>
        <v>1593</v>
      </c>
      <c r="M15" s="41">
        <f>TN!P4+FP!P4</f>
        <v>1593</v>
      </c>
      <c r="N15" s="41">
        <f>TN!Q4+FP!Q4</f>
        <v>1593</v>
      </c>
      <c r="O15" s="41">
        <f>TN!R4+FP!R4</f>
        <v>1593</v>
      </c>
      <c r="P15" s="41">
        <f>TN!S4+FP!S4</f>
        <v>1593</v>
      </c>
      <c r="Q15" s="41">
        <f>TN!T4+FP!T4</f>
        <v>1593</v>
      </c>
      <c r="R15" s="41">
        <f>TN!U4+FP!U4</f>
        <v>1593</v>
      </c>
      <c r="S15" s="41">
        <f>TN!V4+FP!V4</f>
        <v>1593</v>
      </c>
      <c r="T15" s="41">
        <f>TN!W4+FP!W4</f>
        <v>1593</v>
      </c>
      <c r="U15" s="41">
        <f>TN!X4+FP!X4</f>
        <v>1593</v>
      </c>
      <c r="V15" s="41">
        <f>TN!Y4+FP!Y4</f>
        <v>1592</v>
      </c>
      <c r="W15" s="27"/>
      <c r="X15" s="27"/>
      <c r="Y15" s="27"/>
      <c r="Z15" s="27"/>
      <c r="AA15" s="27"/>
    </row>
    <row r="16" spans="1:27" ht="14.25" customHeight="1">
      <c r="A16" s="34" t="s">
        <v>45</v>
      </c>
      <c r="B16" s="40">
        <f>TN!E5+FP!E5</f>
        <v>1592</v>
      </c>
      <c r="C16" s="40">
        <f>TN!F5+FP!F5</f>
        <v>1592</v>
      </c>
      <c r="D16" s="40">
        <f>TN!G5+FP!G5</f>
        <v>1592</v>
      </c>
      <c r="E16" s="40">
        <f>TN!H5+FP!H5</f>
        <v>1592</v>
      </c>
      <c r="F16" s="40">
        <f>TN!I5+FP!I5</f>
        <v>1592</v>
      </c>
      <c r="G16" s="40">
        <f>TN!J5+FP!J5</f>
        <v>1592</v>
      </c>
      <c r="H16" s="40">
        <f>TN!K5+FP!K5</f>
        <v>1592</v>
      </c>
      <c r="I16" s="40">
        <f>TN!L5+FP!L5</f>
        <v>1592</v>
      </c>
      <c r="J16" s="40">
        <f>TN!M5+FP!M5</f>
        <v>1592</v>
      </c>
      <c r="K16" s="40">
        <f>TN!N5+FP!N5</f>
        <v>1592</v>
      </c>
      <c r="L16" s="40">
        <f>TN!O5+FP!O5</f>
        <v>1592</v>
      </c>
      <c r="M16" s="40">
        <f>TN!P5+FP!P5</f>
        <v>1592</v>
      </c>
      <c r="N16" s="40">
        <f>TN!Q5+FP!Q5</f>
        <v>1592</v>
      </c>
      <c r="O16" s="40">
        <f>TN!R5+FP!R5</f>
        <v>1592</v>
      </c>
      <c r="P16" s="40">
        <f>TN!S5+FP!S5</f>
        <v>1592</v>
      </c>
      <c r="Q16" s="40">
        <f>TN!T5+FP!T5</f>
        <v>1592</v>
      </c>
      <c r="R16" s="40">
        <f>TN!U5+FP!U5</f>
        <v>1592</v>
      </c>
      <c r="S16" s="40">
        <f>TN!V5+FP!V5</f>
        <v>1592</v>
      </c>
      <c r="T16" s="40">
        <f>TN!W5+FP!W5</f>
        <v>1592</v>
      </c>
      <c r="U16" s="40">
        <f>TN!X5+FP!X5</f>
        <v>1592</v>
      </c>
      <c r="V16" s="40">
        <f>TN!Y5+FP!Y5</f>
        <v>1592</v>
      </c>
    </row>
    <row r="17" spans="1:22" ht="14.25" customHeight="1">
      <c r="A17" s="34" t="s">
        <v>48</v>
      </c>
      <c r="B17" s="40">
        <f>TN!E6+FP!E6</f>
        <v>1593</v>
      </c>
      <c r="C17" s="40">
        <f>TN!F6+FP!F6</f>
        <v>1593</v>
      </c>
      <c r="D17" s="40">
        <f>TN!G6+FP!G6</f>
        <v>1593</v>
      </c>
      <c r="E17" s="40">
        <f>TN!H6+FP!H6</f>
        <v>1593</v>
      </c>
      <c r="F17" s="40">
        <f>TN!I6+FP!I6</f>
        <v>1593</v>
      </c>
      <c r="G17" s="40">
        <f>TN!J6+FP!J6</f>
        <v>1593</v>
      </c>
      <c r="H17" s="40">
        <f>TN!K6+FP!K6</f>
        <v>1592</v>
      </c>
      <c r="I17" s="40">
        <f>TN!L6+FP!L6</f>
        <v>1592</v>
      </c>
      <c r="J17" s="40">
        <f>TN!M6+FP!M6</f>
        <v>1593</v>
      </c>
      <c r="K17" s="40">
        <f>TN!N6+FP!N6</f>
        <v>1593</v>
      </c>
      <c r="L17" s="40">
        <f>TN!O6+FP!O6</f>
        <v>1593</v>
      </c>
      <c r="M17" s="40">
        <f>TN!P6+FP!P6</f>
        <v>1593</v>
      </c>
      <c r="N17" s="40">
        <f>TN!Q6+FP!Q6</f>
        <v>1593</v>
      </c>
      <c r="O17" s="40">
        <f>TN!R6+FP!R6</f>
        <v>1593</v>
      </c>
      <c r="P17" s="40">
        <f>TN!S6+FP!S6</f>
        <v>1593</v>
      </c>
      <c r="Q17" s="40">
        <f>TN!T6+FP!T6</f>
        <v>1593</v>
      </c>
      <c r="R17" s="40">
        <f>TN!U6+FP!U6</f>
        <v>1593</v>
      </c>
      <c r="S17" s="40">
        <f>TN!V6+FP!V6</f>
        <v>1593</v>
      </c>
      <c r="T17" s="40">
        <f>TN!W6+FP!W6</f>
        <v>1593</v>
      </c>
      <c r="U17" s="40">
        <f>TN!X6+FP!X6</f>
        <v>1593</v>
      </c>
      <c r="V17" s="40">
        <f>TN!Y6+FP!Y6</f>
        <v>1593</v>
      </c>
    </row>
    <row r="18" spans="1:22" ht="14.25" customHeight="1">
      <c r="A18" s="34" t="s">
        <v>46</v>
      </c>
      <c r="B18" s="40">
        <f>TN!E7+FP!E7</f>
        <v>1195</v>
      </c>
      <c r="C18" s="40">
        <f>TN!F7+FP!F7</f>
        <v>1195</v>
      </c>
      <c r="D18" s="40">
        <f>TN!G7+FP!G7</f>
        <v>1195</v>
      </c>
      <c r="E18" s="40">
        <f>TN!H7+FP!H7</f>
        <v>1195</v>
      </c>
      <c r="F18" s="40">
        <f>TN!I7+FP!I7</f>
        <v>1195</v>
      </c>
      <c r="G18" s="40">
        <f>TN!J7+FP!J7</f>
        <v>1195</v>
      </c>
      <c r="H18" s="40">
        <f>TN!K7+FP!K7</f>
        <v>1195</v>
      </c>
      <c r="I18" s="40">
        <f>TN!L7+FP!L7</f>
        <v>1195</v>
      </c>
      <c r="J18" s="40">
        <f>TN!M7+FP!M7</f>
        <v>1195</v>
      </c>
      <c r="K18" s="40">
        <f>TN!N7+FP!N7</f>
        <v>1195</v>
      </c>
      <c r="L18" s="40">
        <f>TN!O7+FP!O7</f>
        <v>1195</v>
      </c>
      <c r="M18" s="40">
        <f>TN!P7+FP!P7</f>
        <v>1195</v>
      </c>
      <c r="N18" s="40">
        <f>TN!Q7+FP!Q7</f>
        <v>1195</v>
      </c>
      <c r="O18" s="40">
        <f>TN!R7+FP!R7</f>
        <v>1195</v>
      </c>
      <c r="P18" s="40">
        <f>TN!S7+FP!S7</f>
        <v>1195</v>
      </c>
      <c r="Q18" s="40">
        <f>TN!T7+FP!T7</f>
        <v>1195</v>
      </c>
      <c r="R18" s="40">
        <f>TN!U7+FP!U7</f>
        <v>1195</v>
      </c>
      <c r="S18" s="40">
        <f>TN!V7+FP!V7</f>
        <v>1195</v>
      </c>
      <c r="T18" s="40">
        <f>TN!W7+FP!W7</f>
        <v>1195</v>
      </c>
      <c r="U18" s="40">
        <f>TN!X7+FP!X7</f>
        <v>1195</v>
      </c>
      <c r="V18" s="40">
        <f>TN!Y7+FP!Y7</f>
        <v>1195</v>
      </c>
    </row>
    <row r="19" spans="1:22" ht="14.25" customHeight="1">
      <c r="A19" s="34"/>
    </row>
    <row r="20" spans="1:22" ht="14.25" customHeight="1">
      <c r="A20" s="34"/>
    </row>
    <row r="21" spans="1:22" ht="14.25" customHeight="1">
      <c r="A21" s="34" t="s">
        <v>1</v>
      </c>
      <c r="B21" s="40">
        <f t="shared" ref="B21:V21" si="0">B3+B13</f>
        <v>1000</v>
      </c>
      <c r="C21" s="40">
        <f t="shared" si="0"/>
        <v>1000</v>
      </c>
      <c r="D21" s="40">
        <f t="shared" si="0"/>
        <v>1000</v>
      </c>
      <c r="E21" s="40">
        <f t="shared" si="0"/>
        <v>1000</v>
      </c>
      <c r="F21" s="40">
        <f t="shared" si="0"/>
        <v>1000</v>
      </c>
      <c r="G21" s="40">
        <f t="shared" si="0"/>
        <v>1000</v>
      </c>
      <c r="H21" s="40">
        <f t="shared" si="0"/>
        <v>1000</v>
      </c>
      <c r="I21" s="40">
        <f t="shared" si="0"/>
        <v>1000</v>
      </c>
      <c r="J21" s="40">
        <f t="shared" si="0"/>
        <v>1000</v>
      </c>
      <c r="K21" s="40">
        <f t="shared" si="0"/>
        <v>1000</v>
      </c>
      <c r="L21" s="40">
        <f t="shared" si="0"/>
        <v>1000</v>
      </c>
      <c r="M21" s="40">
        <f t="shared" si="0"/>
        <v>1000</v>
      </c>
      <c r="N21" s="40">
        <f t="shared" si="0"/>
        <v>1000</v>
      </c>
      <c r="O21" s="40">
        <f t="shared" si="0"/>
        <v>1000</v>
      </c>
      <c r="P21" s="40">
        <f t="shared" si="0"/>
        <v>1000</v>
      </c>
      <c r="Q21" s="40">
        <f t="shared" si="0"/>
        <v>1000</v>
      </c>
      <c r="R21" s="40">
        <f t="shared" si="0"/>
        <v>1000</v>
      </c>
      <c r="S21" s="40">
        <f t="shared" si="0"/>
        <v>1000</v>
      </c>
      <c r="T21" s="40">
        <f t="shared" si="0"/>
        <v>1000</v>
      </c>
      <c r="U21" s="40">
        <f t="shared" si="0"/>
        <v>1000</v>
      </c>
      <c r="V21" s="40">
        <f t="shared" si="0"/>
        <v>1000</v>
      </c>
    </row>
    <row r="22" spans="1:22" ht="14.25" customHeight="1">
      <c r="A22" s="34" t="s">
        <v>36</v>
      </c>
      <c r="B22" s="40">
        <f t="shared" ref="B22:V22" si="1">B4+B14</f>
        <v>1500</v>
      </c>
      <c r="C22" s="40">
        <f t="shared" si="1"/>
        <v>1500</v>
      </c>
      <c r="D22" s="40">
        <f t="shared" si="1"/>
        <v>1500</v>
      </c>
      <c r="E22" s="40">
        <f t="shared" si="1"/>
        <v>1500</v>
      </c>
      <c r="F22" s="40">
        <f t="shared" si="1"/>
        <v>1500</v>
      </c>
      <c r="G22" s="40">
        <f t="shared" si="1"/>
        <v>1500</v>
      </c>
      <c r="H22" s="40">
        <f t="shared" si="1"/>
        <v>1500</v>
      </c>
      <c r="I22" s="40">
        <f t="shared" si="1"/>
        <v>1500</v>
      </c>
      <c r="J22" s="40">
        <f t="shared" si="1"/>
        <v>1500</v>
      </c>
      <c r="K22" s="40">
        <f t="shared" si="1"/>
        <v>1500</v>
      </c>
      <c r="L22" s="40">
        <f t="shared" si="1"/>
        <v>1500</v>
      </c>
      <c r="M22" s="40">
        <f t="shared" si="1"/>
        <v>1500</v>
      </c>
      <c r="N22" s="40">
        <f t="shared" si="1"/>
        <v>1500</v>
      </c>
      <c r="O22" s="40">
        <f t="shared" si="1"/>
        <v>1500</v>
      </c>
      <c r="P22" s="40">
        <f t="shared" si="1"/>
        <v>1500</v>
      </c>
      <c r="Q22" s="40">
        <f t="shared" si="1"/>
        <v>1500</v>
      </c>
      <c r="R22" s="40">
        <f t="shared" si="1"/>
        <v>1500</v>
      </c>
      <c r="S22" s="40">
        <f t="shared" si="1"/>
        <v>1500</v>
      </c>
      <c r="T22" s="40">
        <f t="shared" si="1"/>
        <v>1500</v>
      </c>
      <c r="U22" s="40">
        <f t="shared" si="1"/>
        <v>1500</v>
      </c>
      <c r="V22" s="40">
        <f t="shared" si="1"/>
        <v>1500</v>
      </c>
    </row>
    <row r="23" spans="1:22" ht="14.25" customHeight="1">
      <c r="A23" s="34" t="s">
        <v>37</v>
      </c>
      <c r="B23" s="40">
        <f t="shared" ref="B23:V23" si="2">B5+B15</f>
        <v>2000</v>
      </c>
      <c r="C23" s="40">
        <f t="shared" si="2"/>
        <v>2000</v>
      </c>
      <c r="D23" s="40">
        <f t="shared" si="2"/>
        <v>2000</v>
      </c>
      <c r="E23" s="40">
        <f t="shared" si="2"/>
        <v>2000</v>
      </c>
      <c r="F23" s="40">
        <f t="shared" si="2"/>
        <v>2000</v>
      </c>
      <c r="G23" s="40">
        <f t="shared" si="2"/>
        <v>2000</v>
      </c>
      <c r="H23" s="40">
        <f t="shared" si="2"/>
        <v>2000</v>
      </c>
      <c r="I23" s="40">
        <f t="shared" si="2"/>
        <v>2000</v>
      </c>
      <c r="J23" s="40">
        <f t="shared" si="2"/>
        <v>2000</v>
      </c>
      <c r="K23" s="40">
        <f t="shared" si="2"/>
        <v>2000</v>
      </c>
      <c r="L23" s="40">
        <f t="shared" si="2"/>
        <v>2000</v>
      </c>
      <c r="M23" s="40">
        <f t="shared" si="2"/>
        <v>2000</v>
      </c>
      <c r="N23" s="40">
        <f t="shared" si="2"/>
        <v>2000</v>
      </c>
      <c r="O23" s="40">
        <f t="shared" si="2"/>
        <v>2000</v>
      </c>
      <c r="P23" s="40">
        <f t="shared" si="2"/>
        <v>2000</v>
      </c>
      <c r="Q23" s="40">
        <f t="shared" si="2"/>
        <v>2000</v>
      </c>
      <c r="R23" s="40">
        <f t="shared" si="2"/>
        <v>2000</v>
      </c>
      <c r="S23" s="40">
        <f t="shared" si="2"/>
        <v>2000</v>
      </c>
      <c r="T23" s="40">
        <f t="shared" si="2"/>
        <v>2000</v>
      </c>
      <c r="U23" s="40">
        <f t="shared" si="2"/>
        <v>2000</v>
      </c>
      <c r="V23" s="40">
        <f t="shared" si="2"/>
        <v>1999</v>
      </c>
    </row>
    <row r="24" spans="1:22" ht="14.25" customHeight="1">
      <c r="A24" s="34" t="s">
        <v>45</v>
      </c>
      <c r="B24" s="40">
        <f t="shared" ref="B24:V24" si="3">B6+B16</f>
        <v>2000</v>
      </c>
      <c r="C24" s="40">
        <f t="shared" si="3"/>
        <v>2000</v>
      </c>
      <c r="D24" s="40">
        <f t="shared" si="3"/>
        <v>2000</v>
      </c>
      <c r="E24" s="40">
        <f t="shared" si="3"/>
        <v>2000</v>
      </c>
      <c r="F24" s="40">
        <f t="shared" si="3"/>
        <v>2000</v>
      </c>
      <c r="G24" s="40">
        <f t="shared" si="3"/>
        <v>2000</v>
      </c>
      <c r="H24" s="40">
        <f t="shared" si="3"/>
        <v>2000</v>
      </c>
      <c r="I24" s="40">
        <f t="shared" si="3"/>
        <v>2000</v>
      </c>
      <c r="J24" s="40">
        <f t="shared" si="3"/>
        <v>2000</v>
      </c>
      <c r="K24" s="40">
        <f t="shared" si="3"/>
        <v>2000</v>
      </c>
      <c r="L24" s="40">
        <f t="shared" si="3"/>
        <v>2000</v>
      </c>
      <c r="M24" s="40">
        <f t="shared" si="3"/>
        <v>2000</v>
      </c>
      <c r="N24" s="40">
        <f t="shared" si="3"/>
        <v>2000</v>
      </c>
      <c r="O24" s="40">
        <f t="shared" si="3"/>
        <v>2000</v>
      </c>
      <c r="P24" s="40">
        <f t="shared" si="3"/>
        <v>2000</v>
      </c>
      <c r="Q24" s="40">
        <f t="shared" si="3"/>
        <v>2000</v>
      </c>
      <c r="R24" s="40">
        <f t="shared" si="3"/>
        <v>2000</v>
      </c>
      <c r="S24" s="40">
        <f t="shared" si="3"/>
        <v>2000</v>
      </c>
      <c r="T24" s="40">
        <f t="shared" si="3"/>
        <v>2000</v>
      </c>
      <c r="U24" s="40">
        <f t="shared" si="3"/>
        <v>2000</v>
      </c>
      <c r="V24" s="40">
        <f t="shared" si="3"/>
        <v>2000</v>
      </c>
    </row>
    <row r="25" spans="1:22" ht="14.25" customHeight="1">
      <c r="A25" s="34" t="s">
        <v>48</v>
      </c>
      <c r="B25" s="40">
        <f t="shared" ref="B25:V25" si="4">B7+B17</f>
        <v>2000</v>
      </c>
      <c r="C25" s="40">
        <f t="shared" si="4"/>
        <v>2000</v>
      </c>
      <c r="D25" s="40">
        <f t="shared" si="4"/>
        <v>2000</v>
      </c>
      <c r="E25" s="40">
        <f t="shared" si="4"/>
        <v>2000</v>
      </c>
      <c r="F25" s="40">
        <f t="shared" si="4"/>
        <v>2000</v>
      </c>
      <c r="G25" s="40">
        <f t="shared" si="4"/>
        <v>2000</v>
      </c>
      <c r="H25" s="40">
        <f t="shared" si="4"/>
        <v>2000</v>
      </c>
      <c r="I25" s="40">
        <f t="shared" si="4"/>
        <v>2000</v>
      </c>
      <c r="J25" s="40">
        <f t="shared" si="4"/>
        <v>2000</v>
      </c>
      <c r="K25" s="40">
        <f t="shared" si="4"/>
        <v>2000</v>
      </c>
      <c r="L25" s="40">
        <f t="shared" si="4"/>
        <v>2000</v>
      </c>
      <c r="M25" s="40">
        <f t="shared" si="4"/>
        <v>2000</v>
      </c>
      <c r="N25" s="40">
        <f t="shared" si="4"/>
        <v>2000</v>
      </c>
      <c r="O25" s="40">
        <f t="shared" si="4"/>
        <v>2000</v>
      </c>
      <c r="P25" s="40">
        <f t="shared" si="4"/>
        <v>2000</v>
      </c>
      <c r="Q25" s="40">
        <f t="shared" si="4"/>
        <v>2000</v>
      </c>
      <c r="R25" s="40">
        <f t="shared" si="4"/>
        <v>2000</v>
      </c>
      <c r="S25" s="40">
        <f t="shared" si="4"/>
        <v>2000</v>
      </c>
      <c r="T25" s="40">
        <f t="shared" si="4"/>
        <v>2000</v>
      </c>
      <c r="U25" s="40">
        <f t="shared" si="4"/>
        <v>2000</v>
      </c>
      <c r="V25" s="40">
        <f t="shared" si="4"/>
        <v>2000</v>
      </c>
    </row>
    <row r="26" spans="1:22" ht="14.25" customHeight="1">
      <c r="A26" s="34" t="s">
        <v>46</v>
      </c>
      <c r="B26" s="40">
        <f t="shared" ref="B26:V26" si="5">B8+B18</f>
        <v>1500</v>
      </c>
      <c r="C26" s="40">
        <f t="shared" si="5"/>
        <v>1500</v>
      </c>
      <c r="D26" s="40">
        <f t="shared" si="5"/>
        <v>1500</v>
      </c>
      <c r="E26" s="40">
        <f t="shared" si="5"/>
        <v>1500</v>
      </c>
      <c r="F26" s="40">
        <f t="shared" si="5"/>
        <v>1500</v>
      </c>
      <c r="G26" s="40">
        <f t="shared" si="5"/>
        <v>1500</v>
      </c>
      <c r="H26" s="40">
        <f t="shared" si="5"/>
        <v>1500</v>
      </c>
      <c r="I26" s="40">
        <f t="shared" si="5"/>
        <v>1500</v>
      </c>
      <c r="J26" s="40">
        <f t="shared" si="5"/>
        <v>1500</v>
      </c>
      <c r="K26" s="40">
        <f t="shared" si="5"/>
        <v>1500</v>
      </c>
      <c r="L26" s="40">
        <f t="shared" si="5"/>
        <v>1500</v>
      </c>
      <c r="M26" s="40">
        <f t="shared" si="5"/>
        <v>1500</v>
      </c>
      <c r="N26" s="40">
        <f t="shared" si="5"/>
        <v>1500</v>
      </c>
      <c r="O26" s="40">
        <f t="shared" si="5"/>
        <v>1500</v>
      </c>
      <c r="P26" s="40">
        <f t="shared" si="5"/>
        <v>1500</v>
      </c>
      <c r="Q26" s="40">
        <f t="shared" si="5"/>
        <v>1500</v>
      </c>
      <c r="R26" s="40">
        <f t="shared" si="5"/>
        <v>1500</v>
      </c>
      <c r="S26" s="40">
        <f t="shared" si="5"/>
        <v>1500</v>
      </c>
      <c r="T26" s="40">
        <f t="shared" si="5"/>
        <v>1500</v>
      </c>
      <c r="U26" s="40">
        <f t="shared" si="5"/>
        <v>1500</v>
      </c>
      <c r="V26" s="40">
        <f t="shared" si="5"/>
        <v>1500</v>
      </c>
    </row>
    <row r="27" spans="1:22" ht="14.25" customHeight="1">
      <c r="A27" s="34"/>
    </row>
    <row r="28" spans="1:22" ht="14.25" customHeight="1">
      <c r="A28" s="34"/>
    </row>
    <row r="29" spans="1:22" ht="14.25" customHeight="1">
      <c r="A29" s="34"/>
    </row>
    <row r="30" spans="1:22" ht="14.25" customHeight="1">
      <c r="A30" s="34"/>
    </row>
    <row r="31" spans="1:22" ht="14.25" customHeight="1">
      <c r="A31" s="34"/>
    </row>
    <row r="32" spans="1:22" ht="14.25" customHeight="1">
      <c r="A32" s="34"/>
    </row>
    <row r="33" spans="1:1" ht="14.25" customHeight="1">
      <c r="A33" s="34"/>
    </row>
    <row r="34" spans="1:1" ht="14.25" customHeight="1">
      <c r="A34" s="34"/>
    </row>
    <row r="35" spans="1:1" ht="14.25" customHeight="1">
      <c r="A35" s="34"/>
    </row>
    <row r="36" spans="1:1" ht="14.25" customHeight="1">
      <c r="A36" s="34"/>
    </row>
    <row r="37" spans="1:1" ht="14.25" customHeight="1">
      <c r="A37" s="34"/>
    </row>
    <row r="38" spans="1:1" ht="14.25" customHeight="1">
      <c r="A38" s="34"/>
    </row>
    <row r="39" spans="1:1" ht="14.25" customHeight="1">
      <c r="A39" s="34"/>
    </row>
    <row r="40" spans="1:1" ht="14.25" customHeight="1">
      <c r="A40" s="34"/>
    </row>
    <row r="41" spans="1:1" ht="14.25" customHeight="1">
      <c r="A41" s="34"/>
    </row>
    <row r="42" spans="1:1" ht="14.25" customHeight="1">
      <c r="A42" s="34"/>
    </row>
    <row r="43" spans="1:1" ht="14.25" customHeight="1">
      <c r="A43" s="34"/>
    </row>
    <row r="44" spans="1:1" ht="14.25" customHeight="1">
      <c r="A44" s="34"/>
    </row>
    <row r="45" spans="1:1" ht="14.25" customHeight="1">
      <c r="A45" s="34"/>
    </row>
    <row r="46" spans="1:1" ht="14.25" customHeight="1">
      <c r="A46" s="34"/>
    </row>
    <row r="47" spans="1:1" ht="14.25" customHeight="1">
      <c r="A47" s="34"/>
    </row>
    <row r="48" spans="1:1" ht="14.25" customHeight="1">
      <c r="A48" s="34"/>
    </row>
    <row r="49" spans="1:1" ht="14.25" customHeight="1">
      <c r="A49" s="34"/>
    </row>
    <row r="50" spans="1:1" ht="14.25" customHeight="1">
      <c r="A50" s="34"/>
    </row>
    <row r="51" spans="1:1" ht="14.25" customHeight="1">
      <c r="A51" s="34"/>
    </row>
    <row r="52" spans="1:1" ht="14.25" customHeight="1">
      <c r="A52" s="34"/>
    </row>
    <row r="53" spans="1:1" ht="14.25" customHeight="1">
      <c r="A53" s="34"/>
    </row>
    <row r="54" spans="1:1" ht="14.25" customHeight="1">
      <c r="A54" s="34"/>
    </row>
    <row r="55" spans="1:1" ht="14.25" customHeight="1">
      <c r="A55" s="34"/>
    </row>
    <row r="56" spans="1:1" ht="14.25" customHeight="1">
      <c r="A56" s="34"/>
    </row>
    <row r="57" spans="1:1" ht="14.25" customHeight="1">
      <c r="A57" s="34"/>
    </row>
    <row r="58" spans="1:1" ht="14.25" customHeight="1">
      <c r="A58" s="34"/>
    </row>
    <row r="59" spans="1:1" ht="14.25" customHeight="1">
      <c r="A59" s="34"/>
    </row>
    <row r="60" spans="1:1" ht="14.25" customHeight="1">
      <c r="A60" s="34"/>
    </row>
    <row r="61" spans="1:1" ht="14.25" customHeight="1">
      <c r="A61" s="34"/>
    </row>
    <row r="62" spans="1:1" ht="14.25" customHeight="1">
      <c r="A62" s="34"/>
    </row>
    <row r="63" spans="1:1" ht="14.25" customHeight="1">
      <c r="A63" s="34"/>
    </row>
    <row r="64" spans="1:1" ht="14.25" customHeight="1">
      <c r="A64" s="34"/>
    </row>
    <row r="65" spans="1:1" ht="14.25" customHeight="1">
      <c r="A65" s="34"/>
    </row>
    <row r="66" spans="1:1" ht="14.25" customHeight="1">
      <c r="A66" s="34"/>
    </row>
    <row r="67" spans="1:1" ht="14.25" customHeight="1">
      <c r="A67" s="34"/>
    </row>
    <row r="68" spans="1:1" ht="14.25" customHeight="1">
      <c r="A68" s="34"/>
    </row>
    <row r="69" spans="1:1" ht="14.25" customHeight="1">
      <c r="A69" s="34"/>
    </row>
    <row r="70" spans="1:1" ht="14.25" customHeight="1">
      <c r="A70" s="34"/>
    </row>
    <row r="71" spans="1:1" ht="14.25" customHeight="1">
      <c r="A71" s="34"/>
    </row>
    <row r="72" spans="1:1" ht="14.25" customHeight="1">
      <c r="A72" s="34"/>
    </row>
    <row r="73" spans="1:1" ht="14.25" customHeight="1">
      <c r="A73" s="34"/>
    </row>
    <row r="74" spans="1:1" ht="14.25" customHeight="1">
      <c r="A74" s="34"/>
    </row>
    <row r="75" spans="1:1" ht="14.25" customHeight="1">
      <c r="A75" s="34"/>
    </row>
    <row r="76" spans="1:1" ht="14.25" customHeight="1">
      <c r="A76" s="34"/>
    </row>
    <row r="77" spans="1:1" ht="14.25" customHeight="1">
      <c r="A77" s="34"/>
    </row>
    <row r="78" spans="1:1" ht="14.25" customHeight="1">
      <c r="A78" s="34"/>
    </row>
    <row r="79" spans="1:1" ht="14.25" customHeight="1">
      <c r="A79" s="34"/>
    </row>
    <row r="80" spans="1:1" ht="14.25" customHeight="1">
      <c r="A80" s="34"/>
    </row>
    <row r="81" spans="1:1" ht="14.25" customHeight="1">
      <c r="A81" s="34"/>
    </row>
    <row r="82" spans="1:1" ht="14.25" customHeight="1">
      <c r="A82" s="34"/>
    </row>
    <row r="83" spans="1:1" ht="14.25" customHeight="1">
      <c r="A83" s="34"/>
    </row>
    <row r="84" spans="1:1" ht="14.25" customHeight="1">
      <c r="A84" s="34"/>
    </row>
    <row r="85" spans="1:1" ht="14.25" customHeight="1">
      <c r="A85" s="34"/>
    </row>
    <row r="86" spans="1:1" ht="14.25" customHeight="1">
      <c r="A86" s="34"/>
    </row>
    <row r="87" spans="1:1" ht="14.25" customHeight="1">
      <c r="A87" s="34"/>
    </row>
    <row r="88" spans="1:1" ht="14.25" customHeight="1">
      <c r="A88" s="34"/>
    </row>
    <row r="89" spans="1:1" ht="14.25" customHeight="1">
      <c r="A89" s="34"/>
    </row>
    <row r="90" spans="1:1" ht="14.25" customHeight="1">
      <c r="A90" s="34"/>
    </row>
    <row r="91" spans="1:1" ht="14.25" customHeight="1">
      <c r="A91" s="34"/>
    </row>
    <row r="92" spans="1:1" ht="14.25" customHeight="1">
      <c r="A92" s="34"/>
    </row>
    <row r="93" spans="1:1" ht="14.25" customHeight="1">
      <c r="A93" s="34"/>
    </row>
    <row r="94" spans="1:1" ht="14.25" customHeight="1">
      <c r="A94" s="34"/>
    </row>
    <row r="95" spans="1:1" ht="14.25" customHeight="1">
      <c r="A95" s="34"/>
    </row>
    <row r="96" spans="1:1" ht="14.25" customHeight="1">
      <c r="A96" s="34"/>
    </row>
    <row r="97" spans="1:1" ht="14.25" customHeight="1">
      <c r="A97" s="34"/>
    </row>
    <row r="98" spans="1:1" ht="14.25" customHeight="1">
      <c r="A98" s="34"/>
    </row>
    <row r="99" spans="1:1" ht="14.25" customHeight="1">
      <c r="A99" s="34"/>
    </row>
    <row r="100" spans="1:1" ht="14.25" customHeight="1">
      <c r="A100" s="34"/>
    </row>
    <row r="101" spans="1:1" ht="14.25" customHeight="1">
      <c r="A101" s="34"/>
    </row>
    <row r="102" spans="1:1" ht="14.25" customHeight="1">
      <c r="A102" s="34"/>
    </row>
    <row r="103" spans="1:1" ht="14.25" customHeight="1">
      <c r="A103" s="34"/>
    </row>
    <row r="104" spans="1:1" ht="14.25" customHeight="1">
      <c r="A104" s="34"/>
    </row>
    <row r="105" spans="1:1" ht="14.25" customHeight="1">
      <c r="A105" s="34"/>
    </row>
    <row r="106" spans="1:1" ht="14.25" customHeight="1">
      <c r="A106" s="34"/>
    </row>
    <row r="107" spans="1:1" ht="14.25" customHeight="1">
      <c r="A107" s="34"/>
    </row>
    <row r="108" spans="1:1" ht="14.25" customHeight="1">
      <c r="A108" s="34"/>
    </row>
    <row r="109" spans="1:1" ht="14.25" customHeight="1">
      <c r="A109" s="34"/>
    </row>
    <row r="110" spans="1:1" ht="14.25" customHeight="1">
      <c r="A110" s="34"/>
    </row>
    <row r="111" spans="1:1" ht="14.25" customHeight="1">
      <c r="A111" s="34"/>
    </row>
    <row r="112" spans="1:1" ht="14.25" customHeight="1">
      <c r="A112" s="34"/>
    </row>
    <row r="113" spans="1:1" ht="14.25" customHeight="1">
      <c r="A113" s="34"/>
    </row>
    <row r="114" spans="1:1" ht="14.25" customHeight="1">
      <c r="A114" s="34"/>
    </row>
    <row r="115" spans="1:1" ht="14.25" customHeight="1">
      <c r="A115" s="34"/>
    </row>
    <row r="116" spans="1:1" ht="14.25" customHeight="1">
      <c r="A116" s="34"/>
    </row>
    <row r="117" spans="1:1" ht="14.25" customHeight="1">
      <c r="A117" s="34"/>
    </row>
    <row r="118" spans="1:1" ht="14.25" customHeight="1">
      <c r="A118" s="34"/>
    </row>
    <row r="119" spans="1:1" ht="14.25" customHeight="1">
      <c r="A119" s="34"/>
    </row>
    <row r="120" spans="1:1" ht="14.25" customHeight="1">
      <c r="A120" s="34"/>
    </row>
    <row r="121" spans="1:1" ht="14.25" customHeight="1">
      <c r="A121" s="34"/>
    </row>
    <row r="122" spans="1:1" ht="14.25" customHeight="1">
      <c r="A122" s="34"/>
    </row>
    <row r="123" spans="1:1" ht="14.25" customHeight="1">
      <c r="A123" s="34"/>
    </row>
    <row r="124" spans="1:1" ht="14.25" customHeight="1">
      <c r="A124" s="34"/>
    </row>
    <row r="125" spans="1:1" ht="14.25" customHeight="1">
      <c r="A125" s="34"/>
    </row>
    <row r="126" spans="1:1" ht="14.25" customHeight="1">
      <c r="A126" s="34"/>
    </row>
    <row r="127" spans="1:1" ht="14.25" customHeight="1">
      <c r="A127" s="34"/>
    </row>
    <row r="128" spans="1:1" ht="14.25" customHeight="1">
      <c r="A128" s="34"/>
    </row>
    <row r="129" spans="1:1" ht="14.25" customHeight="1">
      <c r="A129" s="34"/>
    </row>
    <row r="130" spans="1:1" ht="14.25" customHeight="1">
      <c r="A130" s="34"/>
    </row>
    <row r="131" spans="1:1" ht="14.25" customHeight="1">
      <c r="A131" s="34"/>
    </row>
    <row r="132" spans="1:1" ht="14.25" customHeight="1">
      <c r="A132" s="34"/>
    </row>
    <row r="133" spans="1:1" ht="14.25" customHeight="1">
      <c r="A133" s="34"/>
    </row>
    <row r="134" spans="1:1" ht="14.25" customHeight="1">
      <c r="A134" s="34"/>
    </row>
    <row r="135" spans="1:1" ht="14.25" customHeight="1">
      <c r="A135" s="34"/>
    </row>
    <row r="136" spans="1:1" ht="14.25" customHeight="1">
      <c r="A136" s="34"/>
    </row>
    <row r="137" spans="1:1" ht="14.25" customHeight="1">
      <c r="A137" s="34"/>
    </row>
    <row r="138" spans="1:1" ht="14.25" customHeight="1">
      <c r="A138" s="34"/>
    </row>
    <row r="139" spans="1:1" ht="14.25" customHeight="1">
      <c r="A139" s="34"/>
    </row>
    <row r="140" spans="1:1" ht="14.25" customHeight="1">
      <c r="A140" s="34"/>
    </row>
    <row r="141" spans="1:1" ht="14.25" customHeight="1">
      <c r="A141" s="34"/>
    </row>
    <row r="142" spans="1:1" ht="14.25" customHeight="1">
      <c r="A142" s="34"/>
    </row>
    <row r="143" spans="1:1" ht="14.25" customHeight="1">
      <c r="A143" s="34"/>
    </row>
    <row r="144" spans="1:1" ht="14.25" customHeight="1">
      <c r="A144" s="34"/>
    </row>
    <row r="145" spans="1:1" ht="14.25" customHeight="1">
      <c r="A145" s="34"/>
    </row>
    <row r="146" spans="1:1" ht="14.25" customHeight="1">
      <c r="A146" s="34"/>
    </row>
    <row r="147" spans="1:1" ht="14.25" customHeight="1">
      <c r="A147" s="34"/>
    </row>
    <row r="148" spans="1:1" ht="14.25" customHeight="1">
      <c r="A148" s="34"/>
    </row>
    <row r="149" spans="1:1" ht="14.25" customHeight="1">
      <c r="A149" s="34"/>
    </row>
    <row r="150" spans="1:1" ht="14.25" customHeight="1">
      <c r="A150" s="34"/>
    </row>
    <row r="151" spans="1:1" ht="14.25" customHeight="1">
      <c r="A151" s="34"/>
    </row>
    <row r="152" spans="1:1" ht="14.25" customHeight="1">
      <c r="A152" s="34"/>
    </row>
    <row r="153" spans="1:1" ht="14.25" customHeight="1">
      <c r="A153" s="34"/>
    </row>
    <row r="154" spans="1:1" ht="14.25" customHeight="1">
      <c r="A154" s="34"/>
    </row>
    <row r="155" spans="1:1" ht="14.25" customHeight="1">
      <c r="A155" s="34"/>
    </row>
    <row r="156" spans="1:1" ht="14.25" customHeight="1">
      <c r="A156" s="34"/>
    </row>
    <row r="157" spans="1:1" ht="14.25" customHeight="1">
      <c r="A157" s="34"/>
    </row>
    <row r="158" spans="1:1" ht="14.25" customHeight="1">
      <c r="A158" s="34"/>
    </row>
    <row r="159" spans="1:1" ht="14.25" customHeight="1">
      <c r="A159" s="34"/>
    </row>
    <row r="160" spans="1:1" ht="14.25" customHeight="1">
      <c r="A160" s="34"/>
    </row>
    <row r="161" spans="1:1" ht="14.25" customHeight="1">
      <c r="A161" s="34"/>
    </row>
    <row r="162" spans="1:1" ht="14.25" customHeight="1">
      <c r="A162" s="34"/>
    </row>
    <row r="163" spans="1:1" ht="14.25" customHeight="1">
      <c r="A163" s="34"/>
    </row>
    <row r="164" spans="1:1" ht="14.25" customHeight="1">
      <c r="A164" s="34"/>
    </row>
    <row r="165" spans="1:1" ht="14.25" customHeight="1">
      <c r="A165" s="34"/>
    </row>
    <row r="166" spans="1:1" ht="14.25" customHeight="1">
      <c r="A166" s="34"/>
    </row>
    <row r="167" spans="1:1" ht="14.25" customHeight="1">
      <c r="A167" s="34"/>
    </row>
    <row r="168" spans="1:1" ht="14.25" customHeight="1">
      <c r="A168" s="34"/>
    </row>
    <row r="169" spans="1:1" ht="14.25" customHeight="1">
      <c r="A169" s="34"/>
    </row>
    <row r="170" spans="1:1" ht="14.25" customHeight="1">
      <c r="A170" s="34"/>
    </row>
    <row r="171" spans="1:1" ht="14.25" customHeight="1">
      <c r="A171" s="34"/>
    </row>
    <row r="172" spans="1:1" ht="14.25" customHeight="1">
      <c r="A172" s="34"/>
    </row>
    <row r="173" spans="1:1" ht="14.25" customHeight="1">
      <c r="A173" s="34"/>
    </row>
    <row r="174" spans="1:1" ht="14.25" customHeight="1">
      <c r="A174" s="34"/>
    </row>
    <row r="175" spans="1:1" ht="14.25" customHeight="1">
      <c r="A175" s="34"/>
    </row>
    <row r="176" spans="1:1" ht="14.25" customHeight="1">
      <c r="A176" s="34"/>
    </row>
    <row r="177" spans="1:1" ht="14.25" customHeight="1">
      <c r="A177" s="34"/>
    </row>
    <row r="178" spans="1:1" ht="14.25" customHeight="1">
      <c r="A178" s="34"/>
    </row>
    <row r="179" spans="1:1" ht="14.25" customHeight="1">
      <c r="A179" s="34"/>
    </row>
    <row r="180" spans="1:1" ht="14.25" customHeight="1">
      <c r="A180" s="34"/>
    </row>
    <row r="181" spans="1:1" ht="14.25" customHeight="1">
      <c r="A181" s="34"/>
    </row>
    <row r="182" spans="1:1" ht="14.25" customHeight="1">
      <c r="A182" s="34"/>
    </row>
    <row r="183" spans="1:1" ht="14.25" customHeight="1">
      <c r="A183" s="34"/>
    </row>
    <row r="184" spans="1:1" ht="14.25" customHeight="1">
      <c r="A184" s="34"/>
    </row>
    <row r="185" spans="1:1" ht="14.25" customHeight="1">
      <c r="A185" s="34"/>
    </row>
    <row r="186" spans="1:1" ht="14.25" customHeight="1">
      <c r="A186" s="34"/>
    </row>
    <row r="187" spans="1:1" ht="14.25" customHeight="1">
      <c r="A187" s="34"/>
    </row>
    <row r="188" spans="1:1" ht="14.25" customHeight="1">
      <c r="A188" s="34"/>
    </row>
    <row r="189" spans="1:1" ht="14.25" customHeight="1">
      <c r="A189" s="34"/>
    </row>
    <row r="190" spans="1:1" ht="14.25" customHeight="1">
      <c r="A190" s="34"/>
    </row>
    <row r="191" spans="1:1" ht="14.25" customHeight="1">
      <c r="A191" s="34"/>
    </row>
    <row r="192" spans="1:1" ht="14.25" customHeight="1">
      <c r="A192" s="34"/>
    </row>
    <row r="193" spans="1:1" ht="14.25" customHeight="1">
      <c r="A193" s="34"/>
    </row>
    <row r="194" spans="1:1" ht="14.25" customHeight="1">
      <c r="A194" s="34"/>
    </row>
    <row r="195" spans="1:1" ht="14.25" customHeight="1">
      <c r="A195" s="34"/>
    </row>
    <row r="196" spans="1:1" ht="14.25" customHeight="1">
      <c r="A196" s="34"/>
    </row>
    <row r="197" spans="1:1" ht="14.25" customHeight="1">
      <c r="A197" s="34"/>
    </row>
    <row r="198" spans="1:1" ht="14.25" customHeight="1">
      <c r="A198" s="34"/>
    </row>
    <row r="199" spans="1:1" ht="14.25" customHeight="1">
      <c r="A199" s="34"/>
    </row>
    <row r="200" spans="1:1" ht="14.25" customHeight="1">
      <c r="A200" s="34"/>
    </row>
    <row r="201" spans="1:1" ht="14.25" customHeight="1">
      <c r="A201" s="34"/>
    </row>
    <row r="202" spans="1:1" ht="14.25" customHeight="1">
      <c r="A202" s="34"/>
    </row>
    <row r="203" spans="1:1" ht="14.25" customHeight="1">
      <c r="A203" s="34"/>
    </row>
    <row r="204" spans="1:1" ht="14.25" customHeight="1">
      <c r="A204" s="34"/>
    </row>
    <row r="205" spans="1:1" ht="14.25" customHeight="1">
      <c r="A205" s="34"/>
    </row>
    <row r="206" spans="1:1" ht="14.25" customHeight="1">
      <c r="A206" s="34"/>
    </row>
    <row r="207" spans="1:1" ht="14.25" customHeight="1">
      <c r="A207" s="34"/>
    </row>
    <row r="208" spans="1:1" ht="14.25" customHeight="1">
      <c r="A208" s="34"/>
    </row>
    <row r="209" spans="1:1" ht="14.25" customHeight="1">
      <c r="A209" s="34"/>
    </row>
    <row r="210" spans="1:1" ht="14.25" customHeight="1">
      <c r="A210" s="34"/>
    </row>
    <row r="211" spans="1:1" ht="14.25" customHeight="1">
      <c r="A211" s="34"/>
    </row>
    <row r="212" spans="1:1" ht="14.25" customHeight="1">
      <c r="A212" s="34"/>
    </row>
    <row r="213" spans="1:1" ht="14.25" customHeight="1">
      <c r="A213" s="34"/>
    </row>
    <row r="214" spans="1:1" ht="14.25" customHeight="1">
      <c r="A214" s="34"/>
    </row>
    <row r="215" spans="1:1" ht="14.25" customHeight="1">
      <c r="A215" s="34"/>
    </row>
    <row r="216" spans="1:1" ht="14.25" customHeight="1">
      <c r="A216" s="34"/>
    </row>
    <row r="217" spans="1:1" ht="14.25" customHeight="1">
      <c r="A217" s="34"/>
    </row>
    <row r="218" spans="1:1" ht="14.25" customHeight="1">
      <c r="A218" s="34"/>
    </row>
    <row r="219" spans="1:1" ht="14.25" customHeight="1">
      <c r="A219" s="34"/>
    </row>
    <row r="220" spans="1:1" ht="14.25" customHeight="1">
      <c r="A220" s="34"/>
    </row>
    <row r="221" spans="1:1" ht="14.25" customHeight="1">
      <c r="A221" s="34"/>
    </row>
    <row r="222" spans="1:1" ht="14.25" customHeight="1">
      <c r="A222" s="34"/>
    </row>
    <row r="223" spans="1:1" ht="14.25" customHeight="1">
      <c r="A223" s="34"/>
    </row>
    <row r="224" spans="1:1" ht="14.25" customHeight="1">
      <c r="A224" s="34"/>
    </row>
    <row r="225" spans="1:1" ht="14.25" customHeight="1">
      <c r="A225" s="34"/>
    </row>
    <row r="226" spans="1:1" ht="14.25" customHeight="1">
      <c r="A226" s="34"/>
    </row>
    <row r="227" spans="1:1" ht="14.25" customHeight="1">
      <c r="A227" s="34"/>
    </row>
    <row r="228" spans="1:1" ht="14.25" customHeight="1">
      <c r="A228" s="34"/>
    </row>
    <row r="229" spans="1:1" ht="14.25" customHeight="1">
      <c r="A229" s="34"/>
    </row>
    <row r="230" spans="1:1" ht="14.25" customHeight="1">
      <c r="A230" s="34"/>
    </row>
    <row r="231" spans="1:1" ht="14.25" customHeight="1">
      <c r="A231" s="34"/>
    </row>
    <row r="232" spans="1:1" ht="14.25" customHeight="1">
      <c r="A232" s="34"/>
    </row>
    <row r="233" spans="1:1" ht="14.25" customHeight="1">
      <c r="A233" s="34"/>
    </row>
    <row r="234" spans="1:1" ht="14.25" customHeight="1">
      <c r="A234" s="34"/>
    </row>
    <row r="235" spans="1:1" ht="14.25" customHeight="1">
      <c r="A235" s="34"/>
    </row>
    <row r="236" spans="1:1" ht="14.25" customHeight="1">
      <c r="A236" s="34"/>
    </row>
    <row r="237" spans="1:1" ht="14.25" customHeight="1">
      <c r="A237" s="34"/>
    </row>
    <row r="238" spans="1:1" ht="14.25" customHeight="1">
      <c r="A238" s="34"/>
    </row>
    <row r="239" spans="1:1" ht="14.25" customHeight="1">
      <c r="A239" s="34"/>
    </row>
    <row r="240" spans="1:1" ht="14.25" customHeight="1">
      <c r="A240" s="34"/>
    </row>
    <row r="241" spans="1:1" ht="14.25" customHeight="1">
      <c r="A241" s="34"/>
    </row>
    <row r="242" spans="1:1" ht="14.25" customHeight="1">
      <c r="A242" s="34"/>
    </row>
    <row r="243" spans="1:1" ht="14.25" customHeight="1">
      <c r="A243" s="34"/>
    </row>
    <row r="244" spans="1:1" ht="14.25" customHeight="1">
      <c r="A244" s="34"/>
    </row>
    <row r="245" spans="1:1" ht="14.25" customHeight="1">
      <c r="A245" s="34"/>
    </row>
    <row r="246" spans="1:1" ht="14.25" customHeight="1">
      <c r="A246" s="34"/>
    </row>
    <row r="247" spans="1:1" ht="14.25" customHeight="1">
      <c r="A247" s="34"/>
    </row>
    <row r="248" spans="1:1" ht="14.25" customHeight="1">
      <c r="A248" s="34"/>
    </row>
    <row r="249" spans="1:1" ht="14.25" customHeight="1">
      <c r="A249" s="34"/>
    </row>
    <row r="250" spans="1:1" ht="14.25" customHeight="1">
      <c r="A250" s="34"/>
    </row>
    <row r="251" spans="1:1" ht="14.25" customHeight="1">
      <c r="A251" s="34"/>
    </row>
    <row r="252" spans="1:1" ht="14.25" customHeight="1">
      <c r="A252" s="34"/>
    </row>
    <row r="253" spans="1:1" ht="14.25" customHeight="1">
      <c r="A253" s="34"/>
    </row>
    <row r="254" spans="1:1" ht="14.25" customHeight="1">
      <c r="A254" s="34"/>
    </row>
    <row r="255" spans="1:1" ht="14.25" customHeight="1">
      <c r="A255" s="34"/>
    </row>
    <row r="256" spans="1:1" ht="14.25" customHeight="1">
      <c r="A256" s="34"/>
    </row>
    <row r="257" spans="1:1" ht="14.25" customHeight="1">
      <c r="A257" s="34"/>
    </row>
    <row r="258" spans="1:1" ht="14.25" customHeight="1">
      <c r="A258" s="34"/>
    </row>
    <row r="259" spans="1:1" ht="14.25" customHeight="1">
      <c r="A259" s="34"/>
    </row>
    <row r="260" spans="1:1" ht="14.25" customHeight="1">
      <c r="A260" s="34"/>
    </row>
    <row r="261" spans="1:1" ht="14.25" customHeight="1">
      <c r="A261" s="34"/>
    </row>
    <row r="262" spans="1:1" ht="14.25" customHeight="1">
      <c r="A262" s="34"/>
    </row>
    <row r="263" spans="1:1" ht="14.25" customHeight="1">
      <c r="A263" s="34"/>
    </row>
    <row r="264" spans="1:1" ht="14.25" customHeight="1">
      <c r="A264" s="34"/>
    </row>
    <row r="265" spans="1:1" ht="14.25" customHeight="1">
      <c r="A265" s="34"/>
    </row>
    <row r="266" spans="1:1" ht="14.25" customHeight="1">
      <c r="A266" s="34"/>
    </row>
    <row r="267" spans="1:1" ht="14.25" customHeight="1">
      <c r="A267" s="34"/>
    </row>
    <row r="268" spans="1:1" ht="14.25" customHeight="1">
      <c r="A268" s="34"/>
    </row>
    <row r="269" spans="1:1" ht="14.25" customHeight="1">
      <c r="A269" s="34"/>
    </row>
    <row r="270" spans="1:1" ht="14.25" customHeight="1">
      <c r="A270" s="34"/>
    </row>
    <row r="271" spans="1:1" ht="14.25" customHeight="1">
      <c r="A271" s="34"/>
    </row>
    <row r="272" spans="1:1" ht="14.25" customHeight="1">
      <c r="A272" s="34"/>
    </row>
    <row r="273" spans="1:1" ht="14.25" customHeight="1">
      <c r="A273" s="34"/>
    </row>
    <row r="274" spans="1:1" ht="14.25" customHeight="1">
      <c r="A274" s="34"/>
    </row>
    <row r="275" spans="1:1" ht="14.25" customHeight="1">
      <c r="A275" s="34"/>
    </row>
    <row r="276" spans="1:1" ht="14.25" customHeight="1">
      <c r="A276" s="34"/>
    </row>
    <row r="277" spans="1:1" ht="14.25" customHeight="1">
      <c r="A277" s="34"/>
    </row>
    <row r="278" spans="1:1" ht="14.25" customHeight="1">
      <c r="A278" s="34"/>
    </row>
    <row r="279" spans="1:1" ht="14.25" customHeight="1">
      <c r="A279" s="34"/>
    </row>
    <row r="280" spans="1:1" ht="14.25" customHeight="1">
      <c r="A280" s="34"/>
    </row>
    <row r="281" spans="1:1" ht="14.25" customHeight="1">
      <c r="A281" s="34"/>
    </row>
    <row r="282" spans="1:1" ht="14.25" customHeight="1">
      <c r="A282" s="34"/>
    </row>
    <row r="283" spans="1:1" ht="14.25" customHeight="1">
      <c r="A283" s="34"/>
    </row>
    <row r="284" spans="1:1" ht="14.25" customHeight="1">
      <c r="A284" s="34"/>
    </row>
    <row r="285" spans="1:1" ht="14.25" customHeight="1">
      <c r="A285" s="34"/>
    </row>
    <row r="286" spans="1:1" ht="14.25" customHeight="1">
      <c r="A286" s="34"/>
    </row>
    <row r="287" spans="1:1" ht="14.25" customHeight="1">
      <c r="A287" s="34"/>
    </row>
    <row r="288" spans="1:1" ht="14.25" customHeight="1">
      <c r="A288" s="34"/>
    </row>
    <row r="289" spans="1:1" ht="14.25" customHeight="1">
      <c r="A289" s="34"/>
    </row>
    <row r="290" spans="1:1" ht="14.25" customHeight="1">
      <c r="A290" s="34"/>
    </row>
    <row r="291" spans="1:1" ht="14.25" customHeight="1">
      <c r="A291" s="34"/>
    </row>
    <row r="292" spans="1:1" ht="14.25" customHeight="1">
      <c r="A292" s="34"/>
    </row>
    <row r="293" spans="1:1" ht="14.25" customHeight="1">
      <c r="A293" s="34"/>
    </row>
    <row r="294" spans="1:1" ht="14.25" customHeight="1">
      <c r="A294" s="34"/>
    </row>
    <row r="295" spans="1:1" ht="14.25" customHeight="1">
      <c r="A295" s="34"/>
    </row>
    <row r="296" spans="1:1" ht="14.25" customHeight="1">
      <c r="A296" s="34"/>
    </row>
    <row r="297" spans="1:1" ht="14.25" customHeight="1">
      <c r="A297" s="34"/>
    </row>
    <row r="298" spans="1:1" ht="14.25" customHeight="1">
      <c r="A298" s="34"/>
    </row>
    <row r="299" spans="1:1" ht="14.25" customHeight="1">
      <c r="A299" s="34"/>
    </row>
    <row r="300" spans="1:1" ht="14.25" customHeight="1">
      <c r="A300" s="34"/>
    </row>
    <row r="301" spans="1:1" ht="14.25" customHeight="1">
      <c r="A301" s="34"/>
    </row>
    <row r="302" spans="1:1" ht="14.25" customHeight="1">
      <c r="A302" s="34"/>
    </row>
    <row r="303" spans="1:1" ht="14.25" customHeight="1">
      <c r="A303" s="34"/>
    </row>
    <row r="304" spans="1:1" ht="14.25" customHeight="1">
      <c r="A304" s="34"/>
    </row>
    <row r="305" spans="1:1" ht="14.25" customHeight="1">
      <c r="A305" s="34"/>
    </row>
    <row r="306" spans="1:1" ht="14.25" customHeight="1">
      <c r="A306" s="34"/>
    </row>
    <row r="307" spans="1:1" ht="14.25" customHeight="1">
      <c r="A307" s="34"/>
    </row>
    <row r="308" spans="1:1" ht="14.25" customHeight="1">
      <c r="A308" s="34"/>
    </row>
    <row r="309" spans="1:1" ht="14.25" customHeight="1">
      <c r="A309" s="34"/>
    </row>
    <row r="310" spans="1:1" ht="14.25" customHeight="1">
      <c r="A310" s="34"/>
    </row>
    <row r="311" spans="1:1" ht="14.25" customHeight="1">
      <c r="A311" s="34"/>
    </row>
    <row r="312" spans="1:1" ht="14.25" customHeight="1">
      <c r="A312" s="34"/>
    </row>
    <row r="313" spans="1:1" ht="14.25" customHeight="1">
      <c r="A313" s="34"/>
    </row>
    <row r="314" spans="1:1" ht="14.25" customHeight="1">
      <c r="A314" s="34"/>
    </row>
    <row r="315" spans="1:1" ht="14.25" customHeight="1">
      <c r="A315" s="34"/>
    </row>
    <row r="316" spans="1:1" ht="14.25" customHeight="1">
      <c r="A316" s="34"/>
    </row>
    <row r="317" spans="1:1" ht="14.25" customHeight="1">
      <c r="A317" s="34"/>
    </row>
    <row r="318" spans="1:1" ht="14.25" customHeight="1">
      <c r="A318" s="34"/>
    </row>
    <row r="319" spans="1:1" ht="14.25" customHeight="1">
      <c r="A319" s="34"/>
    </row>
    <row r="320" spans="1:1" ht="14.25" customHeight="1">
      <c r="A320" s="34"/>
    </row>
    <row r="321" spans="1:1" ht="14.25" customHeight="1">
      <c r="A321" s="34"/>
    </row>
    <row r="322" spans="1:1" ht="14.25" customHeight="1">
      <c r="A322" s="34"/>
    </row>
    <row r="323" spans="1:1" ht="14.25" customHeight="1">
      <c r="A323" s="34"/>
    </row>
    <row r="324" spans="1:1" ht="14.25" customHeight="1">
      <c r="A324" s="34"/>
    </row>
    <row r="325" spans="1:1" ht="14.25" customHeight="1">
      <c r="A325" s="34"/>
    </row>
    <row r="326" spans="1:1" ht="14.25" customHeight="1">
      <c r="A326" s="34"/>
    </row>
    <row r="327" spans="1:1" ht="14.25" customHeight="1">
      <c r="A327" s="34"/>
    </row>
    <row r="328" spans="1:1" ht="14.25" customHeight="1">
      <c r="A328" s="34"/>
    </row>
    <row r="329" spans="1:1" ht="14.25" customHeight="1">
      <c r="A329" s="34"/>
    </row>
    <row r="330" spans="1:1" ht="14.25" customHeight="1">
      <c r="A330" s="34"/>
    </row>
    <row r="331" spans="1:1" ht="14.25" customHeight="1">
      <c r="A331" s="34"/>
    </row>
    <row r="332" spans="1:1" ht="14.25" customHeight="1">
      <c r="A332" s="34"/>
    </row>
    <row r="333" spans="1:1" ht="14.25" customHeight="1">
      <c r="A333" s="34"/>
    </row>
    <row r="334" spans="1:1" ht="14.25" customHeight="1">
      <c r="A334" s="34"/>
    </row>
    <row r="335" spans="1:1" ht="14.25" customHeight="1">
      <c r="A335" s="34"/>
    </row>
    <row r="336" spans="1:1" ht="14.25" customHeight="1">
      <c r="A336" s="34"/>
    </row>
    <row r="337" spans="1:1" ht="14.25" customHeight="1">
      <c r="A337" s="34"/>
    </row>
    <row r="338" spans="1:1" ht="14.25" customHeight="1">
      <c r="A338" s="34"/>
    </row>
    <row r="339" spans="1:1" ht="14.25" customHeight="1">
      <c r="A339" s="34"/>
    </row>
    <row r="340" spans="1:1" ht="14.25" customHeight="1">
      <c r="A340" s="34"/>
    </row>
    <row r="341" spans="1:1" ht="14.25" customHeight="1">
      <c r="A341" s="34"/>
    </row>
    <row r="342" spans="1:1" ht="14.25" customHeight="1">
      <c r="A342" s="34"/>
    </row>
    <row r="343" spans="1:1" ht="14.25" customHeight="1">
      <c r="A343" s="34"/>
    </row>
    <row r="344" spans="1:1" ht="14.25" customHeight="1">
      <c r="A344" s="34"/>
    </row>
    <row r="345" spans="1:1" ht="14.25" customHeight="1">
      <c r="A345" s="34"/>
    </row>
    <row r="346" spans="1:1" ht="14.25" customHeight="1">
      <c r="A346" s="34"/>
    </row>
    <row r="347" spans="1:1" ht="14.25" customHeight="1">
      <c r="A347" s="34"/>
    </row>
    <row r="348" spans="1:1" ht="14.25" customHeight="1">
      <c r="A348" s="34"/>
    </row>
    <row r="349" spans="1:1" ht="14.25" customHeight="1">
      <c r="A349" s="34"/>
    </row>
    <row r="350" spans="1:1" ht="14.25" customHeight="1">
      <c r="A350" s="34"/>
    </row>
    <row r="351" spans="1:1" ht="14.25" customHeight="1">
      <c r="A351" s="34"/>
    </row>
    <row r="352" spans="1:1" ht="14.25" customHeight="1">
      <c r="A352" s="34"/>
    </row>
    <row r="353" spans="1:1" ht="14.25" customHeight="1">
      <c r="A353" s="34"/>
    </row>
    <row r="354" spans="1:1" ht="14.25" customHeight="1">
      <c r="A354" s="34"/>
    </row>
    <row r="355" spans="1:1" ht="14.25" customHeight="1">
      <c r="A355" s="34"/>
    </row>
    <row r="356" spans="1:1" ht="14.25" customHeight="1">
      <c r="A356" s="34"/>
    </row>
    <row r="357" spans="1:1" ht="14.25" customHeight="1">
      <c r="A357" s="34"/>
    </row>
    <row r="358" spans="1:1" ht="14.25" customHeight="1">
      <c r="A358" s="34"/>
    </row>
    <row r="359" spans="1:1" ht="14.25" customHeight="1">
      <c r="A359" s="34"/>
    </row>
    <row r="360" spans="1:1" ht="14.25" customHeight="1">
      <c r="A360" s="34"/>
    </row>
    <row r="361" spans="1:1" ht="14.25" customHeight="1">
      <c r="A361" s="34"/>
    </row>
    <row r="362" spans="1:1" ht="14.25" customHeight="1">
      <c r="A362" s="34"/>
    </row>
    <row r="363" spans="1:1" ht="14.25" customHeight="1">
      <c r="A363" s="34"/>
    </row>
    <row r="364" spans="1:1" ht="14.25" customHeight="1">
      <c r="A364" s="34"/>
    </row>
    <row r="365" spans="1:1" ht="14.25" customHeight="1">
      <c r="A365" s="34"/>
    </row>
    <row r="366" spans="1:1" ht="14.25" customHeight="1">
      <c r="A366" s="34"/>
    </row>
    <row r="367" spans="1:1" ht="14.25" customHeight="1">
      <c r="A367" s="34"/>
    </row>
    <row r="368" spans="1:1" ht="14.25" customHeight="1">
      <c r="A368" s="34"/>
    </row>
    <row r="369" spans="1:1" ht="14.25" customHeight="1">
      <c r="A369" s="34"/>
    </row>
    <row r="370" spans="1:1" ht="14.25" customHeight="1">
      <c r="A370" s="34"/>
    </row>
    <row r="371" spans="1:1" ht="14.25" customHeight="1">
      <c r="A371" s="34"/>
    </row>
    <row r="372" spans="1:1" ht="14.25" customHeight="1">
      <c r="A372" s="34"/>
    </row>
    <row r="373" spans="1:1" ht="14.25" customHeight="1">
      <c r="A373" s="34"/>
    </row>
    <row r="374" spans="1:1" ht="14.25" customHeight="1">
      <c r="A374" s="34"/>
    </row>
    <row r="375" spans="1:1" ht="14.25" customHeight="1">
      <c r="A375" s="34"/>
    </row>
    <row r="376" spans="1:1" ht="14.25" customHeight="1">
      <c r="A376" s="34"/>
    </row>
    <row r="377" spans="1:1" ht="14.25" customHeight="1">
      <c r="A377" s="34"/>
    </row>
    <row r="378" spans="1:1" ht="14.25" customHeight="1">
      <c r="A378" s="34"/>
    </row>
    <row r="379" spans="1:1" ht="14.25" customHeight="1">
      <c r="A379" s="34"/>
    </row>
    <row r="380" spans="1:1" ht="14.25" customHeight="1">
      <c r="A380" s="34"/>
    </row>
    <row r="381" spans="1:1" ht="14.25" customHeight="1">
      <c r="A381" s="34"/>
    </row>
    <row r="382" spans="1:1" ht="14.25" customHeight="1">
      <c r="A382" s="34"/>
    </row>
    <row r="383" spans="1:1" ht="14.25" customHeight="1">
      <c r="A383" s="34"/>
    </row>
    <row r="384" spans="1:1" ht="14.25" customHeight="1">
      <c r="A384" s="34"/>
    </row>
    <row r="385" spans="1:1" ht="14.25" customHeight="1">
      <c r="A385" s="34"/>
    </row>
    <row r="386" spans="1:1" ht="14.25" customHeight="1">
      <c r="A386" s="34"/>
    </row>
    <row r="387" spans="1:1" ht="14.25" customHeight="1">
      <c r="A387" s="34"/>
    </row>
    <row r="388" spans="1:1" ht="14.25" customHeight="1">
      <c r="A388" s="34"/>
    </row>
    <row r="389" spans="1:1" ht="14.25" customHeight="1">
      <c r="A389" s="34"/>
    </row>
    <row r="390" spans="1:1" ht="14.25" customHeight="1">
      <c r="A390" s="34"/>
    </row>
    <row r="391" spans="1:1" ht="14.25" customHeight="1">
      <c r="A391" s="34"/>
    </row>
    <row r="392" spans="1:1" ht="14.25" customHeight="1">
      <c r="A392" s="34"/>
    </row>
    <row r="393" spans="1:1" ht="14.25" customHeight="1">
      <c r="A393" s="34"/>
    </row>
    <row r="394" spans="1:1" ht="14.25" customHeight="1">
      <c r="A394" s="34"/>
    </row>
    <row r="395" spans="1:1" ht="14.25" customHeight="1">
      <c r="A395" s="34"/>
    </row>
    <row r="396" spans="1:1" ht="14.25" customHeight="1">
      <c r="A396" s="34"/>
    </row>
    <row r="397" spans="1:1" ht="14.25" customHeight="1">
      <c r="A397" s="34"/>
    </row>
    <row r="398" spans="1:1" ht="14.25" customHeight="1">
      <c r="A398" s="34"/>
    </row>
    <row r="399" spans="1:1" ht="14.25" customHeight="1">
      <c r="A399" s="34"/>
    </row>
    <row r="400" spans="1:1" ht="14.25" customHeight="1">
      <c r="A400" s="34"/>
    </row>
    <row r="401" spans="1:1" ht="14.25" customHeight="1">
      <c r="A401" s="34"/>
    </row>
    <row r="402" spans="1:1" ht="14.25" customHeight="1">
      <c r="A402" s="34"/>
    </row>
    <row r="403" spans="1:1" ht="14.25" customHeight="1">
      <c r="A403" s="34"/>
    </row>
    <row r="404" spans="1:1" ht="14.25" customHeight="1">
      <c r="A404" s="34"/>
    </row>
    <row r="405" spans="1:1" ht="14.25" customHeight="1">
      <c r="A405" s="34"/>
    </row>
    <row r="406" spans="1:1" ht="14.25" customHeight="1">
      <c r="A406" s="34"/>
    </row>
    <row r="407" spans="1:1" ht="14.25" customHeight="1">
      <c r="A407" s="34"/>
    </row>
    <row r="408" spans="1:1" ht="14.25" customHeight="1">
      <c r="A408" s="34"/>
    </row>
    <row r="409" spans="1:1" ht="14.25" customHeight="1">
      <c r="A409" s="34"/>
    </row>
    <row r="410" spans="1:1" ht="14.25" customHeight="1">
      <c r="A410" s="34"/>
    </row>
    <row r="411" spans="1:1" ht="14.25" customHeight="1">
      <c r="A411" s="34"/>
    </row>
    <row r="412" spans="1:1" ht="14.25" customHeight="1">
      <c r="A412" s="34"/>
    </row>
    <row r="413" spans="1:1" ht="14.25" customHeight="1">
      <c r="A413" s="34"/>
    </row>
    <row r="414" spans="1:1" ht="14.25" customHeight="1">
      <c r="A414" s="34"/>
    </row>
    <row r="415" spans="1:1" ht="14.25" customHeight="1">
      <c r="A415" s="34"/>
    </row>
    <row r="416" spans="1:1" ht="14.25" customHeight="1">
      <c r="A416" s="34"/>
    </row>
    <row r="417" spans="1:1" ht="14.25" customHeight="1">
      <c r="A417" s="34"/>
    </row>
    <row r="418" spans="1:1" ht="14.25" customHeight="1">
      <c r="A418" s="34"/>
    </row>
    <row r="419" spans="1:1" ht="14.25" customHeight="1">
      <c r="A419" s="34"/>
    </row>
    <row r="420" spans="1:1" ht="14.25" customHeight="1">
      <c r="A420" s="34"/>
    </row>
    <row r="421" spans="1:1" ht="14.25" customHeight="1">
      <c r="A421" s="34"/>
    </row>
    <row r="422" spans="1:1" ht="14.25" customHeight="1">
      <c r="A422" s="34"/>
    </row>
    <row r="423" spans="1:1" ht="14.25" customHeight="1">
      <c r="A423" s="34"/>
    </row>
    <row r="424" spans="1:1" ht="14.25" customHeight="1">
      <c r="A424" s="34"/>
    </row>
    <row r="425" spans="1:1" ht="14.25" customHeight="1">
      <c r="A425" s="34"/>
    </row>
    <row r="426" spans="1:1" ht="14.25" customHeight="1">
      <c r="A426" s="34"/>
    </row>
    <row r="427" spans="1:1" ht="14.25" customHeight="1">
      <c r="A427" s="34"/>
    </row>
    <row r="428" spans="1:1" ht="14.25" customHeight="1">
      <c r="A428" s="34"/>
    </row>
    <row r="429" spans="1:1" ht="14.25" customHeight="1">
      <c r="A429" s="34"/>
    </row>
    <row r="430" spans="1:1" ht="14.25" customHeight="1">
      <c r="A430" s="34"/>
    </row>
    <row r="431" spans="1:1" ht="14.25" customHeight="1">
      <c r="A431" s="34"/>
    </row>
    <row r="432" spans="1:1" ht="14.25" customHeight="1">
      <c r="A432" s="34"/>
    </row>
    <row r="433" spans="1:1" ht="14.25" customHeight="1">
      <c r="A433" s="34"/>
    </row>
    <row r="434" spans="1:1" ht="14.25" customHeight="1">
      <c r="A434" s="34"/>
    </row>
    <row r="435" spans="1:1" ht="14.25" customHeight="1">
      <c r="A435" s="34"/>
    </row>
    <row r="436" spans="1:1" ht="14.25" customHeight="1">
      <c r="A436" s="34"/>
    </row>
    <row r="437" spans="1:1" ht="14.25" customHeight="1">
      <c r="A437" s="34"/>
    </row>
    <row r="438" spans="1:1" ht="14.25" customHeight="1">
      <c r="A438" s="34"/>
    </row>
    <row r="439" spans="1:1" ht="14.25" customHeight="1">
      <c r="A439" s="34"/>
    </row>
    <row r="440" spans="1:1" ht="14.25" customHeight="1">
      <c r="A440" s="34"/>
    </row>
    <row r="441" spans="1:1" ht="14.25" customHeight="1">
      <c r="A441" s="34"/>
    </row>
    <row r="442" spans="1:1" ht="14.25" customHeight="1">
      <c r="A442" s="34"/>
    </row>
    <row r="443" spans="1:1" ht="14.25" customHeight="1">
      <c r="A443" s="34"/>
    </row>
    <row r="444" spans="1:1" ht="14.25" customHeight="1">
      <c r="A444" s="34"/>
    </row>
    <row r="445" spans="1:1" ht="14.25" customHeight="1">
      <c r="A445" s="34"/>
    </row>
    <row r="446" spans="1:1" ht="14.25" customHeight="1">
      <c r="A446" s="34"/>
    </row>
    <row r="447" spans="1:1" ht="14.25" customHeight="1">
      <c r="A447" s="34"/>
    </row>
    <row r="448" spans="1:1" ht="14.25" customHeight="1">
      <c r="A448" s="34"/>
    </row>
    <row r="449" spans="1:1" ht="14.25" customHeight="1">
      <c r="A449" s="34"/>
    </row>
    <row r="450" spans="1:1" ht="14.25" customHeight="1">
      <c r="A450" s="34"/>
    </row>
    <row r="451" spans="1:1" ht="14.25" customHeight="1">
      <c r="A451" s="34"/>
    </row>
    <row r="452" spans="1:1" ht="14.25" customHeight="1">
      <c r="A452" s="34"/>
    </row>
    <row r="453" spans="1:1" ht="14.25" customHeight="1">
      <c r="A453" s="34"/>
    </row>
    <row r="454" spans="1:1" ht="14.25" customHeight="1">
      <c r="A454" s="34"/>
    </row>
    <row r="455" spans="1:1" ht="14.25" customHeight="1">
      <c r="A455" s="34"/>
    </row>
    <row r="456" spans="1:1" ht="14.25" customHeight="1">
      <c r="A456" s="34"/>
    </row>
    <row r="457" spans="1:1" ht="14.25" customHeight="1">
      <c r="A457" s="34"/>
    </row>
    <row r="458" spans="1:1" ht="14.25" customHeight="1">
      <c r="A458" s="34"/>
    </row>
    <row r="459" spans="1:1" ht="14.25" customHeight="1">
      <c r="A459" s="34"/>
    </row>
    <row r="460" spans="1:1" ht="14.25" customHeight="1">
      <c r="A460" s="34"/>
    </row>
    <row r="461" spans="1:1" ht="14.25" customHeight="1">
      <c r="A461" s="34"/>
    </row>
    <row r="462" spans="1:1" ht="14.25" customHeight="1">
      <c r="A462" s="34"/>
    </row>
    <row r="463" spans="1:1" ht="14.25" customHeight="1">
      <c r="A463" s="34"/>
    </row>
    <row r="464" spans="1:1" ht="14.25" customHeight="1">
      <c r="A464" s="34"/>
    </row>
    <row r="465" spans="1:1" ht="14.25" customHeight="1">
      <c r="A465" s="34"/>
    </row>
    <row r="466" spans="1:1" ht="14.25" customHeight="1">
      <c r="A466" s="34"/>
    </row>
    <row r="467" spans="1:1" ht="14.25" customHeight="1">
      <c r="A467" s="34"/>
    </row>
    <row r="468" spans="1:1" ht="14.25" customHeight="1">
      <c r="A468" s="34"/>
    </row>
    <row r="469" spans="1:1" ht="14.25" customHeight="1">
      <c r="A469" s="34"/>
    </row>
    <row r="470" spans="1:1" ht="14.25" customHeight="1">
      <c r="A470" s="34"/>
    </row>
    <row r="471" spans="1:1" ht="14.25" customHeight="1">
      <c r="A471" s="34"/>
    </row>
    <row r="472" spans="1:1" ht="14.25" customHeight="1">
      <c r="A472" s="34"/>
    </row>
    <row r="473" spans="1:1" ht="14.25" customHeight="1">
      <c r="A473" s="34"/>
    </row>
    <row r="474" spans="1:1" ht="14.25" customHeight="1">
      <c r="A474" s="34"/>
    </row>
    <row r="475" spans="1:1" ht="14.25" customHeight="1">
      <c r="A475" s="34"/>
    </row>
    <row r="476" spans="1:1" ht="14.25" customHeight="1">
      <c r="A476" s="34"/>
    </row>
    <row r="477" spans="1:1" ht="14.25" customHeight="1">
      <c r="A477" s="34"/>
    </row>
    <row r="478" spans="1:1" ht="14.25" customHeight="1">
      <c r="A478" s="34"/>
    </row>
    <row r="479" spans="1:1" ht="14.25" customHeight="1">
      <c r="A479" s="34"/>
    </row>
    <row r="480" spans="1:1" ht="14.25" customHeight="1">
      <c r="A480" s="34"/>
    </row>
    <row r="481" spans="1:1" ht="14.25" customHeight="1">
      <c r="A481" s="34"/>
    </row>
    <row r="482" spans="1:1" ht="14.25" customHeight="1">
      <c r="A482" s="34"/>
    </row>
    <row r="483" spans="1:1" ht="14.25" customHeight="1">
      <c r="A483" s="34"/>
    </row>
    <row r="484" spans="1:1" ht="14.25" customHeight="1">
      <c r="A484" s="34"/>
    </row>
    <row r="485" spans="1:1" ht="14.25" customHeight="1">
      <c r="A485" s="34"/>
    </row>
    <row r="486" spans="1:1" ht="14.25" customHeight="1">
      <c r="A486" s="34"/>
    </row>
    <row r="487" spans="1:1" ht="14.25" customHeight="1">
      <c r="A487" s="34"/>
    </row>
    <row r="488" spans="1:1" ht="14.25" customHeight="1">
      <c r="A488" s="34"/>
    </row>
    <row r="489" spans="1:1" ht="14.25" customHeight="1">
      <c r="A489" s="34"/>
    </row>
    <row r="490" spans="1:1" ht="14.25" customHeight="1">
      <c r="A490" s="34"/>
    </row>
    <row r="491" spans="1:1" ht="14.25" customHeight="1">
      <c r="A491" s="34"/>
    </row>
    <row r="492" spans="1:1" ht="14.25" customHeight="1">
      <c r="A492" s="34"/>
    </row>
    <row r="493" spans="1:1" ht="14.25" customHeight="1">
      <c r="A493" s="34"/>
    </row>
    <row r="494" spans="1:1" ht="14.25" customHeight="1">
      <c r="A494" s="34"/>
    </row>
    <row r="495" spans="1:1" ht="14.25" customHeight="1">
      <c r="A495" s="34"/>
    </row>
    <row r="496" spans="1:1" ht="14.25" customHeight="1">
      <c r="A496" s="34"/>
    </row>
    <row r="497" spans="1:1" ht="14.25" customHeight="1">
      <c r="A497" s="34"/>
    </row>
    <row r="498" spans="1:1" ht="14.25" customHeight="1">
      <c r="A498" s="34"/>
    </row>
    <row r="499" spans="1:1" ht="14.25" customHeight="1">
      <c r="A499" s="34"/>
    </row>
    <row r="500" spans="1:1" ht="14.25" customHeight="1">
      <c r="A500" s="34"/>
    </row>
    <row r="501" spans="1:1" ht="14.25" customHeight="1">
      <c r="A501" s="34"/>
    </row>
    <row r="502" spans="1:1" ht="14.25" customHeight="1">
      <c r="A502" s="34"/>
    </row>
    <row r="503" spans="1:1" ht="14.25" customHeight="1">
      <c r="A503" s="34"/>
    </row>
    <row r="504" spans="1:1" ht="14.25" customHeight="1">
      <c r="A504" s="34"/>
    </row>
    <row r="505" spans="1:1" ht="14.25" customHeight="1">
      <c r="A505" s="34"/>
    </row>
    <row r="506" spans="1:1" ht="14.25" customHeight="1">
      <c r="A506" s="34"/>
    </row>
    <row r="507" spans="1:1" ht="14.25" customHeight="1">
      <c r="A507" s="34"/>
    </row>
    <row r="508" spans="1:1" ht="14.25" customHeight="1">
      <c r="A508" s="34"/>
    </row>
    <row r="509" spans="1:1" ht="14.25" customHeight="1">
      <c r="A509" s="34"/>
    </row>
    <row r="510" spans="1:1" ht="14.25" customHeight="1">
      <c r="A510" s="34"/>
    </row>
    <row r="511" spans="1:1" ht="14.25" customHeight="1">
      <c r="A511" s="34"/>
    </row>
    <row r="512" spans="1:1" ht="14.25" customHeight="1">
      <c r="A512" s="34"/>
    </row>
    <row r="513" spans="1:1" ht="14.25" customHeight="1">
      <c r="A513" s="34"/>
    </row>
    <row r="514" spans="1:1" ht="14.25" customHeight="1">
      <c r="A514" s="34"/>
    </row>
    <row r="515" spans="1:1" ht="14.25" customHeight="1">
      <c r="A515" s="34"/>
    </row>
    <row r="516" spans="1:1" ht="14.25" customHeight="1">
      <c r="A516" s="34"/>
    </row>
    <row r="517" spans="1:1" ht="14.25" customHeight="1">
      <c r="A517" s="34"/>
    </row>
    <row r="518" spans="1:1" ht="14.25" customHeight="1">
      <c r="A518" s="34"/>
    </row>
    <row r="519" spans="1:1" ht="14.25" customHeight="1">
      <c r="A519" s="34"/>
    </row>
    <row r="520" spans="1:1" ht="14.25" customHeight="1">
      <c r="A520" s="34"/>
    </row>
    <row r="521" spans="1:1" ht="14.25" customHeight="1">
      <c r="A521" s="34"/>
    </row>
    <row r="522" spans="1:1" ht="14.25" customHeight="1">
      <c r="A522" s="34"/>
    </row>
    <row r="523" spans="1:1" ht="14.25" customHeight="1">
      <c r="A523" s="34"/>
    </row>
    <row r="524" spans="1:1" ht="14.25" customHeight="1">
      <c r="A524" s="34"/>
    </row>
    <row r="525" spans="1:1" ht="14.25" customHeight="1">
      <c r="A525" s="34"/>
    </row>
    <row r="526" spans="1:1" ht="14.25" customHeight="1">
      <c r="A526" s="34"/>
    </row>
    <row r="527" spans="1:1" ht="14.25" customHeight="1">
      <c r="A527" s="34"/>
    </row>
    <row r="528" spans="1:1" ht="14.25" customHeight="1">
      <c r="A528" s="34"/>
    </row>
    <row r="529" spans="1:1" ht="14.25" customHeight="1">
      <c r="A529" s="34"/>
    </row>
    <row r="530" spans="1:1" ht="14.25" customHeight="1">
      <c r="A530" s="34"/>
    </row>
    <row r="531" spans="1:1" ht="14.25" customHeight="1">
      <c r="A531" s="34"/>
    </row>
    <row r="532" spans="1:1" ht="14.25" customHeight="1">
      <c r="A532" s="34"/>
    </row>
    <row r="533" spans="1:1" ht="14.25" customHeight="1">
      <c r="A533" s="34"/>
    </row>
    <row r="534" spans="1:1" ht="14.25" customHeight="1">
      <c r="A534" s="34"/>
    </row>
    <row r="535" spans="1:1" ht="14.25" customHeight="1">
      <c r="A535" s="34"/>
    </row>
    <row r="536" spans="1:1" ht="14.25" customHeight="1">
      <c r="A536" s="34"/>
    </row>
    <row r="537" spans="1:1" ht="14.25" customHeight="1">
      <c r="A537" s="34"/>
    </row>
    <row r="538" spans="1:1" ht="14.25" customHeight="1">
      <c r="A538" s="34"/>
    </row>
    <row r="539" spans="1:1" ht="14.25" customHeight="1">
      <c r="A539" s="34"/>
    </row>
    <row r="540" spans="1:1" ht="14.25" customHeight="1">
      <c r="A540" s="34"/>
    </row>
    <row r="541" spans="1:1" ht="14.25" customHeight="1">
      <c r="A541" s="34"/>
    </row>
    <row r="542" spans="1:1" ht="14.25" customHeight="1">
      <c r="A542" s="34"/>
    </row>
    <row r="543" spans="1:1" ht="14.25" customHeight="1">
      <c r="A543" s="34"/>
    </row>
    <row r="544" spans="1:1" ht="14.25" customHeight="1">
      <c r="A544" s="34"/>
    </row>
    <row r="545" spans="1:1" ht="14.25" customHeight="1">
      <c r="A545" s="34"/>
    </row>
    <row r="546" spans="1:1" ht="14.25" customHeight="1">
      <c r="A546" s="34"/>
    </row>
    <row r="547" spans="1:1" ht="14.25" customHeight="1">
      <c r="A547" s="34"/>
    </row>
    <row r="548" spans="1:1" ht="14.25" customHeight="1">
      <c r="A548" s="34"/>
    </row>
    <row r="549" spans="1:1" ht="14.25" customHeight="1">
      <c r="A549" s="34"/>
    </row>
    <row r="550" spans="1:1" ht="14.25" customHeight="1">
      <c r="A550" s="34"/>
    </row>
    <row r="551" spans="1:1" ht="14.25" customHeight="1">
      <c r="A551" s="34"/>
    </row>
    <row r="552" spans="1:1" ht="14.25" customHeight="1">
      <c r="A552" s="34"/>
    </row>
    <row r="553" spans="1:1" ht="14.25" customHeight="1">
      <c r="A553" s="34"/>
    </row>
    <row r="554" spans="1:1" ht="14.25" customHeight="1">
      <c r="A554" s="34"/>
    </row>
    <row r="555" spans="1:1" ht="14.25" customHeight="1">
      <c r="A555" s="34"/>
    </row>
    <row r="556" spans="1:1" ht="14.25" customHeight="1">
      <c r="A556" s="34"/>
    </row>
    <row r="557" spans="1:1" ht="14.25" customHeight="1">
      <c r="A557" s="34"/>
    </row>
    <row r="558" spans="1:1" ht="14.25" customHeight="1">
      <c r="A558" s="34"/>
    </row>
    <row r="559" spans="1:1" ht="14.25" customHeight="1">
      <c r="A559" s="34"/>
    </row>
    <row r="560" spans="1:1" ht="14.25" customHeight="1">
      <c r="A560" s="34"/>
    </row>
    <row r="561" spans="1:1" ht="14.25" customHeight="1">
      <c r="A561" s="34"/>
    </row>
    <row r="562" spans="1:1" ht="14.25" customHeight="1">
      <c r="A562" s="34"/>
    </row>
    <row r="563" spans="1:1" ht="14.25" customHeight="1">
      <c r="A563" s="34"/>
    </row>
    <row r="564" spans="1:1" ht="14.25" customHeight="1">
      <c r="A564" s="34"/>
    </row>
    <row r="565" spans="1:1" ht="14.25" customHeight="1">
      <c r="A565" s="34"/>
    </row>
    <row r="566" spans="1:1" ht="14.25" customHeight="1">
      <c r="A566" s="34"/>
    </row>
    <row r="567" spans="1:1" ht="14.25" customHeight="1">
      <c r="A567" s="34"/>
    </row>
    <row r="568" spans="1:1" ht="14.25" customHeight="1">
      <c r="A568" s="34"/>
    </row>
    <row r="569" spans="1:1" ht="14.25" customHeight="1">
      <c r="A569" s="34"/>
    </row>
    <row r="570" spans="1:1" ht="14.25" customHeight="1">
      <c r="A570" s="34"/>
    </row>
    <row r="571" spans="1:1" ht="14.25" customHeight="1">
      <c r="A571" s="34"/>
    </row>
    <row r="572" spans="1:1" ht="14.25" customHeight="1">
      <c r="A572" s="34"/>
    </row>
    <row r="573" spans="1:1" ht="14.25" customHeight="1">
      <c r="A573" s="34"/>
    </row>
    <row r="574" spans="1:1" ht="14.25" customHeight="1">
      <c r="A574" s="34"/>
    </row>
    <row r="575" spans="1:1" ht="14.25" customHeight="1">
      <c r="A575" s="34"/>
    </row>
    <row r="576" spans="1:1" ht="14.25" customHeight="1">
      <c r="A576" s="34"/>
    </row>
    <row r="577" spans="1:1" ht="14.25" customHeight="1">
      <c r="A577" s="34"/>
    </row>
    <row r="578" spans="1:1" ht="14.25" customHeight="1">
      <c r="A578" s="34"/>
    </row>
    <row r="579" spans="1:1" ht="14.25" customHeight="1">
      <c r="A579" s="34"/>
    </row>
    <row r="580" spans="1:1" ht="14.25" customHeight="1">
      <c r="A580" s="34"/>
    </row>
    <row r="581" spans="1:1" ht="14.25" customHeight="1">
      <c r="A581" s="34"/>
    </row>
    <row r="582" spans="1:1" ht="14.25" customHeight="1">
      <c r="A582" s="34"/>
    </row>
    <row r="583" spans="1:1" ht="14.25" customHeight="1">
      <c r="A583" s="34"/>
    </row>
    <row r="584" spans="1:1" ht="14.25" customHeight="1">
      <c r="A584" s="34"/>
    </row>
    <row r="585" spans="1:1" ht="14.25" customHeight="1">
      <c r="A585" s="34"/>
    </row>
    <row r="586" spans="1:1" ht="14.25" customHeight="1">
      <c r="A586" s="34"/>
    </row>
    <row r="587" spans="1:1" ht="14.25" customHeight="1">
      <c r="A587" s="34"/>
    </row>
    <row r="588" spans="1:1" ht="14.25" customHeight="1">
      <c r="A588" s="34"/>
    </row>
    <row r="589" spans="1:1" ht="14.25" customHeight="1">
      <c r="A589" s="34"/>
    </row>
    <row r="590" spans="1:1" ht="14.25" customHeight="1">
      <c r="A590" s="34"/>
    </row>
    <row r="591" spans="1:1" ht="14.25" customHeight="1">
      <c r="A591" s="34"/>
    </row>
    <row r="592" spans="1:1" ht="14.25" customHeight="1">
      <c r="A592" s="34"/>
    </row>
    <row r="593" spans="1:1" ht="14.25" customHeight="1">
      <c r="A593" s="34"/>
    </row>
    <row r="594" spans="1:1" ht="14.25" customHeight="1">
      <c r="A594" s="34"/>
    </row>
    <row r="595" spans="1:1" ht="14.25" customHeight="1">
      <c r="A595" s="34"/>
    </row>
    <row r="596" spans="1:1" ht="14.25" customHeight="1">
      <c r="A596" s="34"/>
    </row>
    <row r="597" spans="1:1" ht="14.25" customHeight="1">
      <c r="A597" s="34"/>
    </row>
    <row r="598" spans="1:1" ht="14.25" customHeight="1">
      <c r="A598" s="34"/>
    </row>
    <row r="599" spans="1:1" ht="14.25" customHeight="1">
      <c r="A599" s="34"/>
    </row>
    <row r="600" spans="1:1" ht="14.25" customHeight="1">
      <c r="A600" s="34"/>
    </row>
    <row r="601" spans="1:1" ht="14.25" customHeight="1">
      <c r="A601" s="34"/>
    </row>
    <row r="602" spans="1:1" ht="14.25" customHeight="1">
      <c r="A602" s="34"/>
    </row>
    <row r="603" spans="1:1" ht="14.25" customHeight="1">
      <c r="A603" s="34"/>
    </row>
    <row r="604" spans="1:1" ht="14.25" customHeight="1">
      <c r="A604" s="34"/>
    </row>
    <row r="605" spans="1:1" ht="14.25" customHeight="1">
      <c r="A605" s="34"/>
    </row>
    <row r="606" spans="1:1" ht="14.25" customHeight="1">
      <c r="A606" s="34"/>
    </row>
    <row r="607" spans="1:1" ht="14.25" customHeight="1">
      <c r="A607" s="34"/>
    </row>
    <row r="608" spans="1:1" ht="14.25" customHeight="1">
      <c r="A608" s="34"/>
    </row>
    <row r="609" spans="1:1" ht="14.25" customHeight="1">
      <c r="A609" s="34"/>
    </row>
    <row r="610" spans="1:1" ht="14.25" customHeight="1">
      <c r="A610" s="34"/>
    </row>
    <row r="611" spans="1:1" ht="14.25" customHeight="1">
      <c r="A611" s="34"/>
    </row>
    <row r="612" spans="1:1" ht="14.25" customHeight="1">
      <c r="A612" s="34"/>
    </row>
    <row r="613" spans="1:1" ht="14.25" customHeight="1">
      <c r="A613" s="34"/>
    </row>
    <row r="614" spans="1:1" ht="14.25" customHeight="1">
      <c r="A614" s="34"/>
    </row>
    <row r="615" spans="1:1" ht="14.25" customHeight="1">
      <c r="A615" s="34"/>
    </row>
    <row r="616" spans="1:1" ht="14.25" customHeight="1">
      <c r="A616" s="34"/>
    </row>
    <row r="617" spans="1:1" ht="14.25" customHeight="1">
      <c r="A617" s="34"/>
    </row>
    <row r="618" spans="1:1" ht="14.25" customHeight="1">
      <c r="A618" s="34"/>
    </row>
    <row r="619" spans="1:1" ht="14.25" customHeight="1">
      <c r="A619" s="34"/>
    </row>
    <row r="620" spans="1:1" ht="14.25" customHeight="1">
      <c r="A620" s="34"/>
    </row>
    <row r="621" spans="1:1" ht="14.25" customHeight="1">
      <c r="A621" s="34"/>
    </row>
    <row r="622" spans="1:1" ht="14.25" customHeight="1">
      <c r="A622" s="34"/>
    </row>
    <row r="623" spans="1:1" ht="14.25" customHeight="1">
      <c r="A623" s="34"/>
    </row>
    <row r="624" spans="1:1" ht="14.25" customHeight="1">
      <c r="A624" s="34"/>
    </row>
    <row r="625" spans="1:1" ht="14.25" customHeight="1">
      <c r="A625" s="34"/>
    </row>
    <row r="626" spans="1:1" ht="14.25" customHeight="1">
      <c r="A626" s="34"/>
    </row>
    <row r="627" spans="1:1" ht="14.25" customHeight="1">
      <c r="A627" s="34"/>
    </row>
    <row r="628" spans="1:1" ht="14.25" customHeight="1">
      <c r="A628" s="34"/>
    </row>
    <row r="629" spans="1:1" ht="14.25" customHeight="1">
      <c r="A629" s="34"/>
    </row>
    <row r="630" spans="1:1" ht="14.25" customHeight="1">
      <c r="A630" s="34"/>
    </row>
    <row r="631" spans="1:1" ht="14.25" customHeight="1">
      <c r="A631" s="34"/>
    </row>
    <row r="632" spans="1:1" ht="14.25" customHeight="1">
      <c r="A632" s="34"/>
    </row>
    <row r="633" spans="1:1" ht="14.25" customHeight="1">
      <c r="A633" s="34"/>
    </row>
    <row r="634" spans="1:1" ht="14.25" customHeight="1">
      <c r="A634" s="34"/>
    </row>
    <row r="635" spans="1:1" ht="14.25" customHeight="1">
      <c r="A635" s="34"/>
    </row>
    <row r="636" spans="1:1" ht="14.25" customHeight="1">
      <c r="A636" s="34"/>
    </row>
    <row r="637" spans="1:1" ht="14.25" customHeight="1">
      <c r="A637" s="34"/>
    </row>
    <row r="638" spans="1:1" ht="14.25" customHeight="1">
      <c r="A638" s="34"/>
    </row>
    <row r="639" spans="1:1" ht="14.25" customHeight="1">
      <c r="A639" s="34"/>
    </row>
    <row r="640" spans="1:1" ht="14.25" customHeight="1">
      <c r="A640" s="34"/>
    </row>
    <row r="641" spans="1:1" ht="14.25" customHeight="1">
      <c r="A641" s="34"/>
    </row>
    <row r="642" spans="1:1" ht="14.25" customHeight="1">
      <c r="A642" s="34"/>
    </row>
    <row r="643" spans="1:1" ht="14.25" customHeight="1">
      <c r="A643" s="34"/>
    </row>
    <row r="644" spans="1:1" ht="14.25" customHeight="1">
      <c r="A644" s="34"/>
    </row>
    <row r="645" spans="1:1" ht="14.25" customHeight="1">
      <c r="A645" s="34"/>
    </row>
    <row r="646" spans="1:1" ht="14.25" customHeight="1">
      <c r="A646" s="34"/>
    </row>
    <row r="647" spans="1:1" ht="14.25" customHeight="1">
      <c r="A647" s="34"/>
    </row>
    <row r="648" spans="1:1" ht="14.25" customHeight="1">
      <c r="A648" s="34"/>
    </row>
    <row r="649" spans="1:1" ht="14.25" customHeight="1">
      <c r="A649" s="34"/>
    </row>
    <row r="650" spans="1:1" ht="14.25" customHeight="1">
      <c r="A650" s="34"/>
    </row>
    <row r="651" spans="1:1" ht="14.25" customHeight="1">
      <c r="A651" s="34"/>
    </row>
    <row r="652" spans="1:1" ht="14.25" customHeight="1">
      <c r="A652" s="34"/>
    </row>
    <row r="653" spans="1:1" ht="14.25" customHeight="1">
      <c r="A653" s="34"/>
    </row>
    <row r="654" spans="1:1" ht="14.25" customHeight="1">
      <c r="A654" s="34"/>
    </row>
    <row r="655" spans="1:1" ht="14.25" customHeight="1">
      <c r="A655" s="34"/>
    </row>
    <row r="656" spans="1:1" ht="14.25" customHeight="1">
      <c r="A656" s="34"/>
    </row>
    <row r="657" spans="1:1" ht="14.25" customHeight="1">
      <c r="A657" s="34"/>
    </row>
    <row r="658" spans="1:1" ht="14.25" customHeight="1">
      <c r="A658" s="34"/>
    </row>
    <row r="659" spans="1:1" ht="14.25" customHeight="1">
      <c r="A659" s="34"/>
    </row>
    <row r="660" spans="1:1" ht="14.25" customHeight="1">
      <c r="A660" s="34"/>
    </row>
    <row r="661" spans="1:1" ht="14.25" customHeight="1">
      <c r="A661" s="34"/>
    </row>
    <row r="662" spans="1:1" ht="14.25" customHeight="1">
      <c r="A662" s="34"/>
    </row>
    <row r="663" spans="1:1" ht="14.25" customHeight="1">
      <c r="A663" s="34"/>
    </row>
    <row r="664" spans="1:1" ht="14.25" customHeight="1">
      <c r="A664" s="34"/>
    </row>
    <row r="665" spans="1:1" ht="14.25" customHeight="1">
      <c r="A665" s="34"/>
    </row>
    <row r="666" spans="1:1" ht="14.25" customHeight="1">
      <c r="A666" s="34"/>
    </row>
    <row r="667" spans="1:1" ht="14.25" customHeight="1">
      <c r="A667" s="34"/>
    </row>
    <row r="668" spans="1:1" ht="14.25" customHeight="1">
      <c r="A668" s="34"/>
    </row>
    <row r="669" spans="1:1" ht="14.25" customHeight="1">
      <c r="A669" s="34"/>
    </row>
    <row r="670" spans="1:1" ht="14.25" customHeight="1">
      <c r="A670" s="34"/>
    </row>
    <row r="671" spans="1:1" ht="14.25" customHeight="1">
      <c r="A671" s="34"/>
    </row>
    <row r="672" spans="1:1" ht="14.25" customHeight="1">
      <c r="A672" s="34"/>
    </row>
    <row r="673" spans="1:1" ht="14.25" customHeight="1">
      <c r="A673" s="34"/>
    </row>
    <row r="674" spans="1:1" ht="14.25" customHeight="1">
      <c r="A674" s="34"/>
    </row>
    <row r="675" spans="1:1" ht="14.25" customHeight="1">
      <c r="A675" s="34"/>
    </row>
    <row r="676" spans="1:1" ht="14.25" customHeight="1">
      <c r="A676" s="34"/>
    </row>
    <row r="677" spans="1:1" ht="14.25" customHeight="1">
      <c r="A677" s="34"/>
    </row>
    <row r="678" spans="1:1" ht="14.25" customHeight="1">
      <c r="A678" s="34"/>
    </row>
    <row r="679" spans="1:1" ht="14.25" customHeight="1">
      <c r="A679" s="34"/>
    </row>
    <row r="680" spans="1:1" ht="14.25" customHeight="1">
      <c r="A680" s="34"/>
    </row>
    <row r="681" spans="1:1" ht="14.25" customHeight="1">
      <c r="A681" s="34"/>
    </row>
    <row r="682" spans="1:1" ht="14.25" customHeight="1">
      <c r="A682" s="34"/>
    </row>
    <row r="683" spans="1:1" ht="14.25" customHeight="1">
      <c r="A683" s="34"/>
    </row>
    <row r="684" spans="1:1" ht="14.25" customHeight="1">
      <c r="A684" s="34"/>
    </row>
    <row r="685" spans="1:1" ht="14.25" customHeight="1">
      <c r="A685" s="34"/>
    </row>
    <row r="686" spans="1:1" ht="14.25" customHeight="1">
      <c r="A686" s="34"/>
    </row>
    <row r="687" spans="1:1" ht="14.25" customHeight="1">
      <c r="A687" s="34"/>
    </row>
    <row r="688" spans="1:1" ht="14.25" customHeight="1">
      <c r="A688" s="34"/>
    </row>
    <row r="689" spans="1:1" ht="14.25" customHeight="1">
      <c r="A689" s="34"/>
    </row>
    <row r="690" spans="1:1" ht="14.25" customHeight="1">
      <c r="A690" s="34"/>
    </row>
    <row r="691" spans="1:1" ht="14.25" customHeight="1">
      <c r="A691" s="34"/>
    </row>
    <row r="692" spans="1:1" ht="14.25" customHeight="1">
      <c r="A692" s="34"/>
    </row>
    <row r="693" spans="1:1" ht="14.25" customHeight="1">
      <c r="A693" s="34"/>
    </row>
    <row r="694" spans="1:1" ht="14.25" customHeight="1">
      <c r="A694" s="34"/>
    </row>
    <row r="695" spans="1:1" ht="14.25" customHeight="1">
      <c r="A695" s="34"/>
    </row>
    <row r="696" spans="1:1" ht="14.25" customHeight="1">
      <c r="A696" s="34"/>
    </row>
    <row r="697" spans="1:1" ht="14.25" customHeight="1">
      <c r="A697" s="34"/>
    </row>
    <row r="698" spans="1:1" ht="14.25" customHeight="1">
      <c r="A698" s="34"/>
    </row>
    <row r="699" spans="1:1" ht="14.25" customHeight="1">
      <c r="A699" s="34"/>
    </row>
    <row r="700" spans="1:1" ht="14.25" customHeight="1">
      <c r="A700" s="34"/>
    </row>
    <row r="701" spans="1:1" ht="14.25" customHeight="1">
      <c r="A701" s="34"/>
    </row>
    <row r="702" spans="1:1" ht="14.25" customHeight="1">
      <c r="A702" s="34"/>
    </row>
    <row r="703" spans="1:1" ht="14.25" customHeight="1">
      <c r="A703" s="34"/>
    </row>
    <row r="704" spans="1:1" ht="14.25" customHeight="1">
      <c r="A704" s="34"/>
    </row>
    <row r="705" spans="1:1" ht="14.25" customHeight="1">
      <c r="A705" s="34"/>
    </row>
    <row r="706" spans="1:1" ht="14.25" customHeight="1">
      <c r="A706" s="34"/>
    </row>
    <row r="707" spans="1:1" ht="14.25" customHeight="1">
      <c r="A707" s="34"/>
    </row>
    <row r="708" spans="1:1" ht="14.25" customHeight="1">
      <c r="A708" s="34"/>
    </row>
    <row r="709" spans="1:1" ht="14.25" customHeight="1">
      <c r="A709" s="34"/>
    </row>
    <row r="710" spans="1:1" ht="14.25" customHeight="1">
      <c r="A710" s="34"/>
    </row>
    <row r="711" spans="1:1" ht="14.25" customHeight="1">
      <c r="A711" s="34"/>
    </row>
    <row r="712" spans="1:1" ht="14.25" customHeight="1">
      <c r="A712" s="34"/>
    </row>
    <row r="713" spans="1:1" ht="14.25" customHeight="1">
      <c r="A713" s="34"/>
    </row>
    <row r="714" spans="1:1" ht="14.25" customHeight="1">
      <c r="A714" s="34"/>
    </row>
    <row r="715" spans="1:1" ht="14.25" customHeight="1">
      <c r="A715" s="34"/>
    </row>
    <row r="716" spans="1:1" ht="14.25" customHeight="1">
      <c r="A716" s="34"/>
    </row>
    <row r="717" spans="1:1" ht="14.25" customHeight="1">
      <c r="A717" s="34"/>
    </row>
    <row r="718" spans="1:1" ht="14.25" customHeight="1">
      <c r="A718" s="34"/>
    </row>
    <row r="719" spans="1:1" ht="14.25" customHeight="1">
      <c r="A719" s="34"/>
    </row>
    <row r="720" spans="1:1" ht="14.25" customHeight="1">
      <c r="A720" s="34"/>
    </row>
    <row r="721" spans="1:1" ht="14.25" customHeight="1">
      <c r="A721" s="34"/>
    </row>
    <row r="722" spans="1:1" ht="14.25" customHeight="1">
      <c r="A722" s="34"/>
    </row>
    <row r="723" spans="1:1" ht="14.25" customHeight="1">
      <c r="A723" s="34"/>
    </row>
    <row r="724" spans="1:1" ht="14.25" customHeight="1">
      <c r="A724" s="34"/>
    </row>
    <row r="725" spans="1:1" ht="14.25" customHeight="1">
      <c r="A725" s="34"/>
    </row>
    <row r="726" spans="1:1" ht="14.25" customHeight="1">
      <c r="A726" s="34"/>
    </row>
    <row r="727" spans="1:1" ht="14.25" customHeight="1">
      <c r="A727" s="34"/>
    </row>
    <row r="728" spans="1:1" ht="14.25" customHeight="1">
      <c r="A728" s="34"/>
    </row>
    <row r="729" spans="1:1" ht="14.25" customHeight="1">
      <c r="A729" s="34"/>
    </row>
    <row r="730" spans="1:1" ht="14.25" customHeight="1">
      <c r="A730" s="34"/>
    </row>
    <row r="731" spans="1:1" ht="14.25" customHeight="1">
      <c r="A731" s="34"/>
    </row>
    <row r="732" spans="1:1" ht="14.25" customHeight="1">
      <c r="A732" s="34"/>
    </row>
    <row r="733" spans="1:1" ht="14.25" customHeight="1">
      <c r="A733" s="34"/>
    </row>
    <row r="734" spans="1:1" ht="14.25" customHeight="1">
      <c r="A734" s="34"/>
    </row>
    <row r="735" spans="1:1" ht="14.25" customHeight="1">
      <c r="A735" s="34"/>
    </row>
    <row r="736" spans="1:1" ht="14.25" customHeight="1">
      <c r="A736" s="34"/>
    </row>
    <row r="737" spans="1:1" ht="14.25" customHeight="1">
      <c r="A737" s="34"/>
    </row>
    <row r="738" spans="1:1" ht="14.25" customHeight="1">
      <c r="A738" s="34"/>
    </row>
    <row r="739" spans="1:1" ht="14.25" customHeight="1">
      <c r="A739" s="34"/>
    </row>
    <row r="740" spans="1:1" ht="14.25" customHeight="1">
      <c r="A740" s="34"/>
    </row>
    <row r="741" spans="1:1" ht="14.25" customHeight="1">
      <c r="A741" s="34"/>
    </row>
    <row r="742" spans="1:1" ht="14.25" customHeight="1">
      <c r="A742" s="34"/>
    </row>
    <row r="743" spans="1:1" ht="14.25" customHeight="1">
      <c r="A743" s="34"/>
    </row>
    <row r="744" spans="1:1" ht="14.25" customHeight="1">
      <c r="A744" s="34"/>
    </row>
    <row r="745" spans="1:1" ht="14.25" customHeight="1">
      <c r="A745" s="34"/>
    </row>
    <row r="746" spans="1:1" ht="14.25" customHeight="1">
      <c r="A746" s="34"/>
    </row>
    <row r="747" spans="1:1" ht="14.25" customHeight="1">
      <c r="A747" s="34"/>
    </row>
    <row r="748" spans="1:1" ht="14.25" customHeight="1">
      <c r="A748" s="34"/>
    </row>
    <row r="749" spans="1:1" ht="14.25" customHeight="1">
      <c r="A749" s="34"/>
    </row>
    <row r="750" spans="1:1" ht="14.25" customHeight="1">
      <c r="A750" s="34"/>
    </row>
    <row r="751" spans="1:1" ht="14.25" customHeight="1">
      <c r="A751" s="34"/>
    </row>
    <row r="752" spans="1:1" ht="14.25" customHeight="1">
      <c r="A752" s="34"/>
    </row>
    <row r="753" spans="1:1" ht="14.25" customHeight="1">
      <c r="A753" s="34"/>
    </row>
    <row r="754" spans="1:1" ht="14.25" customHeight="1">
      <c r="A754" s="34"/>
    </row>
    <row r="755" spans="1:1" ht="14.25" customHeight="1">
      <c r="A755" s="34"/>
    </row>
    <row r="756" spans="1:1" ht="14.25" customHeight="1">
      <c r="A756" s="34"/>
    </row>
    <row r="757" spans="1:1" ht="14.25" customHeight="1">
      <c r="A757" s="34"/>
    </row>
    <row r="758" spans="1:1" ht="14.25" customHeight="1">
      <c r="A758" s="34"/>
    </row>
    <row r="759" spans="1:1" ht="14.25" customHeight="1">
      <c r="A759" s="34"/>
    </row>
    <row r="760" spans="1:1" ht="14.25" customHeight="1">
      <c r="A760" s="34"/>
    </row>
    <row r="761" spans="1:1" ht="14.25" customHeight="1">
      <c r="A761" s="34"/>
    </row>
    <row r="762" spans="1:1" ht="14.25" customHeight="1">
      <c r="A762" s="34"/>
    </row>
    <row r="763" spans="1:1" ht="14.25" customHeight="1">
      <c r="A763" s="34"/>
    </row>
    <row r="764" spans="1:1" ht="14.25" customHeight="1">
      <c r="A764" s="34"/>
    </row>
    <row r="765" spans="1:1" ht="14.25" customHeight="1">
      <c r="A765" s="34"/>
    </row>
    <row r="766" spans="1:1" ht="14.25" customHeight="1">
      <c r="A766" s="34"/>
    </row>
    <row r="767" spans="1:1" ht="14.25" customHeight="1">
      <c r="A767" s="34"/>
    </row>
    <row r="768" spans="1:1" ht="14.25" customHeight="1">
      <c r="A768" s="34"/>
    </row>
    <row r="769" spans="1:1" ht="14.25" customHeight="1">
      <c r="A769" s="34"/>
    </row>
    <row r="770" spans="1:1" ht="14.25" customHeight="1">
      <c r="A770" s="34"/>
    </row>
    <row r="771" spans="1:1" ht="14.25" customHeight="1">
      <c r="A771" s="34"/>
    </row>
    <row r="772" spans="1:1" ht="14.25" customHeight="1">
      <c r="A772" s="34"/>
    </row>
    <row r="773" spans="1:1" ht="14.25" customHeight="1">
      <c r="A773" s="34"/>
    </row>
    <row r="774" spans="1:1" ht="14.25" customHeight="1">
      <c r="A774" s="34"/>
    </row>
    <row r="775" spans="1:1" ht="14.25" customHeight="1">
      <c r="A775" s="34"/>
    </row>
    <row r="776" spans="1:1" ht="14.25" customHeight="1">
      <c r="A776" s="34"/>
    </row>
    <row r="777" spans="1:1" ht="14.25" customHeight="1">
      <c r="A777" s="34"/>
    </row>
    <row r="778" spans="1:1" ht="14.25" customHeight="1">
      <c r="A778" s="34"/>
    </row>
    <row r="779" spans="1:1" ht="14.25" customHeight="1">
      <c r="A779" s="34"/>
    </row>
    <row r="780" spans="1:1" ht="14.25" customHeight="1">
      <c r="A780" s="34"/>
    </row>
    <row r="781" spans="1:1" ht="14.25" customHeight="1">
      <c r="A781" s="34"/>
    </row>
    <row r="782" spans="1:1" ht="14.25" customHeight="1">
      <c r="A782" s="34"/>
    </row>
    <row r="783" spans="1:1" ht="14.25" customHeight="1">
      <c r="A783" s="34"/>
    </row>
    <row r="784" spans="1:1" ht="14.25" customHeight="1">
      <c r="A784" s="34"/>
    </row>
    <row r="785" spans="1:1" ht="14.25" customHeight="1">
      <c r="A785" s="34"/>
    </row>
    <row r="786" spans="1:1" ht="14.25" customHeight="1">
      <c r="A786" s="34"/>
    </row>
    <row r="787" spans="1:1" ht="14.25" customHeight="1">
      <c r="A787" s="34"/>
    </row>
    <row r="788" spans="1:1" ht="14.25" customHeight="1">
      <c r="A788" s="34"/>
    </row>
    <row r="789" spans="1:1" ht="14.25" customHeight="1">
      <c r="A789" s="34"/>
    </row>
    <row r="790" spans="1:1" ht="14.25" customHeight="1">
      <c r="A790" s="34"/>
    </row>
    <row r="791" spans="1:1" ht="14.25" customHeight="1">
      <c r="A791" s="34"/>
    </row>
    <row r="792" spans="1:1" ht="14.25" customHeight="1">
      <c r="A792" s="34"/>
    </row>
    <row r="793" spans="1:1" ht="14.25" customHeight="1">
      <c r="A793" s="34"/>
    </row>
    <row r="794" spans="1:1" ht="14.25" customHeight="1">
      <c r="A794" s="34"/>
    </row>
    <row r="795" spans="1:1" ht="14.25" customHeight="1">
      <c r="A795" s="34"/>
    </row>
    <row r="796" spans="1:1" ht="14.25" customHeight="1">
      <c r="A796" s="34"/>
    </row>
    <row r="797" spans="1:1" ht="14.25" customHeight="1">
      <c r="A797" s="34"/>
    </row>
    <row r="798" spans="1:1" ht="14.25" customHeight="1">
      <c r="A798" s="34"/>
    </row>
    <row r="799" spans="1:1" ht="14.25" customHeight="1">
      <c r="A799" s="34"/>
    </row>
    <row r="800" spans="1:1" ht="14.25" customHeight="1">
      <c r="A800" s="34"/>
    </row>
    <row r="801" spans="1:1" ht="14.25" customHeight="1">
      <c r="A801" s="34"/>
    </row>
    <row r="802" spans="1:1" ht="14.25" customHeight="1">
      <c r="A802" s="34"/>
    </row>
    <row r="803" spans="1:1" ht="14.25" customHeight="1">
      <c r="A803" s="34"/>
    </row>
    <row r="804" spans="1:1" ht="14.25" customHeight="1">
      <c r="A804" s="34"/>
    </row>
    <row r="805" spans="1:1" ht="14.25" customHeight="1">
      <c r="A805" s="34"/>
    </row>
    <row r="806" spans="1:1" ht="14.25" customHeight="1">
      <c r="A806" s="34"/>
    </row>
    <row r="807" spans="1:1" ht="14.25" customHeight="1">
      <c r="A807" s="34"/>
    </row>
    <row r="808" spans="1:1" ht="14.25" customHeight="1">
      <c r="A808" s="34"/>
    </row>
    <row r="809" spans="1:1" ht="14.25" customHeight="1">
      <c r="A809" s="34"/>
    </row>
    <row r="810" spans="1:1" ht="14.25" customHeight="1">
      <c r="A810" s="34"/>
    </row>
    <row r="811" spans="1:1" ht="14.25" customHeight="1">
      <c r="A811" s="34"/>
    </row>
    <row r="812" spans="1:1" ht="14.25" customHeight="1">
      <c r="A812" s="34"/>
    </row>
    <row r="813" spans="1:1" ht="14.25" customHeight="1">
      <c r="A813" s="34"/>
    </row>
    <row r="814" spans="1:1" ht="14.25" customHeight="1">
      <c r="A814" s="34"/>
    </row>
    <row r="815" spans="1:1" ht="14.25" customHeight="1">
      <c r="A815" s="34"/>
    </row>
    <row r="816" spans="1:1" ht="14.25" customHeight="1">
      <c r="A816" s="34"/>
    </row>
    <row r="817" spans="1:1" ht="14.25" customHeight="1">
      <c r="A817" s="34"/>
    </row>
    <row r="818" spans="1:1" ht="14.25" customHeight="1">
      <c r="A818" s="34"/>
    </row>
    <row r="819" spans="1:1" ht="14.25" customHeight="1">
      <c r="A819" s="34"/>
    </row>
    <row r="820" spans="1:1" ht="14.25" customHeight="1">
      <c r="A820" s="34"/>
    </row>
    <row r="821" spans="1:1" ht="14.25" customHeight="1">
      <c r="A821" s="34"/>
    </row>
    <row r="822" spans="1:1" ht="14.25" customHeight="1">
      <c r="A822" s="34"/>
    </row>
    <row r="823" spans="1:1" ht="14.25" customHeight="1">
      <c r="A823" s="34"/>
    </row>
    <row r="824" spans="1:1" ht="14.25" customHeight="1">
      <c r="A824" s="34"/>
    </row>
    <row r="825" spans="1:1" ht="14.25" customHeight="1">
      <c r="A825" s="34"/>
    </row>
    <row r="826" spans="1:1" ht="14.25" customHeight="1">
      <c r="A826" s="34"/>
    </row>
    <row r="827" spans="1:1" ht="14.25" customHeight="1">
      <c r="A827" s="34"/>
    </row>
    <row r="828" spans="1:1" ht="14.25" customHeight="1">
      <c r="A828" s="34"/>
    </row>
    <row r="829" spans="1:1" ht="14.25" customHeight="1">
      <c r="A829" s="34"/>
    </row>
    <row r="830" spans="1:1" ht="14.25" customHeight="1">
      <c r="A830" s="34"/>
    </row>
    <row r="831" spans="1:1" ht="14.25" customHeight="1">
      <c r="A831" s="34"/>
    </row>
    <row r="832" spans="1:1" ht="14.25" customHeight="1">
      <c r="A832" s="34"/>
    </row>
    <row r="833" spans="1:1" ht="14.25" customHeight="1">
      <c r="A833" s="34"/>
    </row>
    <row r="834" spans="1:1" ht="14.25" customHeight="1">
      <c r="A834" s="34"/>
    </row>
    <row r="835" spans="1:1" ht="14.25" customHeight="1">
      <c r="A835" s="34"/>
    </row>
    <row r="836" spans="1:1" ht="14.25" customHeight="1">
      <c r="A836" s="34"/>
    </row>
    <row r="837" spans="1:1" ht="14.25" customHeight="1">
      <c r="A837" s="34"/>
    </row>
    <row r="838" spans="1:1" ht="14.25" customHeight="1">
      <c r="A838" s="34"/>
    </row>
    <row r="839" spans="1:1" ht="14.25" customHeight="1">
      <c r="A839" s="34"/>
    </row>
    <row r="840" spans="1:1" ht="14.25" customHeight="1">
      <c r="A840" s="34"/>
    </row>
    <row r="841" spans="1:1" ht="14.25" customHeight="1">
      <c r="A841" s="34"/>
    </row>
    <row r="842" spans="1:1" ht="14.25" customHeight="1">
      <c r="A842" s="34"/>
    </row>
    <row r="843" spans="1:1" ht="14.25" customHeight="1">
      <c r="A843" s="34"/>
    </row>
    <row r="844" spans="1:1" ht="14.25" customHeight="1">
      <c r="A844" s="34"/>
    </row>
    <row r="845" spans="1:1" ht="14.25" customHeight="1">
      <c r="A845" s="34"/>
    </row>
    <row r="846" spans="1:1" ht="14.25" customHeight="1">
      <c r="A846" s="34"/>
    </row>
    <row r="847" spans="1:1" ht="14.25" customHeight="1">
      <c r="A847" s="34"/>
    </row>
    <row r="848" spans="1:1" ht="14.25" customHeight="1">
      <c r="A848" s="34"/>
    </row>
    <row r="849" spans="1:1" ht="14.25" customHeight="1">
      <c r="A849" s="34"/>
    </row>
    <row r="850" spans="1:1" ht="14.25" customHeight="1">
      <c r="A850" s="34"/>
    </row>
    <row r="851" spans="1:1" ht="14.25" customHeight="1">
      <c r="A851" s="34"/>
    </row>
    <row r="852" spans="1:1" ht="14.25" customHeight="1">
      <c r="A852" s="34"/>
    </row>
    <row r="853" spans="1:1" ht="14.25" customHeight="1">
      <c r="A853" s="34"/>
    </row>
    <row r="854" spans="1:1" ht="14.25" customHeight="1">
      <c r="A854" s="34"/>
    </row>
    <row r="855" spans="1:1" ht="14.25" customHeight="1">
      <c r="A855" s="34"/>
    </row>
    <row r="856" spans="1:1" ht="14.25" customHeight="1">
      <c r="A856" s="34"/>
    </row>
    <row r="857" spans="1:1" ht="14.25" customHeight="1">
      <c r="A857" s="34"/>
    </row>
    <row r="858" spans="1:1" ht="14.25" customHeight="1">
      <c r="A858" s="34"/>
    </row>
    <row r="859" spans="1:1" ht="14.25" customHeight="1">
      <c r="A859" s="34"/>
    </row>
    <row r="860" spans="1:1" ht="14.25" customHeight="1">
      <c r="A860" s="34"/>
    </row>
    <row r="861" spans="1:1" ht="14.25" customHeight="1">
      <c r="A861" s="34"/>
    </row>
    <row r="862" spans="1:1" ht="14.25" customHeight="1">
      <c r="A862" s="34"/>
    </row>
    <row r="863" spans="1:1" ht="14.25" customHeight="1">
      <c r="A863" s="34"/>
    </row>
    <row r="864" spans="1:1" ht="14.25" customHeight="1">
      <c r="A864" s="34"/>
    </row>
    <row r="865" spans="1:1" ht="14.25" customHeight="1">
      <c r="A865" s="34"/>
    </row>
    <row r="866" spans="1:1" ht="14.25" customHeight="1">
      <c r="A866" s="34"/>
    </row>
    <row r="867" spans="1:1" ht="14.25" customHeight="1">
      <c r="A867" s="34"/>
    </row>
    <row r="868" spans="1:1" ht="14.25" customHeight="1">
      <c r="A868" s="34"/>
    </row>
    <row r="869" spans="1:1" ht="14.25" customHeight="1">
      <c r="A869" s="34"/>
    </row>
    <row r="870" spans="1:1" ht="14.25" customHeight="1">
      <c r="A870" s="34"/>
    </row>
    <row r="871" spans="1:1" ht="14.25" customHeight="1">
      <c r="A871" s="34"/>
    </row>
    <row r="872" spans="1:1" ht="14.25" customHeight="1">
      <c r="A872" s="34"/>
    </row>
    <row r="873" spans="1:1" ht="14.25" customHeight="1">
      <c r="A873" s="34"/>
    </row>
    <row r="874" spans="1:1" ht="14.25" customHeight="1">
      <c r="A874" s="34"/>
    </row>
    <row r="875" spans="1:1" ht="14.25" customHeight="1">
      <c r="A875" s="34"/>
    </row>
    <row r="876" spans="1:1" ht="14.25" customHeight="1">
      <c r="A876" s="34"/>
    </row>
    <row r="877" spans="1:1" ht="14.25" customHeight="1">
      <c r="A877" s="34"/>
    </row>
    <row r="878" spans="1:1" ht="14.25" customHeight="1">
      <c r="A878" s="34"/>
    </row>
    <row r="879" spans="1:1" ht="14.25" customHeight="1">
      <c r="A879" s="34"/>
    </row>
    <row r="880" spans="1:1" ht="14.25" customHeight="1">
      <c r="A880" s="34"/>
    </row>
    <row r="881" spans="1:1" ht="14.25" customHeight="1">
      <c r="A881" s="34"/>
    </row>
    <row r="882" spans="1:1" ht="14.25" customHeight="1">
      <c r="A882" s="34"/>
    </row>
    <row r="883" spans="1:1" ht="14.25" customHeight="1">
      <c r="A883" s="34"/>
    </row>
    <row r="884" spans="1:1" ht="14.25" customHeight="1">
      <c r="A884" s="34"/>
    </row>
    <row r="885" spans="1:1" ht="14.25" customHeight="1">
      <c r="A885" s="34"/>
    </row>
    <row r="886" spans="1:1" ht="14.25" customHeight="1">
      <c r="A886" s="34"/>
    </row>
    <row r="887" spans="1:1" ht="14.25" customHeight="1">
      <c r="A887" s="34"/>
    </row>
    <row r="888" spans="1:1" ht="14.25" customHeight="1">
      <c r="A888" s="34"/>
    </row>
    <row r="889" spans="1:1" ht="14.25" customHeight="1">
      <c r="A889" s="34"/>
    </row>
    <row r="890" spans="1:1" ht="14.25" customHeight="1">
      <c r="A890" s="34"/>
    </row>
    <row r="891" spans="1:1" ht="14.25" customHeight="1">
      <c r="A891" s="34"/>
    </row>
    <row r="892" spans="1:1" ht="14.25" customHeight="1">
      <c r="A892" s="34"/>
    </row>
    <row r="893" spans="1:1" ht="14.25" customHeight="1">
      <c r="A893" s="34"/>
    </row>
    <row r="894" spans="1:1" ht="14.25" customHeight="1">
      <c r="A894" s="34"/>
    </row>
    <row r="895" spans="1:1" ht="14.25" customHeight="1">
      <c r="A895" s="34"/>
    </row>
    <row r="896" spans="1:1" ht="14.25" customHeight="1">
      <c r="A896" s="34"/>
    </row>
    <row r="897" spans="1:1" ht="14.25" customHeight="1">
      <c r="A897" s="34"/>
    </row>
    <row r="898" spans="1:1" ht="14.25" customHeight="1">
      <c r="A898" s="34"/>
    </row>
    <row r="899" spans="1:1" ht="14.25" customHeight="1">
      <c r="A899" s="34"/>
    </row>
    <row r="900" spans="1:1" ht="14.25" customHeight="1">
      <c r="A900" s="34"/>
    </row>
    <row r="901" spans="1:1" ht="14.25" customHeight="1">
      <c r="A901" s="34"/>
    </row>
    <row r="902" spans="1:1" ht="14.25" customHeight="1">
      <c r="A902" s="34"/>
    </row>
    <row r="903" spans="1:1" ht="14.25" customHeight="1">
      <c r="A903" s="34"/>
    </row>
    <row r="904" spans="1:1" ht="14.25" customHeight="1">
      <c r="A904" s="34"/>
    </row>
    <row r="905" spans="1:1" ht="14.25" customHeight="1">
      <c r="A905" s="34"/>
    </row>
    <row r="906" spans="1:1" ht="14.25" customHeight="1">
      <c r="A906" s="34"/>
    </row>
    <row r="907" spans="1:1" ht="14.25" customHeight="1">
      <c r="A907" s="34"/>
    </row>
    <row r="908" spans="1:1" ht="14.25" customHeight="1">
      <c r="A908" s="34"/>
    </row>
    <row r="909" spans="1:1" ht="14.25" customHeight="1">
      <c r="A909" s="34"/>
    </row>
    <row r="910" spans="1:1" ht="14.25" customHeight="1">
      <c r="A910" s="34"/>
    </row>
    <row r="911" spans="1:1" ht="14.25" customHeight="1">
      <c r="A911" s="34"/>
    </row>
    <row r="912" spans="1:1" ht="14.25" customHeight="1">
      <c r="A912" s="34"/>
    </row>
    <row r="913" spans="1:1" ht="14.25" customHeight="1">
      <c r="A913" s="34"/>
    </row>
    <row r="914" spans="1:1" ht="14.25" customHeight="1">
      <c r="A914" s="34"/>
    </row>
    <row r="915" spans="1:1" ht="14.25" customHeight="1">
      <c r="A915" s="34"/>
    </row>
    <row r="916" spans="1:1" ht="14.25" customHeight="1">
      <c r="A916" s="34"/>
    </row>
    <row r="917" spans="1:1" ht="14.25" customHeight="1">
      <c r="A917" s="34"/>
    </row>
    <row r="918" spans="1:1" ht="14.25" customHeight="1">
      <c r="A918" s="34"/>
    </row>
    <row r="919" spans="1:1" ht="14.25" customHeight="1">
      <c r="A919" s="34"/>
    </row>
    <row r="920" spans="1:1" ht="14.25" customHeight="1">
      <c r="A920" s="34"/>
    </row>
    <row r="921" spans="1:1" ht="14.25" customHeight="1">
      <c r="A921" s="34"/>
    </row>
    <row r="922" spans="1:1" ht="14.25" customHeight="1">
      <c r="A922" s="34"/>
    </row>
    <row r="923" spans="1:1" ht="14.25" customHeight="1">
      <c r="A923" s="34"/>
    </row>
    <row r="924" spans="1:1" ht="14.25" customHeight="1">
      <c r="A924" s="34"/>
    </row>
    <row r="925" spans="1:1" ht="14.25" customHeight="1">
      <c r="A925" s="34"/>
    </row>
    <row r="926" spans="1:1" ht="14.25" customHeight="1">
      <c r="A926" s="34"/>
    </row>
    <row r="927" spans="1:1" ht="14.25" customHeight="1">
      <c r="A927" s="34"/>
    </row>
    <row r="928" spans="1:1" ht="14.25" customHeight="1">
      <c r="A928" s="34"/>
    </row>
    <row r="929" spans="1:1" ht="14.25" customHeight="1">
      <c r="A929" s="34"/>
    </row>
    <row r="930" spans="1:1" ht="14.25" customHeight="1">
      <c r="A930" s="34"/>
    </row>
    <row r="931" spans="1:1" ht="14.25" customHeight="1">
      <c r="A931" s="34"/>
    </row>
    <row r="932" spans="1:1" ht="14.25" customHeight="1">
      <c r="A932" s="34"/>
    </row>
    <row r="933" spans="1:1" ht="14.25" customHeight="1">
      <c r="A933" s="34"/>
    </row>
    <row r="934" spans="1:1" ht="14.25" customHeight="1">
      <c r="A934" s="34"/>
    </row>
    <row r="935" spans="1:1" ht="14.25" customHeight="1">
      <c r="A935" s="34"/>
    </row>
    <row r="936" spans="1:1" ht="14.25" customHeight="1">
      <c r="A936" s="34"/>
    </row>
    <row r="937" spans="1:1" ht="14.25" customHeight="1">
      <c r="A937" s="34"/>
    </row>
    <row r="938" spans="1:1" ht="14.25" customHeight="1">
      <c r="A938" s="34"/>
    </row>
    <row r="939" spans="1:1" ht="14.25" customHeight="1">
      <c r="A939" s="34"/>
    </row>
    <row r="940" spans="1:1" ht="14.25" customHeight="1">
      <c r="A940" s="34"/>
    </row>
    <row r="941" spans="1:1" ht="14.25" customHeight="1">
      <c r="A941" s="34"/>
    </row>
    <row r="942" spans="1:1" ht="14.25" customHeight="1">
      <c r="A942" s="34"/>
    </row>
    <row r="943" spans="1:1" ht="14.25" customHeight="1">
      <c r="A943" s="34"/>
    </row>
    <row r="944" spans="1:1" ht="14.25" customHeight="1">
      <c r="A944" s="34"/>
    </row>
    <row r="945" spans="1:1" ht="14.25" customHeight="1">
      <c r="A945" s="34"/>
    </row>
    <row r="946" spans="1:1" ht="14.25" customHeight="1">
      <c r="A946" s="34"/>
    </row>
    <row r="947" spans="1:1" ht="14.25" customHeight="1">
      <c r="A947" s="34"/>
    </row>
    <row r="948" spans="1:1" ht="14.25" customHeight="1">
      <c r="A948" s="34"/>
    </row>
    <row r="949" spans="1:1" ht="14.25" customHeight="1">
      <c r="A949" s="34"/>
    </row>
    <row r="950" spans="1:1" ht="14.25" customHeight="1">
      <c r="A950" s="34"/>
    </row>
    <row r="951" spans="1:1" ht="14.25" customHeight="1">
      <c r="A951" s="34"/>
    </row>
    <row r="952" spans="1:1" ht="14.25" customHeight="1">
      <c r="A952" s="34"/>
    </row>
    <row r="953" spans="1:1" ht="14.25" customHeight="1">
      <c r="A953" s="34"/>
    </row>
    <row r="954" spans="1:1" ht="14.25" customHeight="1">
      <c r="A954" s="34"/>
    </row>
    <row r="955" spans="1:1" ht="14.25" customHeight="1">
      <c r="A955" s="34"/>
    </row>
    <row r="956" spans="1:1" ht="14.25" customHeight="1">
      <c r="A956" s="34"/>
    </row>
    <row r="957" spans="1:1" ht="14.25" customHeight="1">
      <c r="A957" s="34"/>
    </row>
    <row r="958" spans="1:1" ht="14.25" customHeight="1">
      <c r="A958" s="34"/>
    </row>
    <row r="959" spans="1:1" ht="14.25" customHeight="1">
      <c r="A959" s="34"/>
    </row>
    <row r="960" spans="1:1" ht="14.25" customHeight="1">
      <c r="A960" s="34"/>
    </row>
    <row r="961" spans="1:1" ht="14.25" customHeight="1">
      <c r="A961" s="34"/>
    </row>
    <row r="962" spans="1:1" ht="14.25" customHeight="1">
      <c r="A962" s="34"/>
    </row>
    <row r="963" spans="1:1" ht="14.25" customHeight="1">
      <c r="A963" s="34"/>
    </row>
    <row r="964" spans="1:1" ht="14.25" customHeight="1">
      <c r="A964" s="34"/>
    </row>
    <row r="965" spans="1:1" ht="14.25" customHeight="1">
      <c r="A965" s="34"/>
    </row>
    <row r="966" spans="1:1" ht="14.25" customHeight="1">
      <c r="A966" s="34"/>
    </row>
    <row r="967" spans="1:1" ht="14.25" customHeight="1">
      <c r="A967" s="34"/>
    </row>
    <row r="968" spans="1:1" ht="14.25" customHeight="1">
      <c r="A968" s="34"/>
    </row>
    <row r="969" spans="1:1" ht="14.25" customHeight="1">
      <c r="A969" s="34"/>
    </row>
    <row r="970" spans="1:1" ht="14.25" customHeight="1">
      <c r="A970" s="34"/>
    </row>
    <row r="971" spans="1:1" ht="14.25" customHeight="1">
      <c r="A971" s="34"/>
    </row>
    <row r="972" spans="1:1" ht="14.25" customHeight="1">
      <c r="A972" s="34"/>
    </row>
    <row r="973" spans="1:1" ht="14.25" customHeight="1">
      <c r="A973" s="34"/>
    </row>
    <row r="974" spans="1:1" ht="14.25" customHeight="1">
      <c r="A974" s="34"/>
    </row>
    <row r="975" spans="1:1" ht="14.25" customHeight="1">
      <c r="A975" s="34"/>
    </row>
    <row r="976" spans="1:1" ht="14.25" customHeight="1">
      <c r="A976" s="34"/>
    </row>
    <row r="977" spans="1:1" ht="14.25" customHeight="1">
      <c r="A977" s="34"/>
    </row>
    <row r="978" spans="1:1" ht="14.25" customHeight="1">
      <c r="A978" s="34"/>
    </row>
    <row r="979" spans="1:1" ht="14.25" customHeight="1">
      <c r="A979" s="34"/>
    </row>
    <row r="980" spans="1:1" ht="14.25" customHeight="1">
      <c r="A980" s="34"/>
    </row>
    <row r="981" spans="1:1" ht="14.25" customHeight="1">
      <c r="A981" s="34"/>
    </row>
    <row r="982" spans="1:1" ht="14.25" customHeight="1">
      <c r="A982" s="34"/>
    </row>
    <row r="983" spans="1:1" ht="14.25" customHeight="1">
      <c r="A983" s="34"/>
    </row>
    <row r="984" spans="1:1" ht="14.25" customHeight="1">
      <c r="A984" s="34"/>
    </row>
    <row r="985" spans="1:1" ht="14.25" customHeight="1">
      <c r="A985" s="34"/>
    </row>
    <row r="986" spans="1:1" ht="14.25" customHeight="1">
      <c r="A986" s="34"/>
    </row>
    <row r="987" spans="1:1" ht="14.25" customHeight="1">
      <c r="A987" s="34"/>
    </row>
    <row r="988" spans="1:1" ht="14.25" customHeight="1">
      <c r="A988" s="34"/>
    </row>
    <row r="989" spans="1:1" ht="14.25" customHeight="1">
      <c r="A989" s="34"/>
    </row>
    <row r="990" spans="1:1" ht="14.25" customHeight="1">
      <c r="A990" s="34"/>
    </row>
    <row r="991" spans="1:1" ht="14.25" customHeight="1">
      <c r="A991" s="34"/>
    </row>
    <row r="992" spans="1:1" ht="14.25" customHeight="1">
      <c r="A992" s="34"/>
    </row>
    <row r="993" spans="1:1" ht="14.25" customHeight="1">
      <c r="A993" s="34"/>
    </row>
    <row r="994" spans="1:1" ht="14.25" customHeight="1">
      <c r="A994" s="34"/>
    </row>
    <row r="995" spans="1:1" ht="14.25" customHeight="1">
      <c r="A995" s="34"/>
    </row>
    <row r="996" spans="1:1" ht="14.25" customHeight="1">
      <c r="A996" s="34"/>
    </row>
    <row r="997" spans="1:1" ht="14.25" customHeight="1">
      <c r="A997" s="34"/>
    </row>
    <row r="998" spans="1:1" ht="14.25" customHeight="1">
      <c r="A998" s="34"/>
    </row>
    <row r="999" spans="1:1" ht="14.25" customHeight="1">
      <c r="A999" s="34"/>
    </row>
    <row r="1000" spans="1:1" ht="14.25" customHeight="1">
      <c r="A1000" s="34"/>
    </row>
  </sheetData>
  <mergeCells count="2">
    <mergeCell ref="A1:X1"/>
    <mergeCell ref="A11:X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>
      <selection activeCell="K20" sqref="K20"/>
    </sheetView>
  </sheetViews>
  <sheetFormatPr defaultColWidth="12.6640625" defaultRowHeight="15" customHeight="1"/>
  <cols>
    <col min="1" max="1" width="8.6640625" customWidth="1"/>
    <col min="2" max="2" width="8.44140625" customWidth="1"/>
    <col min="3" max="22" width="8.6640625" customWidth="1"/>
  </cols>
  <sheetData>
    <row r="1" spans="1:22" ht="14.25" customHeight="1">
      <c r="A1" s="35" t="s">
        <v>2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  <c r="L1" s="18" t="s">
        <v>25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</row>
    <row r="2" spans="1:22" ht="14.25" customHeight="1">
      <c r="A2" s="42" t="s">
        <v>1</v>
      </c>
      <c r="B2" s="43">
        <f>100*TP!E2/'P &amp; N Test'!B21</f>
        <v>8.6999999999999993</v>
      </c>
      <c r="C2" s="43">
        <f>100*TP!F2/'P &amp; N Test'!C21</f>
        <v>8.5</v>
      </c>
      <c r="D2" s="43">
        <f>100*TP!G2/'P &amp; N Test'!D21</f>
        <v>5.4</v>
      </c>
      <c r="E2" s="43">
        <f>100*TP!H2/'P &amp; N Test'!E21</f>
        <v>4.5999999999999996</v>
      </c>
      <c r="F2" s="43">
        <f>100*TP!I2/'P &amp; N Test'!F21</f>
        <v>4.2</v>
      </c>
      <c r="G2" s="43">
        <f>100*TP!J2/'P &amp; N Test'!G21</f>
        <v>0</v>
      </c>
      <c r="H2" s="43">
        <f>100*TP!K2/'P &amp; N Test'!H21</f>
        <v>7</v>
      </c>
      <c r="I2" s="43">
        <f>100*TP!L2/'P &amp; N Test'!I21</f>
        <v>8.3000000000000007</v>
      </c>
      <c r="J2" s="43">
        <f>100*TP!M2/'P &amp; N Test'!J21</f>
        <v>8.5</v>
      </c>
      <c r="K2" s="43">
        <f>100*TP!N2/'P &amp; N Test'!K21</f>
        <v>7.6</v>
      </c>
      <c r="L2" s="43">
        <f>100*TP!O2/'P &amp; N Test'!L21</f>
        <v>4.0999999999999996</v>
      </c>
      <c r="M2" s="43">
        <f>100*TP!P2/'P &amp; N Test'!M21</f>
        <v>8.5</v>
      </c>
      <c r="N2" s="43">
        <f>100*TP!Q2/'P &amp; N Test'!N21</f>
        <v>9.6</v>
      </c>
      <c r="O2" s="43">
        <f>100*TP!R2/'P &amp; N Test'!O21</f>
        <v>13.1</v>
      </c>
      <c r="P2" s="43">
        <f>100*TP!S2/'P &amp; N Test'!P21</f>
        <v>8.8000000000000007</v>
      </c>
      <c r="Q2" s="43">
        <f>100*TP!T2/'P &amp; N Test'!Q21</f>
        <v>9.1999999999999993</v>
      </c>
      <c r="R2" s="43">
        <f>100*TP!U2/'P &amp; N Test'!R21</f>
        <v>9.4</v>
      </c>
      <c r="S2" s="43">
        <f>100*TP!V2/'P &amp; N Test'!S21</f>
        <v>9</v>
      </c>
      <c r="T2" s="43">
        <f>100*TP!W2/'P &amp; N Test'!T21</f>
        <v>9.9</v>
      </c>
      <c r="U2" s="43">
        <f>100*TP!X2/'P &amp; N Test'!U21</f>
        <v>0</v>
      </c>
      <c r="V2" s="43">
        <f>100*TP!Y2/'P &amp; N Test'!V21</f>
        <v>0</v>
      </c>
    </row>
    <row r="3" spans="1:22" ht="14.25" customHeight="1">
      <c r="A3" s="42" t="s">
        <v>36</v>
      </c>
      <c r="B3" s="43">
        <f>100*TP!E3/'P &amp; N Test'!B22</f>
        <v>7.333333333333333</v>
      </c>
      <c r="C3" s="43">
        <f>100*TP!F3/'P &amp; N Test'!C22</f>
        <v>8.1333333333333329</v>
      </c>
      <c r="D3" s="43">
        <f>100*TP!G3/'P &amp; N Test'!D22</f>
        <v>5.6</v>
      </c>
      <c r="E3" s="43">
        <f>100*TP!H3/'P &amp; N Test'!E22</f>
        <v>3.8</v>
      </c>
      <c r="F3" s="43">
        <f>100*TP!I3/'P &amp; N Test'!F22</f>
        <v>4.7333333333333334</v>
      </c>
      <c r="G3" s="43">
        <f>100*TP!J3/'P &amp; N Test'!G22</f>
        <v>0</v>
      </c>
      <c r="H3" s="43">
        <f>100*TP!K3/'P &amp; N Test'!H22</f>
        <v>6.8</v>
      </c>
      <c r="I3" s="43">
        <f>100*TP!L3/'P &amp; N Test'!I22</f>
        <v>6.666666666666667</v>
      </c>
      <c r="J3" s="43">
        <f>100*TP!M3/'P &amp; N Test'!J22</f>
        <v>8.0666666666666664</v>
      </c>
      <c r="K3" s="43">
        <f>100*TP!N3/'P &amp; N Test'!K22</f>
        <v>7.2</v>
      </c>
      <c r="L3" s="43">
        <f>100*TP!O3/'P &amp; N Test'!L22</f>
        <v>3.4666666666666668</v>
      </c>
      <c r="M3" s="43">
        <f>100*TP!P3/'P &amp; N Test'!M22</f>
        <v>8</v>
      </c>
      <c r="N3" s="43">
        <f>100*TP!Q3/'P &amp; N Test'!N22</f>
        <v>9.0666666666666664</v>
      </c>
      <c r="O3" s="43">
        <f>100*TP!R3/'P &amp; N Test'!O22</f>
        <v>13.533333333333333</v>
      </c>
      <c r="P3" s="43">
        <f>100*TP!S3/'P &amp; N Test'!P22</f>
        <v>8.2666666666666675</v>
      </c>
      <c r="Q3" s="43">
        <f>100*TP!T3/'P &amp; N Test'!Q22</f>
        <v>8.3333333333333339</v>
      </c>
      <c r="R3" s="43">
        <f>100*TP!U3/'P &amp; N Test'!R22</f>
        <v>8.8666666666666671</v>
      </c>
      <c r="S3" s="43">
        <f>100*TP!V3/'P &amp; N Test'!S22</f>
        <v>8.3333333333333339</v>
      </c>
      <c r="T3" s="43">
        <f>100*TP!W3/'P &amp; N Test'!T22</f>
        <v>8.2666666666666675</v>
      </c>
      <c r="U3" s="43">
        <f>100*TP!X3/'P &amp; N Test'!U22</f>
        <v>0</v>
      </c>
      <c r="V3" s="43">
        <f>100*TP!Y3/'P &amp; N Test'!V22</f>
        <v>0</v>
      </c>
    </row>
    <row r="4" spans="1:22" ht="14.25" customHeight="1">
      <c r="A4" s="42" t="s">
        <v>37</v>
      </c>
      <c r="B4" s="43">
        <f>100*TP!E4/'P &amp; N Test'!B23</f>
        <v>9.6</v>
      </c>
      <c r="C4" s="43">
        <f>100*TP!F4/'P &amp; N Test'!C23</f>
        <v>7.5</v>
      </c>
      <c r="D4" s="43">
        <f>100*TP!G4/'P &amp; N Test'!D23</f>
        <v>4.7</v>
      </c>
      <c r="E4" s="43">
        <f>100*TP!H4/'P &amp; N Test'!E23</f>
        <v>4.1500000000000004</v>
      </c>
      <c r="F4" s="43">
        <f>100*TP!I4/'P &amp; N Test'!F23</f>
        <v>5.05</v>
      </c>
      <c r="G4" s="43">
        <f>100*TP!J4/'P &amp; N Test'!G23</f>
        <v>0</v>
      </c>
      <c r="H4" s="43">
        <f>100*TP!K4/'P &amp; N Test'!H23</f>
        <v>7.75</v>
      </c>
      <c r="I4" s="43">
        <f>100*TP!L4/'P &amp; N Test'!I23</f>
        <v>7.2</v>
      </c>
      <c r="J4" s="43">
        <f>100*TP!M4/'P &amp; N Test'!J23</f>
        <v>9</v>
      </c>
      <c r="K4" s="43">
        <f>100*TP!N4/'P &amp; N Test'!K23</f>
        <v>7.85</v>
      </c>
      <c r="L4" s="43">
        <f>100*TP!O4/'P &amp; N Test'!L23</f>
        <v>4.2</v>
      </c>
      <c r="M4" s="43">
        <f>100*TP!P4/'P &amp; N Test'!M23</f>
        <v>9.15</v>
      </c>
      <c r="N4" s="43">
        <f>100*TP!Q4/'P &amp; N Test'!N23</f>
        <v>9.5</v>
      </c>
      <c r="O4" s="43">
        <f>100*TP!R4/'P &amp; N Test'!O23</f>
        <v>13.5</v>
      </c>
      <c r="P4" s="43">
        <f>100*TP!S4/'P &amp; N Test'!P23</f>
        <v>9.3000000000000007</v>
      </c>
      <c r="Q4" s="43">
        <f>100*TP!T4/'P &amp; N Test'!Q23</f>
        <v>9.25</v>
      </c>
      <c r="R4" s="43">
        <f>100*TP!U4/'P &amp; N Test'!R23</f>
        <v>9.4499999999999993</v>
      </c>
      <c r="S4" s="43">
        <f>100*TP!V4/'P &amp; N Test'!S23</f>
        <v>9.0500000000000007</v>
      </c>
      <c r="T4" s="43">
        <f>100*TP!W4/'P &amp; N Test'!T23</f>
        <v>8.9499999999999993</v>
      </c>
      <c r="U4" s="43">
        <f>100*TP!X4/'P &amp; N Test'!U23</f>
        <v>0</v>
      </c>
      <c r="V4" s="43">
        <f>100*TP!Y4/'P &amp; N Test'!V23</f>
        <v>0</v>
      </c>
    </row>
    <row r="5" spans="1:22" ht="14.25" customHeight="1">
      <c r="A5" s="42" t="s">
        <v>45</v>
      </c>
      <c r="B5" s="43">
        <f>100*TP!E5/'P &amp; N Test'!B24</f>
        <v>9.35</v>
      </c>
      <c r="C5" s="43">
        <f>100*TP!F5/'P &amp; N Test'!C24</f>
        <v>7.8</v>
      </c>
      <c r="D5" s="43">
        <f>100*TP!G5/'P &amp; N Test'!D24</f>
        <v>5.4</v>
      </c>
      <c r="E5" s="43">
        <f>100*TP!H5/'P &amp; N Test'!E24</f>
        <v>5.25</v>
      </c>
      <c r="F5" s="43">
        <f>100*TP!I5/'P &amp; N Test'!F24</f>
        <v>5.3</v>
      </c>
      <c r="G5" s="43">
        <f>100*TP!J5/'P &amp; N Test'!G24</f>
        <v>0</v>
      </c>
      <c r="H5" s="43">
        <f>100*TP!K5/'P &amp; N Test'!H24</f>
        <v>7.25</v>
      </c>
      <c r="I5" s="43">
        <f>100*TP!L5/'P &amp; N Test'!I24</f>
        <v>7.15</v>
      </c>
      <c r="J5" s="43">
        <f>100*TP!M5/'P &amp; N Test'!J24</f>
        <v>8.3000000000000007</v>
      </c>
      <c r="K5" s="43">
        <f>100*TP!N5/'P &amp; N Test'!K24</f>
        <v>8</v>
      </c>
      <c r="L5" s="43">
        <f>100*TP!O5/'P &amp; N Test'!L24</f>
        <v>2.7</v>
      </c>
      <c r="M5" s="43">
        <f>100*TP!P5/'P &amp; N Test'!M24</f>
        <v>8.3000000000000007</v>
      </c>
      <c r="N5" s="43">
        <f>100*TP!Q5/'P &amp; N Test'!N24</f>
        <v>10.050000000000001</v>
      </c>
      <c r="O5" s="43">
        <f>100*TP!R5/'P &amp; N Test'!O24</f>
        <v>15</v>
      </c>
      <c r="P5" s="43">
        <f>100*TP!S5/'P &amp; N Test'!P24</f>
        <v>9.4</v>
      </c>
      <c r="Q5" s="43">
        <f>100*TP!T5/'P &amp; N Test'!Q24</f>
        <v>9.6</v>
      </c>
      <c r="R5" s="43">
        <f>100*TP!U5/'P &amp; N Test'!R24</f>
        <v>10.35</v>
      </c>
      <c r="S5" s="43">
        <f>100*TP!V5/'P &amp; N Test'!S24</f>
        <v>9.5500000000000007</v>
      </c>
      <c r="T5" s="43">
        <f>100*TP!W5/'P &amp; N Test'!T24</f>
        <v>9.25</v>
      </c>
      <c r="U5" s="43">
        <f>100*TP!X5/'P &amp; N Test'!U24</f>
        <v>0</v>
      </c>
      <c r="V5" s="43">
        <f>100*TP!Y5/'P &amp; N Test'!V24</f>
        <v>0</v>
      </c>
    </row>
    <row r="6" spans="1:22" ht="14.25" customHeight="1">
      <c r="A6" s="42" t="s">
        <v>48</v>
      </c>
      <c r="B6" s="43">
        <f>100*TP!E6/'P &amp; N Test'!B25</f>
        <v>10.050000000000001</v>
      </c>
      <c r="C6" s="43">
        <f>100*TP!F6/'P &amp; N Test'!C25</f>
        <v>8.75</v>
      </c>
      <c r="D6" s="43">
        <f>100*TP!G6/'P &amp; N Test'!D25</f>
        <v>4.9000000000000004</v>
      </c>
      <c r="E6" s="43">
        <f>100*TP!H6/'P &amp; N Test'!E25</f>
        <v>5.95</v>
      </c>
      <c r="F6" s="43">
        <f>100*TP!I6/'P &amp; N Test'!F25</f>
        <v>5.95</v>
      </c>
      <c r="G6" s="43">
        <f>100*TP!J6/'P &amp; N Test'!G25</f>
        <v>0</v>
      </c>
      <c r="H6" s="43">
        <f>100*TP!K6/'P &amp; N Test'!H25</f>
        <v>7.3</v>
      </c>
      <c r="I6" s="43">
        <f>100*TP!L6/'P &amp; N Test'!I25</f>
        <v>7.95</v>
      </c>
      <c r="J6" s="43">
        <f>100*TP!M6/'P &amp; N Test'!J25</f>
        <v>9.65</v>
      </c>
      <c r="K6" s="43">
        <f>100*TP!N6/'P &amp; N Test'!K25</f>
        <v>9.0500000000000007</v>
      </c>
      <c r="L6" s="43">
        <f>100*TP!O6/'P &amp; N Test'!L25</f>
        <v>3.05</v>
      </c>
      <c r="M6" s="43">
        <f>100*TP!P6/'P &amp; N Test'!M25</f>
        <v>9.4499999999999993</v>
      </c>
      <c r="N6" s="43">
        <f>100*TP!Q6/'P &amp; N Test'!N25</f>
        <v>10.95</v>
      </c>
      <c r="O6" s="43">
        <f>100*TP!R6/'P &amp; N Test'!O25</f>
        <v>14.75</v>
      </c>
      <c r="P6" s="43">
        <f>100*TP!S6/'P &amp; N Test'!P25</f>
        <v>10.4</v>
      </c>
      <c r="Q6" s="43">
        <f>100*TP!T6/'P &amp; N Test'!Q25</f>
        <v>10.199999999999999</v>
      </c>
      <c r="R6" s="43">
        <f>100*TP!U6/'P &amp; N Test'!R25</f>
        <v>11</v>
      </c>
      <c r="S6" s="43">
        <f>100*TP!V6/'P &amp; N Test'!S25</f>
        <v>10.6</v>
      </c>
      <c r="T6" s="43">
        <f>100*TP!W6/'P &amp; N Test'!T25</f>
        <v>10.85</v>
      </c>
      <c r="U6" s="43">
        <f>100*TP!X6/'P &amp; N Test'!U25</f>
        <v>0</v>
      </c>
      <c r="V6" s="43">
        <f>100*TP!Y6/'P &amp; N Test'!V25</f>
        <v>0</v>
      </c>
    </row>
    <row r="7" spans="1:22" ht="14.25" customHeight="1">
      <c r="A7" s="42" t="s">
        <v>46</v>
      </c>
      <c r="B7" s="43">
        <f>100*TP!E7/'P &amp; N Test'!B26</f>
        <v>9.0666666666666664</v>
      </c>
      <c r="C7" s="43">
        <f>100*TP!F7/'P &amp; N Test'!C26</f>
        <v>7.8666666666666663</v>
      </c>
      <c r="D7" s="43">
        <f>100*TP!G7/'P &amp; N Test'!D26</f>
        <v>4.8</v>
      </c>
      <c r="E7" s="43">
        <f>100*TP!H7/'P &amp; N Test'!E26</f>
        <v>5.7333333333333334</v>
      </c>
      <c r="F7" s="43">
        <f>100*TP!I7/'P &amp; N Test'!F26</f>
        <v>5.2</v>
      </c>
      <c r="G7" s="43">
        <f>100*TP!J7/'P &amp; N Test'!G26</f>
        <v>0</v>
      </c>
      <c r="H7" s="43">
        <f>100*TP!K7/'P &amp; N Test'!H26</f>
        <v>6.7333333333333334</v>
      </c>
      <c r="I7" s="43">
        <f>100*TP!L7/'P &amp; N Test'!I26</f>
        <v>6.4666666666666668</v>
      </c>
      <c r="J7" s="43">
        <f>100*TP!M7/'P &amp; N Test'!J26</f>
        <v>8.6666666666666661</v>
      </c>
      <c r="K7" s="43">
        <f>100*TP!N7/'P &amp; N Test'!K26</f>
        <v>7.9333333333333336</v>
      </c>
      <c r="L7" s="43">
        <f>100*TP!O7/'P &amp; N Test'!L26</f>
        <v>3.6666666666666665</v>
      </c>
      <c r="M7" s="43">
        <f>100*TP!P7/'P &amp; N Test'!M26</f>
        <v>8.6666666666666661</v>
      </c>
      <c r="N7" s="43">
        <f>100*TP!Q7/'P &amp; N Test'!N26</f>
        <v>9.9333333333333336</v>
      </c>
      <c r="O7" s="43">
        <f>100*TP!R7/'P &amp; N Test'!O26</f>
        <v>13.866666666666667</v>
      </c>
      <c r="P7" s="43">
        <f>100*TP!S7/'P &amp; N Test'!P26</f>
        <v>9.1333333333333329</v>
      </c>
      <c r="Q7" s="43">
        <f>100*TP!T7/'P &amp; N Test'!Q26</f>
        <v>9.8666666666666671</v>
      </c>
      <c r="R7" s="43">
        <f>100*TP!U7/'P &amp; N Test'!R26</f>
        <v>10.199999999999999</v>
      </c>
      <c r="S7" s="43">
        <f>100*TP!V7/'P &amp; N Test'!S26</f>
        <v>9.5333333333333332</v>
      </c>
      <c r="T7" s="43">
        <f>100*TP!W7/'P &amp; N Test'!T26</f>
        <v>9.3333333333333339</v>
      </c>
      <c r="U7" s="43">
        <f>100*TP!X7/'P &amp; N Test'!U26</f>
        <v>0</v>
      </c>
      <c r="V7" s="43">
        <f>100*TP!Y7/'P &amp; N Test'!V26</f>
        <v>0</v>
      </c>
    </row>
    <row r="8" spans="1:22" ht="14.25" customHeight="1"/>
    <row r="9" spans="1:22" ht="14.25" customHeight="1">
      <c r="A9" s="44" t="s">
        <v>52</v>
      </c>
      <c r="B9" s="45">
        <f t="shared" ref="B9:V9" si="0">MEDIAN(B2:B7)</f>
        <v>9.2083333333333321</v>
      </c>
      <c r="C9" s="45">
        <f t="shared" si="0"/>
        <v>8</v>
      </c>
      <c r="D9" s="45">
        <f t="shared" si="0"/>
        <v>5.15</v>
      </c>
      <c r="E9" s="45">
        <f t="shared" si="0"/>
        <v>4.9249999999999998</v>
      </c>
      <c r="F9" s="45">
        <f t="shared" si="0"/>
        <v>5.125</v>
      </c>
      <c r="G9" s="45">
        <f t="shared" si="0"/>
        <v>0</v>
      </c>
      <c r="H9" s="45">
        <f t="shared" si="0"/>
        <v>7.125</v>
      </c>
      <c r="I9" s="45">
        <f t="shared" si="0"/>
        <v>7.1750000000000007</v>
      </c>
      <c r="J9" s="45">
        <f t="shared" si="0"/>
        <v>8.5833333333333321</v>
      </c>
      <c r="K9" s="45">
        <f t="shared" si="0"/>
        <v>7.8916666666666666</v>
      </c>
      <c r="L9" s="45">
        <f t="shared" si="0"/>
        <v>3.5666666666666664</v>
      </c>
      <c r="M9" s="45">
        <f t="shared" si="0"/>
        <v>8.5833333333333321</v>
      </c>
      <c r="N9" s="45">
        <f t="shared" si="0"/>
        <v>9.7666666666666657</v>
      </c>
      <c r="O9" s="45">
        <f t="shared" si="0"/>
        <v>13.7</v>
      </c>
      <c r="P9" s="45">
        <f t="shared" si="0"/>
        <v>9.2166666666666668</v>
      </c>
      <c r="Q9" s="45">
        <f t="shared" si="0"/>
        <v>9.4250000000000007</v>
      </c>
      <c r="R9" s="45">
        <f t="shared" si="0"/>
        <v>9.8249999999999993</v>
      </c>
      <c r="S9" s="45">
        <f t="shared" si="0"/>
        <v>9.2916666666666679</v>
      </c>
      <c r="T9" s="45">
        <f t="shared" si="0"/>
        <v>9.2916666666666679</v>
      </c>
      <c r="U9" s="45">
        <f t="shared" si="0"/>
        <v>0</v>
      </c>
      <c r="V9" s="45">
        <f t="shared" si="0"/>
        <v>0</v>
      </c>
    </row>
    <row r="10" spans="1:22" ht="14.25" customHeight="1">
      <c r="A10" s="44" t="s">
        <v>53</v>
      </c>
      <c r="B10" s="45">
        <f t="shared" ref="B10:V10" si="1">QUARTILE(B2:B7,3)-QUARTILE(B2:B7,1)</f>
        <v>0.74583333333333357</v>
      </c>
      <c r="C10" s="45">
        <f t="shared" si="1"/>
        <v>0.59166666666666679</v>
      </c>
      <c r="D10" s="45">
        <f t="shared" si="1"/>
        <v>0.57500000000000018</v>
      </c>
      <c r="E10" s="45">
        <f t="shared" si="1"/>
        <v>1.3499999999999996</v>
      </c>
      <c r="F10" s="45">
        <f t="shared" si="1"/>
        <v>0.46250000000000036</v>
      </c>
      <c r="G10" s="45">
        <f t="shared" si="1"/>
        <v>0</v>
      </c>
      <c r="H10" s="45">
        <f t="shared" si="1"/>
        <v>0.4375</v>
      </c>
      <c r="I10" s="45">
        <f t="shared" si="1"/>
        <v>0.97499999999999964</v>
      </c>
      <c r="J10" s="45">
        <f t="shared" si="1"/>
        <v>0.56666666666666465</v>
      </c>
      <c r="K10" s="45">
        <f t="shared" si="1"/>
        <v>0.32083333333333375</v>
      </c>
      <c r="L10" s="45">
        <f t="shared" si="1"/>
        <v>0.83749999999999947</v>
      </c>
      <c r="M10" s="45">
        <f t="shared" si="1"/>
        <v>0.67916666666666536</v>
      </c>
      <c r="N10" s="45">
        <f t="shared" si="1"/>
        <v>0.49583333333333357</v>
      </c>
      <c r="O10" s="45">
        <f t="shared" si="1"/>
        <v>1.0208333333333339</v>
      </c>
      <c r="P10" s="45">
        <f t="shared" si="1"/>
        <v>0.49166666666666714</v>
      </c>
      <c r="Q10" s="45">
        <f t="shared" si="1"/>
        <v>0.58750000000000213</v>
      </c>
      <c r="R10" s="45">
        <f t="shared" si="1"/>
        <v>0.90000000000000036</v>
      </c>
      <c r="S10" s="45">
        <f t="shared" si="1"/>
        <v>0.53333333333333499</v>
      </c>
      <c r="T10" s="45">
        <f t="shared" si="1"/>
        <v>0.73333333333333428</v>
      </c>
      <c r="U10" s="45">
        <f t="shared" si="1"/>
        <v>0</v>
      </c>
      <c r="V10" s="45">
        <f t="shared" si="1"/>
        <v>0</v>
      </c>
    </row>
    <row r="11" spans="1:22" ht="14.25" customHeight="1"/>
    <row r="12" spans="1:22" ht="14.25" customHeight="1"/>
    <row r="13" spans="1:22" ht="14.25" customHeight="1"/>
    <row r="14" spans="1:22" ht="14.25" customHeight="1"/>
    <row r="15" spans="1:22" ht="14.25" customHeight="1"/>
    <row r="16" spans="1:2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Feature Selection</vt:lpstr>
      <vt:lpstr>Runs</vt:lpstr>
      <vt:lpstr>TP</vt:lpstr>
      <vt:lpstr>FP</vt:lpstr>
      <vt:lpstr>TN</vt:lpstr>
      <vt:lpstr>FN</vt:lpstr>
      <vt:lpstr>CPU Time</vt:lpstr>
      <vt:lpstr>P &amp; N Test</vt:lpstr>
      <vt:lpstr>TP%</vt:lpstr>
      <vt:lpstr>TN%</vt:lpstr>
      <vt:lpstr>FP%</vt:lpstr>
      <vt:lpstr>FN%</vt:lpstr>
      <vt:lpstr>CPU%</vt:lpstr>
      <vt:lpstr>P &amp; N%</vt:lpstr>
      <vt:lpstr>TABLE 4 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Dodani</cp:lastModifiedBy>
  <dcterms:modified xsi:type="dcterms:W3CDTF">2024-07-15T07:06:12Z</dcterms:modified>
</cp:coreProperties>
</file>