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iket\OneDrive\Desktop\ppt\excel\"/>
    </mc:Choice>
  </mc:AlternateContent>
  <xr:revisionPtr revIDLastSave="0" documentId="13_ncr:1_{97AA21AA-2A09-477C-8914-24B49A7B370F}" xr6:coauthVersionLast="47" xr6:coauthVersionMax="47" xr10:uidLastSave="{00000000-0000-0000-0000-000000000000}"/>
  <bookViews>
    <workbookView xWindow="-108" yWindow="-108" windowWidth="23256" windowHeight="12456" tabRatio="920" activeTab="12" xr2:uid="{00000000-000D-0000-FFFF-FFFF00000000}"/>
  </bookViews>
  <sheets>
    <sheet name="Q1" sheetId="2" r:id="rId1"/>
    <sheet name="Q2" sheetId="3" r:id="rId2"/>
    <sheet name="Q3" sheetId="8" r:id="rId3"/>
    <sheet name="Q4" sheetId="10" r:id="rId4"/>
    <sheet name="Q5" sheetId="20" r:id="rId5"/>
    <sheet name="Q6(a)" sheetId="21" r:id="rId6"/>
    <sheet name="Q6(b)" sheetId="27" r:id="rId7"/>
    <sheet name="Q6(c)" sheetId="28" r:id="rId8"/>
    <sheet name="Q7(a)" sheetId="32" r:id="rId9"/>
    <sheet name="Q7(b)" sheetId="31" r:id="rId10"/>
    <sheet name="Q8" sheetId="33" r:id="rId11"/>
    <sheet name="Q9(a)" sheetId="35" r:id="rId12"/>
    <sheet name="Q9(b)" sheetId="37" r:id="rId13"/>
    <sheet name="Dashboard" sheetId="38" r:id="rId14"/>
    <sheet name="world_population main" sheetId="1" r:id="rId15"/>
  </sheets>
  <definedNames>
    <definedName name="_xlcn.WorksheetConnection_world_populationmain0602.xlsxTable11" hidden="1">Table1[]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8" r:id="rId24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world_population main (06-02)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R3" i="1"/>
  <c r="R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0CF63-A7EF-49B5-8FFB-32488E5198E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6644008-24BB-42FC-B0D9-3EB3B7AAF08A}" name="WorksheetConnection_world_population main (06-02)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world_populationmain0602.xlsxTable11"/>
        </x15:connection>
      </ext>
    </extLst>
  </connection>
</connections>
</file>

<file path=xl/sharedStrings.xml><?xml version="1.0" encoding="utf-8"?>
<sst xmlns="http://schemas.openxmlformats.org/spreadsheetml/2006/main" count="1157" uniqueCount="755">
  <si>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</si>
  <si>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</si>
  <si>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</si>
  <si>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</si>
  <si>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</si>
  <si>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</si>
  <si>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</si>
  <si>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</si>
  <si>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</si>
  <si>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</si>
  <si>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</si>
  <si>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</si>
  <si>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</si>
  <si>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</si>
  <si>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</si>
  <si>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</si>
  <si>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</si>
  <si>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</si>
  <si>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</si>
  <si>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</si>
  <si>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</si>
  <si>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</si>
  <si>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</si>
  <si>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</si>
  <si>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</si>
  <si>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</si>
  <si>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</si>
  <si>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</si>
  <si>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</si>
  <si>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</si>
  <si>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</si>
  <si>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</si>
  <si>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</si>
  <si>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</si>
  <si>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</si>
  <si>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</si>
  <si>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</si>
  <si>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</si>
  <si>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</si>
  <si>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</si>
  <si>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</si>
  <si>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</si>
  <si>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</si>
  <si>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</si>
  <si>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</si>
  <si>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</si>
  <si>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</si>
  <si>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</si>
  <si>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</si>
  <si>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</si>
  <si>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</si>
  <si>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</si>
  <si>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</si>
  <si>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</si>
  <si>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</si>
  <si>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</si>
  <si>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</si>
  <si>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</si>
  <si>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</si>
  <si>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</si>
  <si>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</si>
  <si>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</si>
  <si>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</si>
  <si>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</si>
  <si>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</si>
  <si>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</si>
  <si>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</si>
  <si>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</si>
  <si>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</si>
  <si>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</si>
  <si>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</si>
  <si>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</si>
  <si>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</si>
  <si>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</si>
  <si>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</si>
  <si>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</si>
  <si>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</si>
  <si>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</si>
  <si>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</si>
  <si>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</si>
  <si>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</si>
  <si>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</si>
  <si>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</si>
  <si>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</si>
  <si>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</si>
  <si>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</si>
  <si>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</si>
  <si>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</si>
  <si>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</si>
  <si>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</si>
  <si>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</si>
  <si>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</si>
  <si>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</si>
  <si>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</si>
  <si>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</si>
  <si>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</si>
  <si>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</si>
  <si>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</si>
  <si>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</si>
  <si>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</si>
  <si>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</si>
  <si>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</si>
  <si>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</si>
  <si>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</si>
  <si>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</si>
  <si>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</si>
  <si>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</si>
  <si>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</si>
  <si>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</si>
  <si>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</si>
  <si>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</si>
  <si>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</si>
  <si>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</si>
  <si>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</si>
  <si>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</si>
  <si>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</si>
  <si>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</si>
  <si>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</si>
  <si>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</si>
  <si>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</si>
  <si>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</si>
  <si>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</si>
  <si>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</si>
  <si>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</si>
  <si>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</si>
  <si>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</si>
  <si>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</si>
  <si>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</si>
  <si>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</si>
  <si>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</si>
  <si>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</si>
  <si>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</si>
  <si>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</si>
  <si>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</si>
  <si>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</si>
  <si>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</si>
  <si>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</si>
  <si>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</si>
  <si>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</si>
  <si>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</si>
  <si>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</si>
  <si>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</si>
  <si>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</si>
  <si>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</si>
  <si>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</si>
  <si>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</si>
  <si>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</si>
  <si>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</si>
  <si>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</si>
  <si>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</si>
  <si>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</si>
  <si>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</si>
  <si>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</si>
  <si>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</si>
  <si>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</si>
  <si>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</si>
  <si>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</si>
  <si>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</si>
  <si>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</si>
  <si>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</si>
  <si>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</si>
  <si>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</si>
  <si>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</si>
  <si>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</si>
  <si>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</si>
  <si>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</si>
  <si>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</si>
  <si>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</si>
  <si>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</si>
  <si>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</si>
  <si>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</si>
  <si>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</si>
  <si>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</si>
  <si>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</si>
  <si>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</si>
  <si>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</si>
  <si>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</si>
  <si>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</si>
  <si>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</si>
  <si>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</si>
  <si>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</si>
  <si>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</si>
  <si>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</si>
  <si>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</si>
  <si>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</si>
  <si>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</si>
  <si>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</si>
  <si>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</si>
  <si>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</si>
  <si>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</si>
  <si>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</si>
  <si>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</si>
  <si>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</si>
  <si>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</si>
  <si>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</si>
  <si>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</si>
  <si>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</si>
  <si>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</si>
  <si>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</si>
  <si>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</si>
  <si>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</si>
  <si>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</si>
  <si>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</si>
  <si>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</si>
  <si>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</si>
  <si>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</si>
  <si>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</si>
  <si>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</si>
  <si>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</si>
  <si>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</si>
  <si>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</si>
  <si>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</si>
  <si>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</si>
  <si>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</si>
  <si>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</si>
  <si>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</si>
  <si>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</si>
  <si>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</si>
  <si>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</si>
  <si>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</si>
  <si>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</si>
  <si>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</si>
  <si>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</si>
  <si>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</si>
  <si>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</si>
  <si>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</si>
  <si>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</si>
  <si>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</si>
  <si>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</si>
  <si>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</si>
  <si>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</si>
  <si>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</si>
  <si>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</si>
  <si>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</si>
  <si>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</si>
  <si>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</si>
  <si>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</si>
  <si>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</si>
  <si>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</si>
  <si>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</si>
  <si>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</si>
  <si>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</si>
  <si>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</si>
  <si>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</si>
  <si>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</si>
  <si>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</si>
  <si>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</si>
  <si>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</si>
  <si>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</si>
  <si>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</si>
  <si>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</si>
  <si>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</si>
  <si>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</si>
  <si>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</si>
  <si>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</si>
  <si>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</si>
  <si>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</si>
  <si>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</si>
  <si>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</si>
  <si>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</si>
  <si>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</si>
  <si>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</si>
  <si>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</si>
  <si>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</si>
  <si>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</si>
  <si>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</si>
  <si>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</si>
  <si>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</si>
  <si>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</si>
  <si>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</si>
  <si>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</si>
  <si>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</si>
  <si>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</si>
  <si>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</si>
  <si>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</si>
  <si>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</si>
  <si>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</si>
  <si>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</si>
  <si>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</si>
  <si>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</si>
  <si>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</si>
  <si>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</si>
  <si>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</si>
  <si>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</si>
  <si>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</si>
  <si>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</si>
  <si>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</si>
  <si>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</si>
  <si>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</si>
  <si>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</si>
  <si>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</si>
  <si>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</si>
  <si>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</si>
  <si>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</si>
  <si>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</si>
  <si>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</si>
  <si>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</si>
  <si>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</si>
  <si>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</si>
  <si>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</si>
  <si>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</si>
  <si>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</si>
  <si>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</si>
  <si>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</si>
  <si>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</si>
  <si>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</si>
  <si>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</si>
  <si>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</si>
  <si>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</si>
  <si>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</si>
  <si>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</si>
  <si>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</si>
  <si>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</si>
  <si>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</si>
  <si>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</si>
  <si>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</si>
  <si>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</si>
  <si>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</si>
  <si>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</si>
  <si>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</si>
  <si>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</si>
  <si>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</si>
  <si>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</si>
  <si>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</si>
  <si>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</si>
  <si>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</si>
  <si>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</si>
  <si>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</si>
  <si>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</si>
  <si>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</si>
  <si>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</si>
  <si>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</si>
  <si>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</si>
  <si>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</si>
  <si>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</si>
  <si>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</si>
  <si>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</si>
  <si>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</si>
  <si>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</si>
  <si>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</si>
  <si>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</si>
  <si>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</si>
  <si>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</si>
  <si>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</si>
  <si>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</si>
  <si>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</si>
  <si>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</si>
  <si>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</si>
  <si>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</si>
  <si>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</si>
  <si>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</si>
  <si>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</si>
  <si>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</si>
  <si>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</si>
  <si>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</si>
  <si>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</si>
  <si>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</si>
  <si>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</si>
  <si>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</si>
  <si>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</si>
  <si>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</si>
  <si>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</si>
  <si>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</si>
  <si>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</si>
  <si>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</si>
  <si>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</si>
  <si>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</si>
  <si>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</si>
  <si>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</si>
  <si>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</si>
  <si>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</si>
  <si>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</si>
  <si>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</si>
  <si>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</si>
  <si>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</si>
  <si>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</si>
  <si>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</si>
  <si>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</si>
  <si>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</si>
  <si>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</si>
  <si>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</si>
  <si>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</si>
  <si>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</si>
  <si>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</si>
  <si>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</si>
  <si>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</si>
  <si>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</si>
  <si>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</si>
  <si>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</si>
  <si>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</si>
  <si>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</si>
  <si>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</si>
  <si>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</si>
  <si>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</si>
  <si>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</si>
  <si>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</si>
  <si>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</si>
  <si>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</si>
  <si>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</si>
  <si>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</si>
  <si>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</si>
  <si>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</si>
  <si>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</si>
  <si>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</si>
  <si>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</si>
  <si>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</si>
  <si>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</si>
  <si>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</si>
  <si>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</si>
  <si>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</si>
  <si>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</si>
  <si>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</si>
  <si>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</si>
  <si>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</si>
  <si>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</si>
  <si>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</si>
  <si>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</si>
  <si>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</si>
  <si>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</si>
  <si>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</si>
  <si>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</si>
  <si>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</si>
  <si>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</si>
  <si>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</si>
  <si>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</si>
  <si>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</si>
  <si>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</si>
  <si>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</si>
  <si>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</si>
  <si>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</si>
  <si>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</si>
  <si>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</si>
  <si>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</si>
  <si>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</si>
  <si>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</si>
  <si>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</si>
  <si>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</si>
  <si>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</si>
  <si>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</si>
  <si>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</si>
  <si>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</si>
  <si>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</si>
  <si>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</si>
  <si>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</si>
  <si>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</si>
  <si>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</si>
  <si>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</si>
  <si>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</si>
  <si>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</si>
  <si>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</si>
  <si>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</si>
  <si>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</si>
  <si>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</si>
  <si>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</si>
  <si>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</si>
  <si>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</si>
  <si>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</si>
  <si>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</si>
  <si>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</si>
  <si>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</si>
  <si>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</si>
  <si>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</si>
  <si>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</si>
  <si>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</si>
  <si>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</si>
  <si>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</si>
  <si>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</si>
  <si>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</si>
  <si>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</si>
  <si>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</si>
  <si>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</si>
  <si>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</si>
  <si>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</si>
  <si>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</si>
  <si>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</si>
  <si>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</si>
  <si>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</si>
  <si>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</si>
  <si>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</si>
  <si>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</si>
  <si>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</si>
  <si>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</si>
  <si>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</si>
  <si>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</si>
  <si>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</si>
  <si>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</si>
  <si>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</si>
  <si>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</si>
  <si>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</si>
  <si>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</si>
  <si>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</si>
  <si>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</si>
  <si>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</si>
  <si>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</si>
  <si>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</si>
  <si>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</si>
  <si>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</si>
  <si>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</si>
  <si>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</si>
  <si>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</si>
  <si>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</si>
  <si>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</si>
  <si>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</si>
  <si>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</si>
  <si>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</si>
  <si>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</si>
  <si>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</si>
  <si>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</si>
  <si>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</si>
  <si>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</si>
  <si>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</si>
  <si>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</si>
  <si>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</si>
  <si>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</si>
  <si>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</si>
  <si>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</si>
  <si>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</si>
  <si>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</si>
  <si>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</si>
  <si>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</si>
  <si>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</si>
  <si>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</si>
  <si>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</si>
  <si>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</si>
  <si>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</si>
  <si>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</si>
  <si>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</si>
  <si>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</si>
  <si>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</si>
  <si>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</si>
  <si>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</si>
  <si>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</si>
  <si>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</si>
  <si>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</si>
  <si>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</si>
  <si>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</si>
  <si>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</si>
  <si>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</si>
  <si>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</si>
  <si>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</si>
  <si>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</si>
  <si>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</si>
  <si>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</si>
  <si>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</si>
  <si>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</si>
  <si>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</si>
  <si>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</si>
  <si>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</si>
  <si>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</si>
  <si>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</si>
  <si>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</si>
  <si>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</si>
  <si>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</si>
  <si>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</si>
  <si>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</si>
  <si>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</si>
  <si>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</si>
  <si>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</si>
  <si>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</si>
  <si>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</si>
  <si>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</si>
  <si>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</si>
  <si>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</si>
  <si>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</si>
  <si>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</si>
  <si>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</si>
  <si>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</si>
  <si>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</si>
  <si>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</si>
  <si>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</si>
  <si>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</si>
  <si>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</si>
  <si>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</si>
  <si>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</si>
  <si>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</si>
  <si>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</si>
  <si>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</si>
  <si>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</si>
  <si>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</si>
  <si>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</si>
  <si>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</si>
  <si>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</si>
  <si>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</si>
  <si>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</si>
  <si>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</si>
  <si>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</si>
  <si>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</si>
  <si>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</si>
  <si>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</si>
  <si>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</si>
  <si>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</si>
  <si>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</si>
  <si>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</si>
  <si>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</si>
  <si>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</si>
  <si>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</si>
  <si>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</si>
  <si>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</si>
  <si>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</si>
  <si>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</si>
  <si>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</si>
  <si>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</si>
  <si>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</si>
  <si>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</si>
  <si>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</si>
  <si>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</si>
  <si>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</si>
  <si>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</si>
  <si>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</si>
  <si>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</si>
  <si>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</si>
  <si>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</si>
  <si>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</si>
  <si>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</si>
  <si>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</si>
  <si>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</si>
  <si>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</si>
  <si>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</si>
  <si>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</si>
  <si>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</si>
  <si>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</si>
  <si>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</si>
  <si>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</si>
  <si>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</si>
  <si>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</si>
  <si>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</si>
  <si>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</si>
  <si>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</si>
  <si>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</si>
  <si>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</si>
  <si>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</si>
  <si>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</si>
  <si>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</si>
  <si>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</si>
  <si>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</si>
  <si>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</si>
  <si>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</si>
  <si>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</si>
  <si>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</si>
  <si>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</si>
  <si>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</si>
  <si>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</si>
  <si>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</si>
  <si>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</si>
  <si>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</si>
  <si>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</si>
  <si>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</si>
  <si>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</si>
  <si>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</si>
  <si>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</si>
  <si>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</si>
  <si>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</si>
  <si>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</si>
  <si>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</si>
  <si>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</si>
  <si>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</si>
  <si>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</si>
  <si>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</si>
  <si>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</si>
  <si>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</si>
  <si>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</si>
  <si>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</si>
  <si>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</si>
  <si>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</si>
  <si>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</si>
  <si>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</si>
  <si>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</si>
  <si>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</si>
  <si>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</si>
  <si>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</si>
  <si>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</si>
  <si>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</si>
  <si>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</si>
  <si>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</si>
  <si>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</si>
  <si>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</si>
  <si>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</si>
  <si>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</si>
  <si>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</si>
  <si>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</si>
  <si>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</si>
  <si>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</si>
  <si>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</si>
  <si>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</si>
  <si>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</si>
  <si>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</si>
  <si>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</si>
  <si>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</si>
  <si>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</si>
  <si>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</si>
  <si>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</si>
  <si>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</si>
  <si>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</si>
  <si>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</si>
  <si>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</si>
  <si>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</si>
  <si>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</si>
  <si>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</si>
  <si>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</si>
  <si>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</si>
  <si>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</si>
  <si>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</si>
  <si>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</si>
  <si>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</si>
  <si>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</si>
  <si>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</si>
  <si>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</si>
  <si>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</si>
  <si>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</si>
  <si>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</si>
  <si>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</si>
  <si>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</si>
  <si>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</si>
  <si>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</si>
  <si>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</si>
  <si>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</si>
  <si>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</si>
  <si>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Row Labels</t>
  </si>
  <si>
    <t>Grand Total</t>
  </si>
  <si>
    <t>Sum of 2022 Population</t>
  </si>
  <si>
    <t>Average of Density (per kmÂ²)</t>
  </si>
  <si>
    <t xml:space="preserve">Population growth rate </t>
  </si>
  <si>
    <t>Sum of Population growth rate</t>
  </si>
  <si>
    <t>Count of Country/Territory</t>
  </si>
  <si>
    <t>population growth rate 2</t>
  </si>
  <si>
    <t>(blank)</t>
  </si>
  <si>
    <t>Sum of population growth rate 2</t>
  </si>
  <si>
    <t>total population</t>
  </si>
  <si>
    <t>polpulation growth (2015 - 2020)</t>
  </si>
  <si>
    <t>Sum of polpulation growth (2015 - 2020)</t>
  </si>
  <si>
    <t>population growth (1970-2022)</t>
  </si>
  <si>
    <t>Sum of population growth (1970-2022)</t>
  </si>
  <si>
    <t>population density (2022)</t>
  </si>
  <si>
    <t>Sum of population density (2022)</t>
  </si>
  <si>
    <t>change in (2022-2020)</t>
  </si>
  <si>
    <t>Sum of change in (2022-2020)</t>
  </si>
  <si>
    <t>population growth(2010-2022)</t>
  </si>
  <si>
    <t>Sum of population growth(2010-2022)</t>
  </si>
  <si>
    <t>population growth rate(1970-2022)</t>
  </si>
  <si>
    <t>Average of population growth rate(1970-2022)</t>
  </si>
  <si>
    <t>World population data set(07-02)</t>
  </si>
  <si>
    <t>Create a bar chart to visualize the top 10 countries with the highest population in 2022.</t>
  </si>
  <si>
    <t>Calculate the average population density for each continent.</t>
  </si>
  <si>
    <t>Determine the country with the highest growth rate from 2015 to 2022.</t>
  </si>
  <si>
    <t>Create a pie chart to show the distribution of countries by continent.</t>
  </si>
  <si>
    <t>Compare the population growth rate of Asia and Africa from 2010 to 2022.</t>
  </si>
  <si>
    <t>Calculate the total population for each continent in 2022</t>
  </si>
  <si>
    <t>•</t>
  </si>
  <si>
    <t>Find the difference between population growth from 2015 to 2020 between India, Berlin and Abu Dhabi (Capital).</t>
  </si>
  <si>
    <t>Find the capital with the highest Population growth .</t>
  </si>
  <si>
    <t>Calculate the population density (population per square kilometer) for each country in 2022.</t>
  </si>
  <si>
    <t>Give the top 5 countries with highest Population density and the bottom 5 countries with the lowest Population density separately.</t>
  </si>
  <si>
    <t>Identify the countries where the population decreased from 2020 to 2022.</t>
  </si>
  <si>
    <t>Create a line chart showing the population trend for a selected country from 2010 to 2022.</t>
  </si>
  <si>
    <t>Calculate the average population growth rate for each continent from 1970 to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</si>
</sst>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'Q1'!$A$4:$A$14</c:f>
              <c:strCache>
                <c:ptCount val="10"/>
                <c:pt idx="0">
                  <c:v>Bangladesh</c:v>
                </c:pt>
                <c:pt idx="1">
                  <c:v>Brazil</c:v>
                </c:pt>
                <c:pt idx="2">
                  <c:v>China</c:v>
                </c:pt>
                <c:pt idx="3">
                  <c:v>India</c:v>
                </c:pt>
                <c:pt idx="4">
                  <c:v>Indonesia</c:v>
                </c:pt>
                <c:pt idx="5">
                  <c:v>Mexico</c:v>
                </c:pt>
                <c:pt idx="6">
                  <c:v>Nigeria</c:v>
                </c:pt>
                <c:pt idx="7">
                  <c:v>Pakistan</c:v>
                </c:pt>
                <c:pt idx="8">
                  <c:v>Russia</c:v>
                </c:pt>
                <c:pt idx="9">
                  <c:v>United States</c:v>
                </c:pt>
              </c:strCache>
            </c:strRef>
          </c:cat>
          <c:val>
            <c:numRef>
              <c:f>'Q1'!$B$4:$B$14</c:f>
              <c:numCache>
                <c:formatCode>General</c:formatCode>
                <c:ptCount val="10"/>
                <c:pt idx="0">
                  <c:v>171186372</c:v>
                </c:pt>
                <c:pt idx="1">
                  <c:v>215313498</c:v>
                </c:pt>
                <c:pt idx="2">
                  <c:v>1425887337</c:v>
                </c:pt>
                <c:pt idx="3">
                  <c:v>1417173173</c:v>
                </c:pt>
                <c:pt idx="4">
                  <c:v>275501339</c:v>
                </c:pt>
                <c:pt idx="5">
                  <c:v>127504125</c:v>
                </c:pt>
                <c:pt idx="6">
                  <c:v>218541212</c:v>
                </c:pt>
                <c:pt idx="7">
                  <c:v>235824862</c:v>
                </c:pt>
                <c:pt idx="8">
                  <c:v>144713314</c:v>
                </c:pt>
                <c:pt idx="9">
                  <c:v>338289857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6-45AF-A774-B9FCDB18E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0028672"/>
        <c:axId val="1973519200"/>
      </c:barChart>
      <c:catAx>
        <c:axId val="19700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19200"/>
        <c:crosses val="autoZero"/>
        <c:auto val="1"/>
        <c:lblAlgn val="ctr"/>
        <c:lblOffset val="100"/>
        <c:noMultiLvlLbl val="0"/>
      </c:catAx>
      <c:valAx>
        <c:axId val="19735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0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(06-02).xlsx]Q2!PivotTable2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60-465B-B714-61EB183F24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60-465B-B714-61EB183F24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460-465B-B714-61EB183F24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460-465B-B714-61EB183F24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460-465B-B714-61EB183F24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460-465B-B714-61EB183F24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'Q2'!$A$4:$A$10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'Q2'!$B$4:$B$10</c:f>
              <c:numCache>
                <c:formatCode>General</c:formatCode>
                <c:ptCount val="6"/>
                <c:pt idx="0">
                  <c:v>125.04764561403503</c:v>
                </c:pt>
                <c:pt idx="1">
                  <c:v>1025.0241360000002</c:v>
                </c:pt>
                <c:pt idx="2">
                  <c:v>663.32474200000001</c:v>
                </c:pt>
                <c:pt idx="3">
                  <c:v>272.76175750000004</c:v>
                </c:pt>
                <c:pt idx="4">
                  <c:v>132.54306521739127</c:v>
                </c:pt>
                <c:pt idx="5">
                  <c:v>20.971978571428568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E-484A-8D8D-74F67D14C4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(06-02).xlsx]Q3!PivotTable5</c:name>
    <c:fmtId val="2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'Q3'!$A$4:$A$14</c:f>
              <c:strCache>
                <c:ptCount val="10"/>
                <c:pt idx="0">
                  <c:v>Mayotte</c:v>
                </c:pt>
                <c:pt idx="1">
                  <c:v>Niger</c:v>
                </c:pt>
                <c:pt idx="2">
                  <c:v>Tokelau</c:v>
                </c:pt>
                <c:pt idx="3">
                  <c:v>Somalia</c:v>
                </c:pt>
                <c:pt idx="4">
                  <c:v>Angola</c:v>
                </c:pt>
                <c:pt idx="5">
                  <c:v>Uganda</c:v>
                </c:pt>
                <c:pt idx="6">
                  <c:v>DR Congo</c:v>
                </c:pt>
                <c:pt idx="7">
                  <c:v>Chad</c:v>
                </c:pt>
                <c:pt idx="8">
                  <c:v>Turks and Caicos Islands</c:v>
                </c:pt>
                <c:pt idx="9">
                  <c:v>Mali</c:v>
                </c:pt>
              </c:strCache>
            </c:strRef>
          </c:cat>
          <c:val>
            <c:numRef>
              <c:f>'Q3'!$B$4:$B$14</c:f>
              <c:numCache>
                <c:formatCode>General</c:formatCode>
                <c:ptCount val="10"/>
                <c:pt idx="0">
                  <c:v>30.678234386583579</c:v>
                </c:pt>
                <c:pt idx="1">
                  <c:v>30.205760854811903</c:v>
                </c:pt>
                <c:pt idx="2">
                  <c:v>28.679504814305361</c:v>
                </c:pt>
                <c:pt idx="3">
                  <c:v>27.852595040971657</c:v>
                </c:pt>
                <c:pt idx="4">
                  <c:v>26.526379438988318</c:v>
                </c:pt>
                <c:pt idx="5">
                  <c:v>26.075022474904578</c:v>
                </c:pt>
                <c:pt idx="6">
                  <c:v>25.876060415497665</c:v>
                </c:pt>
                <c:pt idx="7">
                  <c:v>25.339261459855727</c:v>
                </c:pt>
                <c:pt idx="8">
                  <c:v>25.083474738628276</c:v>
                </c:pt>
                <c:pt idx="9">
                  <c:v>24.737514524863403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9-4BEF-85E2-24B3758EF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46672"/>
        <c:axId val="95090080"/>
      </c:barChart>
      <c:catAx>
        <c:axId val="95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0"/>
        <c:crosses val="autoZero"/>
        <c:auto val="1"/>
        <c:lblAlgn val="ctr"/>
        <c:lblOffset val="100"/>
        <c:noMultiLvlLbl val="0"/>
      </c:catAx>
      <c:valAx>
        <c:axId val="950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(06-02).xlsx]Q4!PivotTable7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6DA-4120-8943-3C2894B8DB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DA-4120-8943-3C2894B8D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6DA-4120-8943-3C2894B8DB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6DA-4120-8943-3C2894B8DB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6DA-4120-8943-3C2894B8DB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6DA-4120-8943-3C2894B8DBD2}"/>
              </c:ext>
            </c:extLst>
          </c:dPt>
          <c:cat>
            <c:strRef>
              <c:f>'Q4'!$A$4:$A$10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'Q4'!$B$4:$B$10</c:f>
              <c:numCache>
                <c:formatCode>General</c:formatCode>
                <c:ptCount val="6"/>
                <c:pt idx="0">
                  <c:v>57</c:v>
                </c:pt>
                <c:pt idx="1">
                  <c:v>50</c:v>
                </c:pt>
                <c:pt idx="2">
                  <c:v>50</c:v>
                </c:pt>
                <c:pt idx="3">
                  <c:v>40</c:v>
                </c:pt>
                <c:pt idx="4">
                  <c:v>23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45DA-890A-82812DFB7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(06-02).xlsx]Q5!PivotTable17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'Q5'!$A$4:$A$6</c:f>
              <c:strCache>
                <c:ptCount val="2"/>
                <c:pt idx="0">
                  <c:v>Africa</c:v>
                </c:pt>
                <c:pt idx="1">
                  <c:v>Asia</c:v>
                </c:pt>
              </c:strCache>
            </c:strRef>
          </c:cat>
          <c:val>
            <c:numRef>
              <c:f>'Q5'!$B$4:$B$6</c:f>
              <c:numCache>
                <c:formatCode>General</c:formatCode>
                <c:ptCount val="2"/>
                <c:pt idx="0">
                  <c:v>1829.0726708591303</c:v>
                </c:pt>
                <c:pt idx="1">
                  <c:v>984.30747622632123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9-4A54-A5A6-84D943C11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5055152"/>
        <c:axId val="1048993328"/>
      </c:barChart>
      <c:catAx>
        <c:axId val="103505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93328"/>
        <c:crosses val="autoZero"/>
        <c:auto val="1"/>
        <c:lblAlgn val="ctr"/>
        <c:lblOffset val="100"/>
        <c:noMultiLvlLbl val="0"/>
      </c:catAx>
      <c:valAx>
        <c:axId val="10489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5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(06-02).xlsx]Q6(a)!PivotTable18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'Q6(a)'!$B$3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'Q6(a)'!$A$4:$A$10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'Q6(a)'!$B$4:$B$10</c:f>
              <c:numCache>
                <c:formatCode>General</c:formatCode>
                <c:ptCount val="6"/>
                <c:pt idx="0">
                  <c:v>1426730932</c:v>
                </c:pt>
                <c:pt idx="1">
                  <c:v>4721383274</c:v>
                </c:pt>
                <c:pt idx="2">
                  <c:v>743147538</c:v>
                </c:pt>
                <c:pt idx="3">
                  <c:v>600296136</c:v>
                </c:pt>
                <c:pt idx="4">
                  <c:v>45038554</c:v>
                </c:pt>
                <c:pt idx="5">
                  <c:v>436816608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2-4C11-99BC-0DA1D09E5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9690160"/>
        <c:axId val="775622240"/>
      </c:barChart>
      <c:catAx>
        <c:axId val="77969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2240"/>
        <c:crosses val="autoZero"/>
        <c:auto val="1"/>
        <c:lblAlgn val="ctr"/>
        <c:lblOffset val="100"/>
        <c:noMultiLvlLbl val="0"/>
      </c:catAx>
      <c:valAx>
        <c:axId val="7756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69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(06-02).xlsx]Q6(b)!PivotTable24</c:name>
    <c:fmtId val="3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'Q6(b)'!$B$3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E8E-4EB2-AEEE-96F97644B1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E8E-4EB2-AEEE-96F97644B1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E8E-4EB2-AEEE-96F97644B116}"/>
              </c:ext>
            </c:extLst>
          </c:dPt>
          <c:cat>
            <c:strRef>
              <c:f>'Q6(b)'!$A$4:$A$7</c:f>
              <c:strCache>
                <c:ptCount val="3"/>
                <c:pt idx="0">
                  <c:v>Germany</c:v>
                </c:pt>
                <c:pt idx="1">
                  <c:v>India</c:v>
                </c:pt>
                <c:pt idx="2">
                  <c:v>United Arab Emirates</c:v>
                </c:pt>
              </c:strCache>
            </c:strRef>
          </c:cat>
          <c:val>
            <c:numRef>
              <c:f>'Q6(b)'!$B$4:$B$7</c:f>
              <c:numCache>
                <c:formatCode>General</c:formatCode>
                <c:ptCount val="3"/>
                <c:pt idx="0">
                  <c:v>1255762</c:v>
                </c:pt>
                <c:pt idx="1">
                  <c:v>73520622</c:v>
                </c:pt>
                <c:pt idx="2">
                  <c:v>370390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F-4098-875F-6F7656CDF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(06-02).xlsx]Q6(c)!PivotTable25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'Q6(c)'!$B$3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'Q6(c)'!$A$4:$A$14</c:f>
              <c:strCache>
                <c:ptCount val="10"/>
                <c:pt idx="0">
                  <c:v>New Delhi</c:v>
                </c:pt>
                <c:pt idx="1">
                  <c:v>Beijing</c:v>
                </c:pt>
                <c:pt idx="2">
                  <c:v>Islamabad</c:v>
                </c:pt>
                <c:pt idx="3">
                  <c:v>Abuja</c:v>
                </c:pt>
                <c:pt idx="4">
                  <c:v>Jakarta</c:v>
                </c:pt>
                <c:pt idx="5">
                  <c:v>Washington, D.C.</c:v>
                </c:pt>
                <c:pt idx="6">
                  <c:v>Brasilia</c:v>
                </c:pt>
                <c:pt idx="7">
                  <c:v>Dhaka</c:v>
                </c:pt>
                <c:pt idx="8">
                  <c:v>Addis Ababa</c:v>
                </c:pt>
                <c:pt idx="9">
                  <c:v>Kinshasa</c:v>
                </c:pt>
              </c:strCache>
            </c:strRef>
          </c:cat>
          <c:val>
            <c:numRef>
              <c:f>'Q6(c)'!$B$4:$B$14</c:f>
              <c:numCache>
                <c:formatCode>General</c:formatCode>
                <c:ptCount val="10"/>
                <c:pt idx="0">
                  <c:v>859671872</c:v>
                </c:pt>
                <c:pt idx="1">
                  <c:v>603352887</c:v>
                </c:pt>
                <c:pt idx="2">
                  <c:v>176533990</c:v>
                </c:pt>
                <c:pt idx="3">
                  <c:v>162971948</c:v>
                </c:pt>
                <c:pt idx="4">
                  <c:v>160272945</c:v>
                </c:pt>
                <c:pt idx="5">
                  <c:v>137961517</c:v>
                </c:pt>
                <c:pt idx="6">
                  <c:v>118943623</c:v>
                </c:pt>
                <c:pt idx="7">
                  <c:v>103644512</c:v>
                </c:pt>
                <c:pt idx="8">
                  <c:v>95071678</c:v>
                </c:pt>
                <c:pt idx="9">
                  <c:v>78858479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5-4589-9259-0ED5F1EB8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779691600"/>
        <c:axId val="1444150079"/>
      </c:barChart>
      <c:catAx>
        <c:axId val="77969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150079"/>
        <c:crosses val="autoZero"/>
        <c:auto val="1"/>
        <c:lblAlgn val="ctr"/>
        <c:lblOffset val="100"/>
        <c:noMultiLvlLbl val="0"/>
      </c:catAx>
      <c:valAx>
        <c:axId val="1444150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69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(06-02).xlsx]Q7(a)!PivotTable30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'Q7(a)'!$B$3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'Q7(a)'!$A$4:$A$14</c:f>
              <c:strCache>
                <c:ptCount val="10"/>
                <c:pt idx="0">
                  <c:v>Bahrain</c:v>
                </c:pt>
                <c:pt idx="1">
                  <c:v>Bermuda</c:v>
                </c:pt>
                <c:pt idx="2">
                  <c:v>Gibraltar</c:v>
                </c:pt>
                <c:pt idx="3">
                  <c:v>Hong Kong</c:v>
                </c:pt>
                <c:pt idx="4">
                  <c:v>Macau</c:v>
                </c:pt>
                <c:pt idx="5">
                  <c:v>Maldives</c:v>
                </c:pt>
                <c:pt idx="6">
                  <c:v>Malta</c:v>
                </c:pt>
                <c:pt idx="7">
                  <c:v>Monaco</c:v>
                </c:pt>
                <c:pt idx="8">
                  <c:v>Singapore</c:v>
                </c:pt>
                <c:pt idx="9">
                  <c:v>Sint Maarten</c:v>
                </c:pt>
              </c:strCache>
            </c:strRef>
          </c:cat>
          <c:val>
            <c:numRef>
              <c:f>'Q7(a)'!$B$4:$B$14</c:f>
              <c:numCache>
                <c:formatCode>General</c:formatCode>
                <c:ptCount val="10"/>
                <c:pt idx="0">
                  <c:v>1924.4875816993465</c:v>
                </c:pt>
                <c:pt idx="1">
                  <c:v>1188.5925925925926</c:v>
                </c:pt>
                <c:pt idx="2">
                  <c:v>5441.5</c:v>
                </c:pt>
                <c:pt idx="3">
                  <c:v>6783.392210144928</c:v>
                </c:pt>
                <c:pt idx="4">
                  <c:v>23172.266666666666</c:v>
                </c:pt>
                <c:pt idx="5">
                  <c:v>1745.9566666666667</c:v>
                </c:pt>
                <c:pt idx="6">
                  <c:v>1687.6139240506329</c:v>
                </c:pt>
                <c:pt idx="7">
                  <c:v>18234.5</c:v>
                </c:pt>
                <c:pt idx="8">
                  <c:v>8416.4633802816898</c:v>
                </c:pt>
                <c:pt idx="9">
                  <c:v>1299.2647058823529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4-459B-A48B-880155A18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444507087"/>
        <c:axId val="775624720"/>
      </c:barChart>
      <c:catAx>
        <c:axId val="1444507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4720"/>
        <c:crosses val="autoZero"/>
        <c:auto val="1"/>
        <c:lblAlgn val="ctr"/>
        <c:lblOffset val="100"/>
        <c:noMultiLvlLbl val="0"/>
      </c:catAx>
      <c:valAx>
        <c:axId val="77562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50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(06-02).xlsx]Q7(b)!PivotTable28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'Q7(b)'!$B$3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B4D-4B05-BED4-B0B616CC59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B4D-4B05-BED4-B0B616CC59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B4D-4B05-BED4-B0B616CC59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8B4D-4B05-BED4-B0B616CC59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8B4D-4B05-BED4-B0B616CC59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'Q7(b)'!$A$4:$A$9</c:f>
              <c:strCache>
                <c:ptCount val="5"/>
                <c:pt idx="0">
                  <c:v>Macau</c:v>
                </c:pt>
                <c:pt idx="1">
                  <c:v>Monaco</c:v>
                </c:pt>
                <c:pt idx="2">
                  <c:v>Singapore</c:v>
                </c:pt>
                <c:pt idx="3">
                  <c:v>Hong Kong</c:v>
                </c:pt>
                <c:pt idx="4">
                  <c:v>Gibraltar</c:v>
                </c:pt>
              </c:strCache>
            </c:strRef>
          </c:cat>
          <c:val>
            <c:numRef>
              <c:f>'Q7(b)'!$B$4:$B$9</c:f>
              <c:numCache>
                <c:formatCode>General</c:formatCode>
                <c:ptCount val="5"/>
                <c:pt idx="0">
                  <c:v>23172.266666666666</c:v>
                </c:pt>
                <c:pt idx="1">
                  <c:v>18234.5</c:v>
                </c:pt>
                <c:pt idx="2">
                  <c:v>8416.4633802816898</c:v>
                </c:pt>
                <c:pt idx="3">
                  <c:v>6783.392210144928</c:v>
                </c:pt>
                <c:pt idx="4">
                  <c:v>5441.5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4-49AE-97DF-FB012E38DF4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(06-02).xlsx]Q7(b)!PivotTable29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'Q7(b)'!$F$3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10-4E97-BEA9-6617C6562E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10-4E97-BEA9-6617C6562E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410-4E97-BEA9-6617C6562E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410-4E97-BEA9-6617C6562E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410-4E97-BEA9-6617C6562EE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'Q7(b)'!$E$4:$E$9</c:f>
              <c:strCache>
                <c:ptCount val="5"/>
                <c:pt idx="0">
                  <c:v>(blank)</c:v>
                </c:pt>
                <c:pt idx="1">
                  <c:v>Greenland</c:v>
                </c:pt>
                <c:pt idx="2">
                  <c:v>Falkland Islands</c:v>
                </c:pt>
                <c:pt idx="3">
                  <c:v>Western Sahara</c:v>
                </c:pt>
                <c:pt idx="4">
                  <c:v>Mongolia</c:v>
                </c:pt>
              </c:strCache>
            </c:strRef>
          </c:cat>
          <c:val>
            <c:numRef>
              <c:f>'Q7(b)'!$F$4:$F$9</c:f>
              <c:numCache>
                <c:formatCode>General</c:formatCode>
                <c:ptCount val="5"/>
                <c:pt idx="1">
                  <c:v>2.6068217051400545E-2</c:v>
                </c:pt>
                <c:pt idx="2">
                  <c:v>0.31052328924669348</c:v>
                </c:pt>
                <c:pt idx="3">
                  <c:v>2.1653609022556393</c:v>
                </c:pt>
                <c:pt idx="4">
                  <c:v>2.1727154739756154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D-4118-980A-7580C38E927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(06-02).xlsx]Q8!PivotTable31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'Q8'!$A$4:$A$52</c:f>
              <c:strCache>
                <c:ptCount val="48"/>
                <c:pt idx="0">
                  <c:v>Ukraine</c:v>
                </c:pt>
                <c:pt idx="1">
                  <c:v>Japan</c:v>
                </c:pt>
                <c:pt idx="2">
                  <c:v>Russia</c:v>
                </c:pt>
                <c:pt idx="3">
                  <c:v>Italy</c:v>
                </c:pt>
                <c:pt idx="4">
                  <c:v>Bulgaria</c:v>
                </c:pt>
                <c:pt idx="5">
                  <c:v>Venezuela</c:v>
                </c:pt>
                <c:pt idx="6">
                  <c:v>Lebanon</c:v>
                </c:pt>
                <c:pt idx="7">
                  <c:v>Serbia</c:v>
                </c:pt>
                <c:pt idx="8">
                  <c:v>Greece</c:v>
                </c:pt>
                <c:pt idx="9">
                  <c:v>Belarus</c:v>
                </c:pt>
                <c:pt idx="10">
                  <c:v>Kuwait</c:v>
                </c:pt>
                <c:pt idx="11">
                  <c:v>Cuba</c:v>
                </c:pt>
                <c:pt idx="12">
                  <c:v>Bosnia and Herzegovina</c:v>
                </c:pt>
                <c:pt idx="13">
                  <c:v>Lithuania</c:v>
                </c:pt>
                <c:pt idx="14">
                  <c:v>Croatia</c:v>
                </c:pt>
                <c:pt idx="15">
                  <c:v>Qatar</c:v>
                </c:pt>
                <c:pt idx="16">
                  <c:v>Latvia</c:v>
                </c:pt>
                <c:pt idx="17">
                  <c:v>Czech Republic</c:v>
                </c:pt>
                <c:pt idx="18">
                  <c:v>South Korea</c:v>
                </c:pt>
                <c:pt idx="19">
                  <c:v>Portugal</c:v>
                </c:pt>
                <c:pt idx="20">
                  <c:v>Armenia</c:v>
                </c:pt>
                <c:pt idx="21">
                  <c:v>Albania</c:v>
                </c:pt>
                <c:pt idx="22">
                  <c:v>Georgia</c:v>
                </c:pt>
                <c:pt idx="23">
                  <c:v>Puerto Rico</c:v>
                </c:pt>
                <c:pt idx="24">
                  <c:v>North Macedonia</c:v>
                </c:pt>
                <c:pt idx="25">
                  <c:v>Hong Kong</c:v>
                </c:pt>
                <c:pt idx="26">
                  <c:v>Uruguay</c:v>
                </c:pt>
                <c:pt idx="27">
                  <c:v>Bahrain</c:v>
                </c:pt>
                <c:pt idx="28">
                  <c:v>Estonia</c:v>
                </c:pt>
                <c:pt idx="29">
                  <c:v>Martinique</c:v>
                </c:pt>
                <c:pt idx="30">
                  <c:v>Montenegro</c:v>
                </c:pt>
                <c:pt idx="31">
                  <c:v>American Samoa</c:v>
                </c:pt>
                <c:pt idx="32">
                  <c:v>Marshall Islands</c:v>
                </c:pt>
                <c:pt idx="33">
                  <c:v>United States Virgin Islands</c:v>
                </c:pt>
                <c:pt idx="34">
                  <c:v>Saint Martin</c:v>
                </c:pt>
                <c:pt idx="35">
                  <c:v>Saint Vincent and the Grenadines</c:v>
                </c:pt>
                <c:pt idx="36">
                  <c:v>Monaco</c:v>
                </c:pt>
                <c:pt idx="37">
                  <c:v>San Marino</c:v>
                </c:pt>
                <c:pt idx="38">
                  <c:v>Aruba</c:v>
                </c:pt>
                <c:pt idx="39">
                  <c:v>Montserrat</c:v>
                </c:pt>
                <c:pt idx="40">
                  <c:v>Wallis and Futuna</c:v>
                </c:pt>
                <c:pt idx="41">
                  <c:v>Gibraltar</c:v>
                </c:pt>
                <c:pt idx="42">
                  <c:v>Saint Pierre and Miquelon</c:v>
                </c:pt>
                <c:pt idx="43">
                  <c:v>Northern Mariana Islands</c:v>
                </c:pt>
                <c:pt idx="44">
                  <c:v>Cook Islands</c:v>
                </c:pt>
                <c:pt idx="45">
                  <c:v>Vatican City</c:v>
                </c:pt>
                <c:pt idx="46">
                  <c:v>Niue</c:v>
                </c:pt>
                <c:pt idx="47">
                  <c:v>(blank)</c:v>
                </c:pt>
              </c:strCache>
            </c:strRef>
          </c:cat>
          <c:val>
            <c:numRef>
              <c:f>'Q8'!$B$4:$B$52</c:f>
              <c:numCache>
                <c:formatCode>General</c:formatCode>
                <c:ptCount val="48"/>
                <c:pt idx="0">
                  <c:v>-4207927</c:v>
                </c:pt>
                <c:pt idx="1">
                  <c:v>-1293069</c:v>
                </c:pt>
                <c:pt idx="2">
                  <c:v>-904015</c:v>
                </c:pt>
                <c:pt idx="3">
                  <c:v>-463105</c:v>
                </c:pt>
                <c:pt idx="4">
                  <c:v>-197222</c:v>
                </c:pt>
                <c:pt idx="5">
                  <c:v>-188757</c:v>
                </c:pt>
                <c:pt idx="6">
                  <c:v>-173184</c:v>
                </c:pt>
                <c:pt idx="7">
                  <c:v>-136640</c:v>
                </c:pt>
                <c:pt idx="8">
                  <c:v>-127261</c:v>
                </c:pt>
                <c:pt idx="9">
                  <c:v>-98786</c:v>
                </c:pt>
                <c:pt idx="10">
                  <c:v>-91571</c:v>
                </c:pt>
                <c:pt idx="11">
                  <c:v>-88507</c:v>
                </c:pt>
                <c:pt idx="12">
                  <c:v>-84881</c:v>
                </c:pt>
                <c:pt idx="13">
                  <c:v>-70212</c:v>
                </c:pt>
                <c:pt idx="14">
                  <c:v>-66510</c:v>
                </c:pt>
                <c:pt idx="15">
                  <c:v>-65263</c:v>
                </c:pt>
                <c:pt idx="16">
                  <c:v>-46401</c:v>
                </c:pt>
                <c:pt idx="17">
                  <c:v>-36967</c:v>
                </c:pt>
                <c:pt idx="18">
                  <c:v>-28880</c:v>
                </c:pt>
                <c:pt idx="19">
                  <c:v>-27327</c:v>
                </c:pt>
                <c:pt idx="20">
                  <c:v>-25139</c:v>
                </c:pt>
                <c:pt idx="21">
                  <c:v>-24528</c:v>
                </c:pt>
                <c:pt idx="22">
                  <c:v>-21527</c:v>
                </c:pt>
                <c:pt idx="23">
                  <c:v>-19157</c:v>
                </c:pt>
                <c:pt idx="24">
                  <c:v>-17473</c:v>
                </c:pt>
                <c:pt idx="25">
                  <c:v>-12093</c:v>
                </c:pt>
                <c:pt idx="26">
                  <c:v>-6292</c:v>
                </c:pt>
                <c:pt idx="27">
                  <c:v>-5236</c:v>
                </c:pt>
                <c:pt idx="28">
                  <c:v>-3382</c:v>
                </c:pt>
                <c:pt idx="29">
                  <c:v>-2884</c:v>
                </c:pt>
                <c:pt idx="30">
                  <c:v>-1966</c:v>
                </c:pt>
                <c:pt idx="31">
                  <c:v>-1916</c:v>
                </c:pt>
                <c:pt idx="32">
                  <c:v>-1844</c:v>
                </c:pt>
                <c:pt idx="33">
                  <c:v>-977</c:v>
                </c:pt>
                <c:pt idx="34">
                  <c:v>-761</c:v>
                </c:pt>
                <c:pt idx="35">
                  <c:v>-684</c:v>
                </c:pt>
                <c:pt idx="36">
                  <c:v>-453</c:v>
                </c:pt>
                <c:pt idx="37">
                  <c:v>-347</c:v>
                </c:pt>
                <c:pt idx="38">
                  <c:v>-140</c:v>
                </c:pt>
                <c:pt idx="39">
                  <c:v>-110</c:v>
                </c:pt>
                <c:pt idx="40">
                  <c:v>-83</c:v>
                </c:pt>
                <c:pt idx="41">
                  <c:v>-60</c:v>
                </c:pt>
                <c:pt idx="42">
                  <c:v>-44</c:v>
                </c:pt>
                <c:pt idx="43">
                  <c:v>-36</c:v>
                </c:pt>
                <c:pt idx="44">
                  <c:v>-18</c:v>
                </c:pt>
                <c:pt idx="45">
                  <c:v>-10</c:v>
                </c:pt>
                <c:pt idx="46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3-4299-A86A-8B51D89BD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1787248"/>
        <c:axId val="776931984"/>
      </c:barChart>
      <c:catAx>
        <c:axId val="77178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31984"/>
        <c:crosses val="autoZero"/>
        <c:auto val="1"/>
        <c:lblAlgn val="ctr"/>
        <c:lblOffset val="100"/>
        <c:noMultiLvlLbl val="0"/>
      </c:catAx>
      <c:valAx>
        <c:axId val="7769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8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(06-02).xlsx]Q9(a)!PivotTable33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'Q9(a)'!$B$3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'Q9(a)'!$A$4:$A$14</c:f>
              <c:strCache>
                <c:ptCount val="10"/>
                <c:pt idx="0">
                  <c:v>Bangladesh</c:v>
                </c:pt>
                <c:pt idx="1">
                  <c:v>China</c:v>
                </c:pt>
                <c:pt idx="2">
                  <c:v>DR Congo</c:v>
                </c:pt>
                <c:pt idx="3">
                  <c:v>Egypt</c:v>
                </c:pt>
                <c:pt idx="4">
                  <c:v>Ethiopia</c:v>
                </c:pt>
                <c:pt idx="5">
                  <c:v>India</c:v>
                </c:pt>
                <c:pt idx="6">
                  <c:v>Indonesia</c:v>
                </c:pt>
                <c:pt idx="7">
                  <c:v>Nigeria</c:v>
                </c:pt>
                <c:pt idx="8">
                  <c:v>Pakistan</c:v>
                </c:pt>
                <c:pt idx="9">
                  <c:v>United States</c:v>
                </c:pt>
              </c:strCache>
            </c:strRef>
          </c:cat>
          <c:val>
            <c:numRef>
              <c:f>'Q9(a)'!$B$4:$B$14</c:f>
              <c:numCache>
                <c:formatCode>General</c:formatCode>
                <c:ptCount val="10"/>
                <c:pt idx="0">
                  <c:v>22795233</c:v>
                </c:pt>
                <c:pt idx="1">
                  <c:v>77695969</c:v>
                </c:pt>
                <c:pt idx="2">
                  <c:v>32618955</c:v>
                </c:pt>
                <c:pt idx="3">
                  <c:v>23737690</c:v>
                </c:pt>
                <c:pt idx="4">
                  <c:v>34142133</c:v>
                </c:pt>
                <c:pt idx="5">
                  <c:v>176559553</c:v>
                </c:pt>
                <c:pt idx="6">
                  <c:v>31485166</c:v>
                </c:pt>
                <c:pt idx="7">
                  <c:v>57588359</c:v>
                </c:pt>
                <c:pt idx="8">
                  <c:v>41370364</c:v>
                </c:pt>
                <c:pt idx="9">
                  <c:v>27107012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D-4F34-989F-FE8170C43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047262912"/>
        <c:axId val="1035916768"/>
      </c:lineChart>
      <c:catAx>
        <c:axId val="104726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16768"/>
        <c:crosses val="autoZero"/>
        <c:auto val="1"/>
        <c:lblAlgn val="ctr"/>
        <c:lblOffset val="100"/>
        <c:noMultiLvlLbl val="0"/>
      </c:catAx>
      <c:valAx>
        <c:axId val="103591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(06-02).xlsx]Q9(b)!PivotTable35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727077865266842"/>
          <c:y val="0.2746044765237679"/>
          <c:w val="0.63725218722659671"/>
          <c:h val="0.6183665062700496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'Q9(b)'!$B$3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'Q9(b)'!$A$4:$A$11</c:f>
              <c:strCache>
                <c:ptCount val="7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  <c:pt idx="6">
                  <c:v>(blank)</c:v>
                </c:pt>
              </c:strCache>
            </c:strRef>
          </c:cat>
          <c:val>
            <c:numRef>
              <c:f>'Q9(b)'!$B$4:$B$11</c:f>
              <c:numCache>
                <c:formatCode>General</c:formatCode>
                <c:ptCount val="7"/>
                <c:pt idx="0">
                  <c:v>-299.98859713294996</c:v>
                </c:pt>
                <c:pt idx="1">
                  <c:v>-299.94948088725465</c:v>
                </c:pt>
                <c:pt idx="2">
                  <c:v>-30.226085324956625</c:v>
                </c:pt>
                <c:pt idx="3">
                  <c:v>-141.66961100243765</c:v>
                </c:pt>
                <c:pt idx="4">
                  <c:v>-113.41744208541964</c:v>
                </c:pt>
                <c:pt idx="5">
                  <c:v>-144.53575114390398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E-4964-99E7-BF0ABFA50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931712"/>
        <c:axId val="545278832"/>
      </c:barChart>
      <c:catAx>
        <c:axId val="1048931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78832"/>
        <c:crosses val="autoZero"/>
        <c:auto val="1"/>
        <c:lblAlgn val="ctr"/>
        <c:lblOffset val="100"/>
        <c:noMultiLvlLbl val="0"/>
      </c:catAx>
      <c:valAx>
        <c:axId val="54527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(06-02).xlsx]Q1!PivotTable1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'Q1'!$A$4:$A$14</c:f>
              <c:strCache>
                <c:ptCount val="10"/>
                <c:pt idx="0">
                  <c:v>Bangladesh</c:v>
                </c:pt>
                <c:pt idx="1">
                  <c:v>Brazil</c:v>
                </c:pt>
                <c:pt idx="2">
                  <c:v>China</c:v>
                </c:pt>
                <c:pt idx="3">
                  <c:v>India</c:v>
                </c:pt>
                <c:pt idx="4">
                  <c:v>Indonesia</c:v>
                </c:pt>
                <c:pt idx="5">
                  <c:v>Mexico</c:v>
                </c:pt>
                <c:pt idx="6">
                  <c:v>Nigeria</c:v>
                </c:pt>
                <c:pt idx="7">
                  <c:v>Pakistan</c:v>
                </c:pt>
                <c:pt idx="8">
                  <c:v>Russia</c:v>
                </c:pt>
                <c:pt idx="9">
                  <c:v>United States</c:v>
                </c:pt>
              </c:strCache>
            </c:strRef>
          </c:cat>
          <c:val>
            <c:numRef>
              <c:f>'Q1'!$B$4:$B$14</c:f>
              <c:numCache>
                <c:formatCode>General</c:formatCode>
                <c:ptCount val="10"/>
                <c:pt idx="0">
                  <c:v>171186372</c:v>
                </c:pt>
                <c:pt idx="1">
                  <c:v>215313498</c:v>
                </c:pt>
                <c:pt idx="2">
                  <c:v>1425887337</c:v>
                </c:pt>
                <c:pt idx="3">
                  <c:v>1417173173</c:v>
                </c:pt>
                <c:pt idx="4">
                  <c:v>275501339</c:v>
                </c:pt>
                <c:pt idx="5">
                  <c:v>127504125</c:v>
                </c:pt>
                <c:pt idx="6">
                  <c:v>218541212</c:v>
                </c:pt>
                <c:pt idx="7">
                  <c:v>235824862</c:v>
                </c:pt>
                <c:pt idx="8">
                  <c:v>144713314</c:v>
                </c:pt>
                <c:pt idx="9">
                  <c:v>338289857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9-46C7-A1CD-07FA8DE6F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0028672"/>
        <c:axId val="1973519200"/>
      </c:barChart>
      <c:catAx>
        <c:axId val="19700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19200"/>
        <c:crosses val="autoZero"/>
        <c:auto val="1"/>
        <c:lblAlgn val="ctr"/>
        <c:lblOffset val="100"/>
        <c:noMultiLvlLbl val="0"/>
      </c:catAx>
      <c:valAx>
        <c:axId val="19735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0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(06-02).xlsx]Q2!PivotTable2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5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6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7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8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9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597-4863-8484-F11EFDABA5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597-4863-8484-F11EFDABA5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597-4863-8484-F11EFDABA5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597-4863-8484-F11EFDABA5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597-4863-8484-F11EFDABA5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597-4863-8484-F11EFDABA5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'Q2'!$A$4:$A$10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'Q2'!$B$4:$B$10</c:f>
              <c:numCache>
                <c:formatCode>General</c:formatCode>
                <c:ptCount val="6"/>
                <c:pt idx="0">
                  <c:v>125.04764561403503</c:v>
                </c:pt>
                <c:pt idx="1">
                  <c:v>1025.0241360000002</c:v>
                </c:pt>
                <c:pt idx="2">
                  <c:v>663.32474200000001</c:v>
                </c:pt>
                <c:pt idx="3">
                  <c:v>272.76175750000004</c:v>
                </c:pt>
                <c:pt idx="4">
                  <c:v>132.54306521739127</c:v>
                </c:pt>
                <c:pt idx="5">
                  <c:v>20.971978571428568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97-4863-8484-F11EFDABA55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(06-02).xlsx]Q3!PivotTable5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'Q3'!$A$4:$A$14</c:f>
              <c:strCache>
                <c:ptCount val="10"/>
                <c:pt idx="0">
                  <c:v>Mayotte</c:v>
                </c:pt>
                <c:pt idx="1">
                  <c:v>Niger</c:v>
                </c:pt>
                <c:pt idx="2">
                  <c:v>Tokelau</c:v>
                </c:pt>
                <c:pt idx="3">
                  <c:v>Somalia</c:v>
                </c:pt>
                <c:pt idx="4">
                  <c:v>Angola</c:v>
                </c:pt>
                <c:pt idx="5">
                  <c:v>Uganda</c:v>
                </c:pt>
                <c:pt idx="6">
                  <c:v>DR Congo</c:v>
                </c:pt>
                <c:pt idx="7">
                  <c:v>Chad</c:v>
                </c:pt>
                <c:pt idx="8">
                  <c:v>Turks and Caicos Islands</c:v>
                </c:pt>
                <c:pt idx="9">
                  <c:v>Mali</c:v>
                </c:pt>
              </c:strCache>
            </c:strRef>
          </c:cat>
          <c:val>
            <c:numRef>
              <c:f>'Q3'!$B$4:$B$14</c:f>
              <c:numCache>
                <c:formatCode>General</c:formatCode>
                <c:ptCount val="10"/>
                <c:pt idx="0">
                  <c:v>30.678234386583579</c:v>
                </c:pt>
                <c:pt idx="1">
                  <c:v>30.205760854811903</c:v>
                </c:pt>
                <c:pt idx="2">
                  <c:v>28.679504814305361</c:v>
                </c:pt>
                <c:pt idx="3">
                  <c:v>27.852595040971657</c:v>
                </c:pt>
                <c:pt idx="4">
                  <c:v>26.526379438988318</c:v>
                </c:pt>
                <c:pt idx="5">
                  <c:v>26.075022474904578</c:v>
                </c:pt>
                <c:pt idx="6">
                  <c:v>25.876060415497665</c:v>
                </c:pt>
                <c:pt idx="7">
                  <c:v>25.339261459855727</c:v>
                </c:pt>
                <c:pt idx="8">
                  <c:v>25.083474738628276</c:v>
                </c:pt>
                <c:pt idx="9">
                  <c:v>24.737514524863403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0-4CC9-BA35-1721816F7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46672"/>
        <c:axId val="95090080"/>
      </c:barChart>
      <c:catAx>
        <c:axId val="95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0"/>
        <c:crosses val="autoZero"/>
        <c:auto val="1"/>
        <c:lblAlgn val="ctr"/>
        <c:lblOffset val="100"/>
        <c:noMultiLvlLbl val="0"/>
      </c:catAx>
      <c:valAx>
        <c:axId val="950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(06-02).xlsx]Q4!PivotTable7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257-47F7-9708-F5614EE569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257-47F7-9708-F5614EE569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257-47F7-9708-F5614EE569B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257-47F7-9708-F5614EE569B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257-47F7-9708-F5614EE569B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257-47F7-9708-F5614EE569BE}"/>
              </c:ext>
            </c:extLst>
          </c:dPt>
          <c:cat>
            <c:strRef>
              <c:f>'Q4'!$A$4:$A$10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'Q4'!$B$4:$B$10</c:f>
              <c:numCache>
                <c:formatCode>General</c:formatCode>
                <c:ptCount val="6"/>
                <c:pt idx="0">
                  <c:v>57</c:v>
                </c:pt>
                <c:pt idx="1">
                  <c:v>50</c:v>
                </c:pt>
                <c:pt idx="2">
                  <c:v>50</c:v>
                </c:pt>
                <c:pt idx="3">
                  <c:v>40</c:v>
                </c:pt>
                <c:pt idx="4">
                  <c:v>23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57-47F7-9708-F5614EE56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(06-02).xlsx]Q5!PivotTable17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'Q5'!$A$4:$A$6</c:f>
              <c:strCache>
                <c:ptCount val="2"/>
                <c:pt idx="0">
                  <c:v>Africa</c:v>
                </c:pt>
                <c:pt idx="1">
                  <c:v>Asia</c:v>
                </c:pt>
              </c:strCache>
            </c:strRef>
          </c:cat>
          <c:val>
            <c:numRef>
              <c:f>'Q5'!$B$4:$B$6</c:f>
              <c:numCache>
                <c:formatCode>General</c:formatCode>
                <c:ptCount val="2"/>
                <c:pt idx="0">
                  <c:v>1829.0726708591303</c:v>
                </c:pt>
                <c:pt idx="1">
                  <c:v>984.30747622632123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0-4B0F-AFD8-EFF4DDDE2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5055152"/>
        <c:axId val="1048993328"/>
      </c:barChart>
      <c:catAx>
        <c:axId val="103505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93328"/>
        <c:crosses val="autoZero"/>
        <c:auto val="1"/>
        <c:lblAlgn val="ctr"/>
        <c:lblOffset val="100"/>
        <c:noMultiLvlLbl val="0"/>
      </c:catAx>
      <c:valAx>
        <c:axId val="10489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5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(06-02).xlsx]Q6(a)!PivotTable18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'Q6(a)'!$B$3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'Q6(a)'!$A$4:$A$10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'Q6(a)'!$B$4:$B$10</c:f>
              <c:numCache>
                <c:formatCode>General</c:formatCode>
                <c:ptCount val="6"/>
                <c:pt idx="0">
                  <c:v>1426730932</c:v>
                </c:pt>
                <c:pt idx="1">
                  <c:v>4721383274</c:v>
                </c:pt>
                <c:pt idx="2">
                  <c:v>743147538</c:v>
                </c:pt>
                <c:pt idx="3">
                  <c:v>600296136</c:v>
                </c:pt>
                <c:pt idx="4">
                  <c:v>45038554</c:v>
                </c:pt>
                <c:pt idx="5">
                  <c:v>436816608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D-4BCC-BC75-14196346C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9690160"/>
        <c:axId val="775622240"/>
      </c:barChart>
      <c:catAx>
        <c:axId val="77969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2240"/>
        <c:crosses val="autoZero"/>
        <c:auto val="1"/>
        <c:lblAlgn val="ctr"/>
        <c:lblOffset val="100"/>
        <c:noMultiLvlLbl val="0"/>
      </c:catAx>
      <c:valAx>
        <c:axId val="7756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69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(06-02).xlsx]Q6(b)!PivotTable24</c:name>
    <c:fmtId val="3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'Q6(b)'!$B$3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4C9-40C9-AC6F-E167E5F275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4C9-40C9-AC6F-E167E5F275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4C9-40C9-AC6F-E167E5F27590}"/>
              </c:ext>
            </c:extLst>
          </c:dPt>
          <c:cat>
            <c:strRef>
              <c:f>'Q6(b)'!$A$4:$A$7</c:f>
              <c:strCache>
                <c:ptCount val="3"/>
                <c:pt idx="0">
                  <c:v>Germany</c:v>
                </c:pt>
                <c:pt idx="1">
                  <c:v>India</c:v>
                </c:pt>
                <c:pt idx="2">
                  <c:v>United Arab Emirates</c:v>
                </c:pt>
              </c:strCache>
            </c:strRef>
          </c:cat>
          <c:val>
            <c:numRef>
              <c:f>'Q6(b)'!$B$4:$B$7</c:f>
              <c:numCache>
                <c:formatCode>General</c:formatCode>
                <c:ptCount val="3"/>
                <c:pt idx="0">
                  <c:v>1255762</c:v>
                </c:pt>
                <c:pt idx="1">
                  <c:v>73520622</c:v>
                </c:pt>
                <c:pt idx="2">
                  <c:v>370390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C9-40C9-AC6F-E167E5F27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(06-02).xlsx]Q6(c)!PivotTable25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'Q6(c)'!$B$3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'Q6(c)'!$A$4:$A$14</c:f>
              <c:strCache>
                <c:ptCount val="10"/>
                <c:pt idx="0">
                  <c:v>New Delhi</c:v>
                </c:pt>
                <c:pt idx="1">
                  <c:v>Beijing</c:v>
                </c:pt>
                <c:pt idx="2">
                  <c:v>Islamabad</c:v>
                </c:pt>
                <c:pt idx="3">
                  <c:v>Abuja</c:v>
                </c:pt>
                <c:pt idx="4">
                  <c:v>Jakarta</c:v>
                </c:pt>
                <c:pt idx="5">
                  <c:v>Washington, D.C.</c:v>
                </c:pt>
                <c:pt idx="6">
                  <c:v>Brasilia</c:v>
                </c:pt>
                <c:pt idx="7">
                  <c:v>Dhaka</c:v>
                </c:pt>
                <c:pt idx="8">
                  <c:v>Addis Ababa</c:v>
                </c:pt>
                <c:pt idx="9">
                  <c:v>Kinshasa</c:v>
                </c:pt>
              </c:strCache>
            </c:strRef>
          </c:cat>
          <c:val>
            <c:numRef>
              <c:f>'Q6(c)'!$B$4:$B$14</c:f>
              <c:numCache>
                <c:formatCode>General</c:formatCode>
                <c:ptCount val="10"/>
                <c:pt idx="0">
                  <c:v>859671872</c:v>
                </c:pt>
                <c:pt idx="1">
                  <c:v>603352887</c:v>
                </c:pt>
                <c:pt idx="2">
                  <c:v>176533990</c:v>
                </c:pt>
                <c:pt idx="3">
                  <c:v>162971948</c:v>
                </c:pt>
                <c:pt idx="4">
                  <c:v>160272945</c:v>
                </c:pt>
                <c:pt idx="5">
                  <c:v>137961517</c:v>
                </c:pt>
                <c:pt idx="6">
                  <c:v>118943623</c:v>
                </c:pt>
                <c:pt idx="7">
                  <c:v>103644512</c:v>
                </c:pt>
                <c:pt idx="8">
                  <c:v>95071678</c:v>
                </c:pt>
                <c:pt idx="9">
                  <c:v>78858479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2-4DDE-B4F5-37A263726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779691600"/>
        <c:axId val="1444150079"/>
      </c:barChart>
      <c:catAx>
        <c:axId val="77969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150079"/>
        <c:crosses val="autoZero"/>
        <c:auto val="1"/>
        <c:lblAlgn val="ctr"/>
        <c:lblOffset val="100"/>
        <c:noMultiLvlLbl val="0"/>
      </c:catAx>
      <c:valAx>
        <c:axId val="1444150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69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(06-02).xlsx]Q7(a)!PivotTable30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'Q7(a)'!$B$3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'Q7(a)'!$A$4:$A$14</c:f>
              <c:strCache>
                <c:ptCount val="10"/>
                <c:pt idx="0">
                  <c:v>Bahrain</c:v>
                </c:pt>
                <c:pt idx="1">
                  <c:v>Bermuda</c:v>
                </c:pt>
                <c:pt idx="2">
                  <c:v>Gibraltar</c:v>
                </c:pt>
                <c:pt idx="3">
                  <c:v>Hong Kong</c:v>
                </c:pt>
                <c:pt idx="4">
                  <c:v>Macau</c:v>
                </c:pt>
                <c:pt idx="5">
                  <c:v>Maldives</c:v>
                </c:pt>
                <c:pt idx="6">
                  <c:v>Malta</c:v>
                </c:pt>
                <c:pt idx="7">
                  <c:v>Monaco</c:v>
                </c:pt>
                <c:pt idx="8">
                  <c:v>Singapore</c:v>
                </c:pt>
                <c:pt idx="9">
                  <c:v>Sint Maarten</c:v>
                </c:pt>
              </c:strCache>
            </c:strRef>
          </c:cat>
          <c:val>
            <c:numRef>
              <c:f>'Q7(a)'!$B$4:$B$14</c:f>
              <c:numCache>
                <c:formatCode>General</c:formatCode>
                <c:ptCount val="10"/>
                <c:pt idx="0">
                  <c:v>1924.4875816993465</c:v>
                </c:pt>
                <c:pt idx="1">
                  <c:v>1188.5925925925926</c:v>
                </c:pt>
                <c:pt idx="2">
                  <c:v>5441.5</c:v>
                </c:pt>
                <c:pt idx="3">
                  <c:v>6783.392210144928</c:v>
                </c:pt>
                <c:pt idx="4">
                  <c:v>23172.266666666666</c:v>
                </c:pt>
                <c:pt idx="5">
                  <c:v>1745.9566666666667</c:v>
                </c:pt>
                <c:pt idx="6">
                  <c:v>1687.6139240506329</c:v>
                </c:pt>
                <c:pt idx="7">
                  <c:v>18234.5</c:v>
                </c:pt>
                <c:pt idx="8">
                  <c:v>8416.4633802816898</c:v>
                </c:pt>
                <c:pt idx="9">
                  <c:v>1299.2647058823529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7-4525-B4DA-6B4DB542E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444507087"/>
        <c:axId val="775624720"/>
      </c:barChart>
      <c:catAx>
        <c:axId val="1444507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4720"/>
        <c:crosses val="autoZero"/>
        <c:auto val="1"/>
        <c:lblAlgn val="ctr"/>
        <c:lblOffset val="100"/>
        <c:noMultiLvlLbl val="0"/>
      </c:catAx>
      <c:valAx>
        <c:axId val="77562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50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(06-02).xlsx]Q7(b)!PivotTable28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'Q7(b)'!$B$3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A55-4A1B-9422-C16D8B234B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A55-4A1B-9422-C16D8B234B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A55-4A1B-9422-C16D8B234B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9A55-4A1B-9422-C16D8B234B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9A55-4A1B-9422-C16D8B234B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'Q7(b)'!$A$4:$A$9</c:f>
              <c:strCache>
                <c:ptCount val="5"/>
                <c:pt idx="0">
                  <c:v>Macau</c:v>
                </c:pt>
                <c:pt idx="1">
                  <c:v>Monaco</c:v>
                </c:pt>
                <c:pt idx="2">
                  <c:v>Singapore</c:v>
                </c:pt>
                <c:pt idx="3">
                  <c:v>Hong Kong</c:v>
                </c:pt>
                <c:pt idx="4">
                  <c:v>Gibraltar</c:v>
                </c:pt>
              </c:strCache>
            </c:strRef>
          </c:cat>
          <c:val>
            <c:numRef>
              <c:f>'Q7(b)'!$B$4:$B$9</c:f>
              <c:numCache>
                <c:formatCode>General</c:formatCode>
                <c:ptCount val="5"/>
                <c:pt idx="0">
                  <c:v>23172.266666666666</c:v>
                </c:pt>
                <c:pt idx="1">
                  <c:v>18234.5</c:v>
                </c:pt>
                <c:pt idx="2">
                  <c:v>8416.4633802816898</c:v>
                </c:pt>
                <c:pt idx="3">
                  <c:v>6783.392210144928</c:v>
                </c:pt>
                <c:pt idx="4">
                  <c:v>5441.5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55-4A1B-9422-C16D8B234B5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(06-02).xlsx]Q7(b)!PivotTable29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'Q7(b)'!$F$3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88-411D-A55F-FB81247787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88-411D-A55F-FB81247787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88-411D-A55F-FB81247787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188-411D-A55F-FB81247787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188-411D-A55F-FB812477873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'Q7(b)'!$E$4:$E$9</c:f>
              <c:strCache>
                <c:ptCount val="5"/>
                <c:pt idx="0">
                  <c:v>(blank)</c:v>
                </c:pt>
                <c:pt idx="1">
                  <c:v>Greenland</c:v>
                </c:pt>
                <c:pt idx="2">
                  <c:v>Falkland Islands</c:v>
                </c:pt>
                <c:pt idx="3">
                  <c:v>Western Sahara</c:v>
                </c:pt>
                <c:pt idx="4">
                  <c:v>Mongolia</c:v>
                </c:pt>
              </c:strCache>
            </c:strRef>
          </c:cat>
          <c:val>
            <c:numRef>
              <c:f>'Q7(b)'!$F$4:$F$9</c:f>
              <c:numCache>
                <c:formatCode>General</c:formatCode>
                <c:ptCount val="5"/>
                <c:pt idx="1">
                  <c:v>2.6068217051400545E-2</c:v>
                </c:pt>
                <c:pt idx="2">
                  <c:v>0.31052328924669348</c:v>
                </c:pt>
                <c:pt idx="3">
                  <c:v>2.1653609022556393</c:v>
                </c:pt>
                <c:pt idx="4">
                  <c:v>2.1727154739756154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88-411D-A55F-FB812477873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(06-02).xlsx]Q8!PivotTable31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'Q8'!$A$4:$A$52</c:f>
              <c:strCache>
                <c:ptCount val="48"/>
                <c:pt idx="0">
                  <c:v>Ukraine</c:v>
                </c:pt>
                <c:pt idx="1">
                  <c:v>Japan</c:v>
                </c:pt>
                <c:pt idx="2">
                  <c:v>Russia</c:v>
                </c:pt>
                <c:pt idx="3">
                  <c:v>Italy</c:v>
                </c:pt>
                <c:pt idx="4">
                  <c:v>Bulgaria</c:v>
                </c:pt>
                <c:pt idx="5">
                  <c:v>Venezuela</c:v>
                </c:pt>
                <c:pt idx="6">
                  <c:v>Lebanon</c:v>
                </c:pt>
                <c:pt idx="7">
                  <c:v>Serbia</c:v>
                </c:pt>
                <c:pt idx="8">
                  <c:v>Greece</c:v>
                </c:pt>
                <c:pt idx="9">
                  <c:v>Belarus</c:v>
                </c:pt>
                <c:pt idx="10">
                  <c:v>Kuwait</c:v>
                </c:pt>
                <c:pt idx="11">
                  <c:v>Cuba</c:v>
                </c:pt>
                <c:pt idx="12">
                  <c:v>Bosnia and Herzegovina</c:v>
                </c:pt>
                <c:pt idx="13">
                  <c:v>Lithuania</c:v>
                </c:pt>
                <c:pt idx="14">
                  <c:v>Croatia</c:v>
                </c:pt>
                <c:pt idx="15">
                  <c:v>Qatar</c:v>
                </c:pt>
                <c:pt idx="16">
                  <c:v>Latvia</c:v>
                </c:pt>
                <c:pt idx="17">
                  <c:v>Czech Republic</c:v>
                </c:pt>
                <c:pt idx="18">
                  <c:v>South Korea</c:v>
                </c:pt>
                <c:pt idx="19">
                  <c:v>Portugal</c:v>
                </c:pt>
                <c:pt idx="20">
                  <c:v>Armenia</c:v>
                </c:pt>
                <c:pt idx="21">
                  <c:v>Albania</c:v>
                </c:pt>
                <c:pt idx="22">
                  <c:v>Georgia</c:v>
                </c:pt>
                <c:pt idx="23">
                  <c:v>Puerto Rico</c:v>
                </c:pt>
                <c:pt idx="24">
                  <c:v>North Macedonia</c:v>
                </c:pt>
                <c:pt idx="25">
                  <c:v>Hong Kong</c:v>
                </c:pt>
                <c:pt idx="26">
                  <c:v>Uruguay</c:v>
                </c:pt>
                <c:pt idx="27">
                  <c:v>Bahrain</c:v>
                </c:pt>
                <c:pt idx="28">
                  <c:v>Estonia</c:v>
                </c:pt>
                <c:pt idx="29">
                  <c:v>Martinique</c:v>
                </c:pt>
                <c:pt idx="30">
                  <c:v>Montenegro</c:v>
                </c:pt>
                <c:pt idx="31">
                  <c:v>American Samoa</c:v>
                </c:pt>
                <c:pt idx="32">
                  <c:v>Marshall Islands</c:v>
                </c:pt>
                <c:pt idx="33">
                  <c:v>United States Virgin Islands</c:v>
                </c:pt>
                <c:pt idx="34">
                  <c:v>Saint Martin</c:v>
                </c:pt>
                <c:pt idx="35">
                  <c:v>Saint Vincent and the Grenadines</c:v>
                </c:pt>
                <c:pt idx="36">
                  <c:v>Monaco</c:v>
                </c:pt>
                <c:pt idx="37">
                  <c:v>San Marino</c:v>
                </c:pt>
                <c:pt idx="38">
                  <c:v>Aruba</c:v>
                </c:pt>
                <c:pt idx="39">
                  <c:v>Montserrat</c:v>
                </c:pt>
                <c:pt idx="40">
                  <c:v>Wallis and Futuna</c:v>
                </c:pt>
                <c:pt idx="41">
                  <c:v>Gibraltar</c:v>
                </c:pt>
                <c:pt idx="42">
                  <c:v>Saint Pierre and Miquelon</c:v>
                </c:pt>
                <c:pt idx="43">
                  <c:v>Northern Mariana Islands</c:v>
                </c:pt>
                <c:pt idx="44">
                  <c:v>Cook Islands</c:v>
                </c:pt>
                <c:pt idx="45">
                  <c:v>Vatican City</c:v>
                </c:pt>
                <c:pt idx="46">
                  <c:v>Niue</c:v>
                </c:pt>
                <c:pt idx="47">
                  <c:v>(blank)</c:v>
                </c:pt>
              </c:strCache>
            </c:strRef>
          </c:cat>
          <c:val>
            <c:numRef>
              <c:f>'Q8'!$B$4:$B$52</c:f>
              <c:numCache>
                <c:formatCode>General</c:formatCode>
                <c:ptCount val="48"/>
                <c:pt idx="0">
                  <c:v>-4207927</c:v>
                </c:pt>
                <c:pt idx="1">
                  <c:v>-1293069</c:v>
                </c:pt>
                <c:pt idx="2">
                  <c:v>-904015</c:v>
                </c:pt>
                <c:pt idx="3">
                  <c:v>-463105</c:v>
                </c:pt>
                <c:pt idx="4">
                  <c:v>-197222</c:v>
                </c:pt>
                <c:pt idx="5">
                  <c:v>-188757</c:v>
                </c:pt>
                <c:pt idx="6">
                  <c:v>-173184</c:v>
                </c:pt>
                <c:pt idx="7">
                  <c:v>-136640</c:v>
                </c:pt>
                <c:pt idx="8">
                  <c:v>-127261</c:v>
                </c:pt>
                <c:pt idx="9">
                  <c:v>-98786</c:v>
                </c:pt>
                <c:pt idx="10">
                  <c:v>-91571</c:v>
                </c:pt>
                <c:pt idx="11">
                  <c:v>-88507</c:v>
                </c:pt>
                <c:pt idx="12">
                  <c:v>-84881</c:v>
                </c:pt>
                <c:pt idx="13">
                  <c:v>-70212</c:v>
                </c:pt>
                <c:pt idx="14">
                  <c:v>-66510</c:v>
                </c:pt>
                <c:pt idx="15">
                  <c:v>-65263</c:v>
                </c:pt>
                <c:pt idx="16">
                  <c:v>-46401</c:v>
                </c:pt>
                <c:pt idx="17">
                  <c:v>-36967</c:v>
                </c:pt>
                <c:pt idx="18">
                  <c:v>-28880</c:v>
                </c:pt>
                <c:pt idx="19">
                  <c:v>-27327</c:v>
                </c:pt>
                <c:pt idx="20">
                  <c:v>-25139</c:v>
                </c:pt>
                <c:pt idx="21">
                  <c:v>-24528</c:v>
                </c:pt>
                <c:pt idx="22">
                  <c:v>-21527</c:v>
                </c:pt>
                <c:pt idx="23">
                  <c:v>-19157</c:v>
                </c:pt>
                <c:pt idx="24">
                  <c:v>-17473</c:v>
                </c:pt>
                <c:pt idx="25">
                  <c:v>-12093</c:v>
                </c:pt>
                <c:pt idx="26">
                  <c:v>-6292</c:v>
                </c:pt>
                <c:pt idx="27">
                  <c:v>-5236</c:v>
                </c:pt>
                <c:pt idx="28">
                  <c:v>-3382</c:v>
                </c:pt>
                <c:pt idx="29">
                  <c:v>-2884</c:v>
                </c:pt>
                <c:pt idx="30">
                  <c:v>-1966</c:v>
                </c:pt>
                <c:pt idx="31">
                  <c:v>-1916</c:v>
                </c:pt>
                <c:pt idx="32">
                  <c:v>-1844</c:v>
                </c:pt>
                <c:pt idx="33">
                  <c:v>-977</c:v>
                </c:pt>
                <c:pt idx="34">
                  <c:v>-761</c:v>
                </c:pt>
                <c:pt idx="35">
                  <c:v>-684</c:v>
                </c:pt>
                <c:pt idx="36">
                  <c:v>-453</c:v>
                </c:pt>
                <c:pt idx="37">
                  <c:v>-347</c:v>
                </c:pt>
                <c:pt idx="38">
                  <c:v>-140</c:v>
                </c:pt>
                <c:pt idx="39">
                  <c:v>-110</c:v>
                </c:pt>
                <c:pt idx="40">
                  <c:v>-83</c:v>
                </c:pt>
                <c:pt idx="41">
                  <c:v>-60</c:v>
                </c:pt>
                <c:pt idx="42">
                  <c:v>-44</c:v>
                </c:pt>
                <c:pt idx="43">
                  <c:v>-36</c:v>
                </c:pt>
                <c:pt idx="44">
                  <c:v>-18</c:v>
                </c:pt>
                <c:pt idx="45">
                  <c:v>-10</c:v>
                </c:pt>
                <c:pt idx="46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9-406C-93DC-5E001BA1C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1787248"/>
        <c:axId val="776931984"/>
      </c:barChart>
      <c:catAx>
        <c:axId val="77178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31984"/>
        <c:crosses val="autoZero"/>
        <c:auto val="1"/>
        <c:lblAlgn val="ctr"/>
        <c:lblOffset val="100"/>
        <c:noMultiLvlLbl val="0"/>
      </c:catAx>
      <c:valAx>
        <c:axId val="7769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8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(06-02).xlsx]Q9(a)!PivotTable33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'Q9(a)'!$B$3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'Q9(a)'!$A$4:$A$14</c:f>
              <c:strCache>
                <c:ptCount val="10"/>
                <c:pt idx="0">
                  <c:v>Bangladesh</c:v>
                </c:pt>
                <c:pt idx="1">
                  <c:v>China</c:v>
                </c:pt>
                <c:pt idx="2">
                  <c:v>DR Congo</c:v>
                </c:pt>
                <c:pt idx="3">
                  <c:v>Egypt</c:v>
                </c:pt>
                <c:pt idx="4">
                  <c:v>Ethiopia</c:v>
                </c:pt>
                <c:pt idx="5">
                  <c:v>India</c:v>
                </c:pt>
                <c:pt idx="6">
                  <c:v>Indonesia</c:v>
                </c:pt>
                <c:pt idx="7">
                  <c:v>Nigeria</c:v>
                </c:pt>
                <c:pt idx="8">
                  <c:v>Pakistan</c:v>
                </c:pt>
                <c:pt idx="9">
                  <c:v>United States</c:v>
                </c:pt>
              </c:strCache>
            </c:strRef>
          </c:cat>
          <c:val>
            <c:numRef>
              <c:f>'Q9(a)'!$B$4:$B$14</c:f>
              <c:numCache>
                <c:formatCode>General</c:formatCode>
                <c:ptCount val="10"/>
                <c:pt idx="0">
                  <c:v>22795233</c:v>
                </c:pt>
                <c:pt idx="1">
                  <c:v>77695969</c:v>
                </c:pt>
                <c:pt idx="2">
                  <c:v>32618955</c:v>
                </c:pt>
                <c:pt idx="3">
                  <c:v>23737690</c:v>
                </c:pt>
                <c:pt idx="4">
                  <c:v>34142133</c:v>
                </c:pt>
                <c:pt idx="5">
                  <c:v>176559553</c:v>
                </c:pt>
                <c:pt idx="6">
                  <c:v>31485166</c:v>
                </c:pt>
                <c:pt idx="7">
                  <c:v>57588359</c:v>
                </c:pt>
                <c:pt idx="8">
                  <c:v>41370364</c:v>
                </c:pt>
                <c:pt idx="9">
                  <c:v>27107012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02-4A42-8B95-AF7AF579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047262912"/>
        <c:axId val="1035916768"/>
      </c:lineChart>
      <c:catAx>
        <c:axId val="104726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16768"/>
        <c:crosses val="autoZero"/>
        <c:auto val="1"/>
        <c:lblAlgn val="ctr"/>
        <c:lblOffset val="100"/>
        <c:noMultiLvlLbl val="0"/>
      </c:catAx>
      <c:valAx>
        <c:axId val="103591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[world_population main (06-02).xlsx]Q9(b)!PivotTable35</c:name>
    <c:fmtId val="2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987529142656052"/>
          <c:y val="0.21021541977413871"/>
          <c:w val="0.63725218722659671"/>
          <c:h val="0.6183665062700496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'Q9(b)'!$B$3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'Q9(b)'!$A$4:$A$11</c:f>
              <c:strCache>
                <c:ptCount val="7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  <c:pt idx="6">
                  <c:v>(blank)</c:v>
                </c:pt>
              </c:strCache>
            </c:strRef>
          </c:cat>
          <c:val>
            <c:numRef>
              <c:f>'Q9(b)'!$B$4:$B$11</c:f>
              <c:numCache>
                <c:formatCode>General</c:formatCode>
                <c:ptCount val="7"/>
                <c:pt idx="0">
                  <c:v>-299.98859713294996</c:v>
                </c:pt>
                <c:pt idx="1">
                  <c:v>-299.94948088725465</c:v>
                </c:pt>
                <c:pt idx="2">
                  <c:v>-30.226085324956625</c:v>
                </c:pt>
                <c:pt idx="3">
                  <c:v>-141.66961100243765</c:v>
                </c:pt>
                <c:pt idx="4">
                  <c:v>-113.41744208541964</c:v>
                </c:pt>
                <c:pt idx="5">
                  <c:v>-144.53575114390398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5-428D-B8F3-F9C0A7012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931712"/>
        <c:axId val="545278832"/>
      </c:barChart>
      <c:catAx>
        <c:axId val="1048931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78832"/>
        <c:crosses val="autoZero"/>
        <c:auto val="1"/>
        <c:lblAlgn val="ctr"/>
        <c:lblOffset val="100"/>
        <c:noMultiLvlLbl val="0"/>
      </c:catAx>
      <c:valAx>
        <c:axId val="54527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5</xdr:row>
      <xdr:rowOff>7620</xdr:rowOff>
    </xdr:from>
    <xdr:to>
      <xdr:col>11</xdr:col>
      <xdr:colOff>556260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8E50E8-D599-E625-0CB8-0D808C56D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2</xdr:row>
      <xdr:rowOff>57150</xdr:rowOff>
    </xdr:from>
    <xdr:to>
      <xdr:col>11</xdr:col>
      <xdr:colOff>228600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528EB-4B0E-C07E-702F-04B51EA0F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2</xdr:row>
      <xdr:rowOff>80010</xdr:rowOff>
    </xdr:from>
    <xdr:to>
      <xdr:col>13</xdr:col>
      <xdr:colOff>533400</xdr:colOff>
      <xdr:row>17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1DD3D-046E-D8A8-3D3B-960AFC7E6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807720</xdr:colOff>
      <xdr:row>3</xdr:row>
      <xdr:rowOff>163830</xdr:rowOff>
    </xdr:from>
    <xdr:to>
      <xdr:col>12</xdr:col>
      <xdr:colOff>30480</xdr:colOff>
      <xdr:row>18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E82C4-8143-3E01-F531-1316184BF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6</xdr:row>
      <xdr:rowOff>41910</xdr:rowOff>
    </xdr:from>
    <xdr:to>
      <xdr:col>10</xdr:col>
      <xdr:colOff>99060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08DD3-242B-5289-BC28-CA52561E1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6</xdr:row>
      <xdr:rowOff>41910</xdr:rowOff>
    </xdr:from>
    <xdr:to>
      <xdr:col>10</xdr:col>
      <xdr:colOff>548640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27FC2-0066-D9CA-2D63-67BB3ADB2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2</xdr:row>
      <xdr:rowOff>179070</xdr:rowOff>
    </xdr:from>
    <xdr:to>
      <xdr:col>9</xdr:col>
      <xdr:colOff>556260</xdr:colOff>
      <xdr:row>17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9A631-C853-0B9D-379F-88132B4C4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2</xdr:row>
      <xdr:rowOff>11430</xdr:rowOff>
    </xdr:from>
    <xdr:to>
      <xdr:col>13</xdr:col>
      <xdr:colOff>434340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28788C-AF7A-6C82-8E15-1A99AAC76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6</xdr:row>
      <xdr:rowOff>41910</xdr:rowOff>
    </xdr:from>
    <xdr:to>
      <xdr:col>12</xdr:col>
      <xdr:colOff>502920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4CFDF-75BE-87D9-815F-638D42AEC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10</xdr:row>
      <xdr:rowOff>148590</xdr:rowOff>
    </xdr:from>
    <xdr:to>
      <xdr:col>5</xdr:col>
      <xdr:colOff>167640</xdr:colOff>
      <xdr:row>25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126DC-DC68-DC06-42CE-C17B15AA6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739140</xdr:colOff>
      <xdr:row>9</xdr:row>
      <xdr:rowOff>148590</xdr:rowOff>
    </xdr:from>
    <xdr:to>
      <xdr:col>11</xdr:col>
      <xdr:colOff>304800</xdr:colOff>
      <xdr:row>24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2C90E5-6701-23A6-EDFB-BE74CE128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2</xdr:row>
      <xdr:rowOff>133350</xdr:rowOff>
    </xdr:from>
    <xdr:to>
      <xdr:col>18</xdr:col>
      <xdr:colOff>571500</xdr:colOff>
      <xdr:row>20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A0EA1-BFF9-D1A9-C056-D03948D0D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3</xdr:row>
      <xdr:rowOff>26670</xdr:rowOff>
    </xdr:from>
    <xdr:to>
      <xdr:col>14</xdr:col>
      <xdr:colOff>327660</xdr:colOff>
      <xdr:row>18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FE24B-75F0-75C9-FFF2-5B10EC481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</xdr:row>
      <xdr:rowOff>133350</xdr:rowOff>
    </xdr:from>
    <xdr:to>
      <xdr:col>15</xdr:col>
      <xdr:colOff>259080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22B41-6112-4D16-858F-B03CF0F0E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30480</xdr:rowOff>
    </xdr:from>
    <xdr:to>
      <xdr:col>4</xdr:col>
      <xdr:colOff>274320</xdr:colOff>
      <xdr:row>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BCF64-A392-4246-A7CB-E753336AD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274320</xdr:colOff>
      <xdr:row>1</xdr:row>
      <xdr:rowOff>0</xdr:rowOff>
    </xdr:from>
    <xdr:to>
      <xdr:col>8</xdr:col>
      <xdr:colOff>320040</xdr:colOff>
      <xdr:row>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87C578-1CC0-41DB-BB4A-B22F05FDA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350520</xdr:colOff>
      <xdr:row>1</xdr:row>
      <xdr:rowOff>7620</xdr:rowOff>
    </xdr:from>
    <xdr:to>
      <xdr:col>14</xdr:col>
      <xdr:colOff>7620</xdr:colOff>
      <xdr:row>11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A29263-C15D-4193-AD39-731BC6209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8</xdr:row>
      <xdr:rowOff>121920</xdr:rowOff>
    </xdr:from>
    <xdr:to>
      <xdr:col>4</xdr:col>
      <xdr:colOff>251460</xdr:colOff>
      <xdr:row>17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2ED90C-DAD0-4E39-9938-BE66BF25E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137160</xdr:colOff>
      <xdr:row>0</xdr:row>
      <xdr:rowOff>7620</xdr:rowOff>
    </xdr:from>
    <xdr:to>
      <xdr:col>18</xdr:col>
      <xdr:colOff>76200</xdr:colOff>
      <xdr:row>8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967696-5FBC-4790-A357-80EFABB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312420</xdr:colOff>
      <xdr:row>9</xdr:row>
      <xdr:rowOff>60960</xdr:rowOff>
    </xdr:from>
    <xdr:to>
      <xdr:col>8</xdr:col>
      <xdr:colOff>304800</xdr:colOff>
      <xdr:row>17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56AC8E-057F-4E9C-87C8-13E83DB5B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464820</xdr:colOff>
      <xdr:row>11</xdr:row>
      <xdr:rowOff>7620</xdr:rowOff>
    </xdr:from>
    <xdr:to>
      <xdr:col>13</xdr:col>
      <xdr:colOff>91440</xdr:colOff>
      <xdr:row>18</xdr:row>
      <xdr:rowOff>129540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CC2A5C-D8B7-4C9B-8DAD-DCBAB1B22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38100</xdr:colOff>
      <xdr:row>9</xdr:row>
      <xdr:rowOff>30480</xdr:rowOff>
    </xdr:from>
    <xdr:to>
      <xdr:col>17</xdr:col>
      <xdr:colOff>472440</xdr:colOff>
      <xdr:row>18</xdr:row>
      <xdr:rowOff>160020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068C9BE-E8CD-4F0E-A42F-CEEFB72A3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43444</xdr:colOff>
      <xdr:row>17</xdr:row>
      <xdr:rowOff>121919</xdr:rowOff>
    </xdr:from>
    <xdr:to>
      <xdr:col>6</xdr:col>
      <xdr:colOff>228600</xdr:colOff>
      <xdr:row>27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AB2ED3A-9F36-4FA3-9673-E277669713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304800</xdr:colOff>
      <xdr:row>17</xdr:row>
      <xdr:rowOff>175259</xdr:rowOff>
    </xdr:from>
    <xdr:to>
      <xdr:col>12</xdr:col>
      <xdr:colOff>91440</xdr:colOff>
      <xdr:row>28</xdr:row>
      <xdr:rowOff>23650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A04221D-8799-4CA6-B348-6B4EB4024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144780</xdr:colOff>
      <xdr:row>19</xdr:row>
      <xdr:rowOff>30480</xdr:rowOff>
    </xdr:from>
    <xdr:to>
      <xdr:col>17</xdr:col>
      <xdr:colOff>472440</xdr:colOff>
      <xdr:row>27</xdr:row>
      <xdr:rowOff>99060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8EBF5EC-9F83-48D3-A3EF-57C1EA297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167640</xdr:colOff>
      <xdr:row>0</xdr:row>
      <xdr:rowOff>22860</xdr:rowOff>
    </xdr:from>
    <xdr:to>
      <xdr:col>23</xdr:col>
      <xdr:colOff>83820</xdr:colOff>
      <xdr:row>8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A4FCBAB-6CBF-4B7A-BBCA-D39A79E30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91440</xdr:colOff>
      <xdr:row>9</xdr:row>
      <xdr:rowOff>83820</xdr:rowOff>
    </xdr:from>
    <xdr:to>
      <xdr:col>23</xdr:col>
      <xdr:colOff>121920</xdr:colOff>
      <xdr:row>18</xdr:row>
      <xdr:rowOff>144780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A8CDBEE-14CE-4BF9-9542-C4560122C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571500</xdr:colOff>
      <xdr:row>19</xdr:row>
      <xdr:rowOff>45720</xdr:rowOff>
    </xdr:from>
    <xdr:to>
      <xdr:col>23</xdr:col>
      <xdr:colOff>60960</xdr:colOff>
      <xdr:row>27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2EC3998-03E5-48C1-8837-767D065C0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Jha" refreshedDate="45329.488474421298" createdVersion="8" refreshedVersion="8" minRefreshableVersion="3" recordCount="234" xr:uid="{00000000-000A-0000-FFFF-FFFF07000000}">
  <cacheSource type="worksheet">
    <worksheetSource name="Table1"/>
  </cacheSource>
  <cacheFields count="17">
    <cacheField name="Rank" numFmtId="0">
      <sharedItems containsSemiMixedTypes="0" containsString="0" containsNumber="1" containsInteger="1" minValue="1" maxValue="234"/>
    </cacheField>
    <cacheField name="CCA3" numFmtId="0">
      <sharedItems/>
    </cacheField>
    <cacheField name="Country/Territory" numFmtId="0">
      <sharedItems count="234">
        <s v="Afghanistan"/>
        <s v="Albania"/>
        <s v="Algeria"/>
        <s v="American Samoa"/>
        <s v="Andorra"/>
        <s v="Angola"/>
        <s v="Anguil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ok Islands"/>
        <s v="Costa Rica"/>
        <s v="Croatia"/>
        <s v="Cuba"/>
        <s v="Curacao"/>
        <s v="Cyprus"/>
        <s v="Czech Republic"/>
        <s v="Denmark"/>
        <s v="Djibouti"/>
        <s v="Dominica"/>
        <s v="Dominican Republic"/>
        <s v="DR Congo"/>
        <s v="Ecuador"/>
        <s v="Egypt"/>
        <s v="El Salvador"/>
        <s v="Equatorial Guinea"/>
        <s v="Eritrea"/>
        <s v="Estonia"/>
        <s v="Eswatini"/>
        <s v="Ethiopia"/>
        <s v="Falkland Islands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m"/>
        <s v="Guatemala"/>
        <s v="Guernsey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le of Man"/>
        <s v="Israel"/>
        <s v="Italy"/>
        <s v="Ivory Coast"/>
        <s v="Jamaica"/>
        <s v="Japan"/>
        <s v="Jersey"/>
        <s v="Jordan"/>
        <s v="Kazakhstan"/>
        <s v="Kenya"/>
        <s v="Kiribati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u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ayotte"/>
        <s v="Mexico"/>
        <s v="Micronesia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iue"/>
        <s v="North Korea"/>
        <s v="North Macedonia"/>
        <s v="Northern Mariana Islands"/>
        <s v="Norway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public of the Congo"/>
        <s v="Reunion"/>
        <s v="Romania"/>
        <s v="Russia"/>
        <s v="Rwanda"/>
        <s v="Saint Barthelemy"/>
        <s v="Saint Kitts and Nevis"/>
        <s v="Saint Lucia"/>
        <s v="Saint Martin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int Maarten"/>
        <s v="Slovakia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eden"/>
        <s v="Switzerland"/>
        <s v="Syria"/>
        <s v="Taiwan"/>
        <s v="Tajikistan"/>
        <s v="Tanzania"/>
        <s v="Thailand"/>
        <s v="Timor-Leste"/>
        <s v="Togo"/>
        <s v="Tokelau"/>
        <s v="Tonga"/>
        <s v="Trinidad and Tobago"/>
        <s v="Tunisia"/>
        <s v="Turkey"/>
        <s v="Turkmenistan"/>
        <s v="Turks and Caicos Islands"/>
        <s v="Tuvalu"/>
        <s v="Uganda"/>
        <s v="Ukraine"/>
        <s v="United Arab Emirates"/>
        <s v="United Kingdom"/>
        <s v="United States"/>
        <s v="United States Virgin Islands"/>
        <s v="Uruguay"/>
        <s v="Uzbekistan"/>
        <s v="Vanuatu"/>
        <s v="Vatican City"/>
        <s v="Venezuela"/>
        <s v="Vietnam"/>
        <s v="Wallis and Futuna"/>
        <s v="Western Sahara"/>
        <s v="Yemen"/>
        <s v="Zambia"/>
        <s v="Zimbabwe"/>
      </sharedItems>
    </cacheField>
    <cacheField name="Capital" numFmtId="0">
      <sharedItems/>
    </cacheField>
    <cacheField name="Continent" numFmtId="0">
      <sharedItems count="6">
        <s v="Asia"/>
        <s v="Europe"/>
        <s v="Africa"/>
        <s v="Oceania"/>
        <s v="North America"/>
        <s v="South America"/>
      </sharedItems>
    </cacheField>
    <cacheField name="2022 Population" numFmtId="0">
      <sharedItems containsSemiMixedTypes="0" containsString="0" containsNumber="1" containsInteger="1" minValue="510" maxValue="1425887337" count="234">
        <n v="41128771"/>
        <n v="2842321"/>
        <n v="44903225"/>
        <n v="44273"/>
        <n v="79824"/>
        <n v="35588987"/>
        <n v="15857"/>
        <n v="93763"/>
        <n v="45510318"/>
        <n v="2780469"/>
        <n v="106445"/>
        <n v="26177413"/>
        <n v="8939617"/>
        <n v="10358074"/>
        <n v="409984"/>
        <n v="1472233"/>
        <n v="171186372"/>
        <n v="281635"/>
        <n v="9534954"/>
        <n v="11655930"/>
        <n v="405272"/>
        <n v="13352864"/>
        <n v="64184"/>
        <n v="782455"/>
        <n v="12224110"/>
        <n v="3233526"/>
        <n v="2630296"/>
        <n v="215313498"/>
        <n v="31305"/>
        <n v="449002"/>
        <n v="6781953"/>
        <n v="22673762"/>
        <n v="12889576"/>
        <n v="16767842"/>
        <n v="27914536"/>
        <n v="38454327"/>
        <n v="593149"/>
        <n v="68706"/>
        <n v="5579144"/>
        <n v="17723315"/>
        <n v="19603733"/>
        <n v="1425887337"/>
        <n v="51874024"/>
        <n v="836774"/>
        <n v="17011"/>
        <n v="5180829"/>
        <n v="4030358"/>
        <n v="11212191"/>
        <n v="191163"/>
        <n v="1251488"/>
        <n v="10493986"/>
        <n v="5882261"/>
        <n v="1120849"/>
        <n v="72737"/>
        <n v="11228821"/>
        <n v="99010212"/>
        <n v="18001000"/>
        <n v="110990103"/>
        <n v="6336392"/>
        <n v="1674908"/>
        <n v="3684032"/>
        <n v="1326062"/>
        <n v="1201670"/>
        <n v="123379924"/>
        <n v="3780"/>
        <n v="53090"/>
        <n v="929766"/>
        <n v="5540745"/>
        <n v="64626628"/>
        <n v="304557"/>
        <n v="306279"/>
        <n v="2388992"/>
        <n v="2705992"/>
        <n v="3744385"/>
        <n v="83369843"/>
        <n v="33475870"/>
        <n v="32649"/>
        <n v="10384971"/>
        <n v="56466"/>
        <n v="125438"/>
        <n v="395752"/>
        <n v="171774"/>
        <n v="17843908"/>
        <n v="63301"/>
        <n v="13859341"/>
        <n v="2105566"/>
        <n v="808726"/>
        <n v="11584996"/>
        <n v="10432860"/>
        <n v="7488865"/>
        <n v="9967308"/>
        <n v="372899"/>
        <n v="1417173173"/>
        <n v="275501339"/>
        <n v="88550570"/>
        <n v="44496122"/>
        <n v="5023109"/>
        <n v="84519"/>
        <n v="9038309"/>
        <n v="59037474"/>
        <n v="28160542"/>
        <n v="2827377"/>
        <n v="123951692"/>
        <n v="110778"/>
        <n v="11285869"/>
        <n v="19397998"/>
        <n v="54027487"/>
        <n v="131232"/>
        <n v="4268873"/>
        <n v="6630623"/>
        <n v="7529475"/>
        <n v="1850651"/>
        <n v="5489739"/>
        <n v="2305825"/>
        <n v="5302681"/>
        <n v="6812341"/>
        <n v="39327"/>
        <n v="2750055"/>
        <n v="647599"/>
        <n v="695168"/>
        <n v="29611714"/>
        <n v="20405317"/>
        <n v="33938221"/>
        <n v="523787"/>
        <n v="22593590"/>
        <n v="533286"/>
        <n v="41569"/>
        <n v="367507"/>
        <n v="4736139"/>
        <n v="1299469"/>
        <n v="326101"/>
        <n v="127504125"/>
        <n v="114164"/>
        <n v="3272996"/>
        <n v="36469"/>
        <n v="3398366"/>
        <n v="627082"/>
        <n v="4390"/>
        <n v="37457971"/>
        <n v="32969517"/>
        <n v="54179306"/>
        <n v="2567012"/>
        <n v="12668"/>
        <n v="30547580"/>
        <n v="17564014"/>
        <n v="289950"/>
        <n v="5185288"/>
        <n v="6948392"/>
        <n v="26207977"/>
        <n v="218541212"/>
        <n v="1934"/>
        <n v="26069416"/>
        <n v="2093599"/>
        <n v="49551"/>
        <n v="5434319"/>
        <n v="4576298"/>
        <n v="235824862"/>
        <n v="18055"/>
        <n v="5250072"/>
        <n v="4408581"/>
        <n v="10142619"/>
        <n v="6780744"/>
        <n v="34049588"/>
        <n v="115559009"/>
        <n v="39857145"/>
        <n v="10270865"/>
        <n v="3252407"/>
        <n v="2695122"/>
        <n v="5970424"/>
        <n v="974052"/>
        <n v="19659267"/>
        <n v="144713314"/>
        <n v="13776698"/>
        <n v="10967"/>
        <n v="47657"/>
        <n v="179857"/>
        <n v="31791"/>
        <n v="5862"/>
        <n v="103948"/>
        <n v="222382"/>
        <n v="33660"/>
        <n v="227380"/>
        <n v="36408820"/>
        <n v="17316449"/>
        <n v="7221365"/>
        <n v="107118"/>
        <n v="8605718"/>
        <n v="5975689"/>
        <n v="44175"/>
        <n v="5643453"/>
        <n v="2119844"/>
        <n v="724273"/>
        <n v="17597511"/>
        <n v="59893885"/>
        <n v="51815810"/>
        <n v="10913164"/>
        <n v="47558630"/>
        <n v="21832143"/>
        <n v="46874204"/>
        <n v="618040"/>
        <n v="10549347"/>
        <n v="8740472"/>
        <n v="22125249"/>
        <n v="23893394"/>
        <n v="9952787"/>
        <n v="65497748"/>
        <n v="71697030"/>
        <n v="1341296"/>
        <n v="8848699"/>
        <n v="1871"/>
        <n v="106858"/>
        <n v="1531044"/>
        <n v="12356117"/>
        <n v="85341241"/>
        <n v="6430770"/>
        <n v="45703"/>
        <n v="11312"/>
        <n v="47249585"/>
        <n v="39701739"/>
        <n v="9441129"/>
        <n v="67508936"/>
        <n v="338289857"/>
        <n v="99465"/>
        <n v="3422794"/>
        <n v="34627652"/>
        <n v="326740"/>
        <n v="510"/>
        <n v="28301696"/>
        <n v="98186856"/>
        <n v="11572"/>
        <n v="575986"/>
        <n v="33696614"/>
        <n v="20017675"/>
        <n v="16320537"/>
      </sharedItems>
    </cacheField>
    <cacheField name="2020 Population" numFmtId="0">
      <sharedItems containsSemiMixedTypes="0" containsString="0" containsNumber="1" containsInteger="1" minValue="520" maxValue="1424929781"/>
    </cacheField>
    <cacheField name="2015 Population" numFmtId="0">
      <sharedItems containsSemiMixedTypes="0" containsString="0" containsNumber="1" containsInteger="1" minValue="564" maxValue="1393715448"/>
    </cacheField>
    <cacheField name="2010 Population" numFmtId="0">
      <sharedItems containsSemiMixedTypes="0" containsString="0" containsNumber="1" containsInteger="1" minValue="596" maxValue="1348191368"/>
    </cacheField>
    <cacheField name="2000 Population" numFmtId="0">
      <sharedItems containsSemiMixedTypes="0" containsString="0" containsNumber="1" containsInteger="1" minValue="651" maxValue="1264099069"/>
    </cacheField>
    <cacheField name="1990 Population" numFmtId="0">
      <sharedItems containsSemiMixedTypes="0" containsString="0" containsNumber="1" containsInteger="1" minValue="700" maxValue="1153704252"/>
    </cacheField>
    <cacheField name="1980 Population" numFmtId="0">
      <sharedItems containsSemiMixedTypes="0" containsString="0" containsNumber="1" containsInteger="1" minValue="733" maxValue="982372466"/>
    </cacheField>
    <cacheField name="1970 Population" numFmtId="0">
      <sharedItems containsSemiMixedTypes="0" containsString="0" containsNumber="1" containsInteger="1" minValue="752" maxValue="822534450"/>
    </cacheField>
    <cacheField name="Area (kmÂ²)" numFmtId="0">
      <sharedItems containsSemiMixedTypes="0" containsString="0" containsNumber="1" containsInteger="1" minValue="1" maxValue="17098242"/>
    </cacheField>
    <cacheField name="Density (per kmÂ²)" numFmtId="0">
      <sharedItems containsSemiMixedTypes="0" containsString="0" containsNumber="1" minValue="2.6100000000000002E-2" maxValue="23172.2667" count="234">
        <n v="63.058700000000002"/>
        <n v="98.870199999999997"/>
        <n v="18.853100000000001"/>
        <n v="222.47739999999999"/>
        <n v="170.5641"/>
        <n v="28.546600000000002"/>
        <n v="174.2527"/>
        <n v="212.1335"/>
        <n v="16.368300000000001"/>
        <n v="93.483099999999993"/>
        <n v="591.36109999999996"/>
        <n v="3.4032"/>
        <n v="106.5877"/>
        <n v="119.6082"/>
        <n v="29.404299999999999"/>
        <n v="1924.4875999999999"/>
        <n v="1160.0350000000001"/>
        <n v="654.96510000000001"/>
        <n v="45.929499999999997"/>
        <n v="381.81110000000001"/>
        <n v="17.646599999999999"/>
        <n v="118.5635"/>
        <n v="1188.5925999999999"/>
        <n v="20.3796"/>
        <n v="11.1272"/>
        <n v="63.143700000000003"/>
        <n v="4.5194000000000001"/>
        <n v="25.284099999999999"/>
        <n v="207.31790000000001"/>
        <n v="77.884100000000004"/>
        <n v="61.165399999999998"/>
        <n v="83.064099999999996"/>
        <n v="463.0874"/>
        <n v="92.622100000000003"/>
        <n v="58.712800000000001"/>
        <n v="3.8513000000000002"/>
        <n v="147.07390000000001"/>
        <n v="260.25"/>
        <n v="8.9555000000000007"/>
        <n v="13.8032"/>
        <n v="25.927399999999999"/>
        <n v="146.89330000000001"/>
        <n v="45.433900000000001"/>
        <n v="449.39530000000002"/>
        <n v="72.080500000000001"/>
        <n v="101.3861"/>
        <n v="71.215299999999999"/>
        <n v="102.03660000000001"/>
        <n v="430.54730000000001"/>
        <n v="135.28139999999999"/>
        <n v="133.06270000000001"/>
        <n v="136.4984"/>
        <n v="48.3125"/>
        <n v="96.853499999999997"/>
        <n v="230.70869999999999"/>
        <n v="42.224400000000003"/>
        <n v="65.022900000000007"/>
        <n v="110.7188"/>
        <n v="301.14499999999998"/>
        <n v="59.709400000000002"/>
        <n v="31.326799999999999"/>
        <n v="29.3201"/>
        <n v="69.204700000000003"/>
        <n v="111.7268"/>
        <n v="0.3105"/>
        <n v="38.112000000000002"/>
        <n v="50.884700000000002"/>
        <n v="16.372199999999999"/>
        <n v="117.14190000000001"/>
        <n v="3.6459000000000001"/>
        <n v="73.501099999999994"/>
        <n v="8.9252000000000002"/>
        <n v="253.1567"/>
        <n v="53.721400000000003"/>
        <n v="233.45439999999999"/>
        <n v="140.34059999999999"/>
        <n v="5441.5"/>
        <n v="78.680000000000007"/>
        <n v="2.6100000000000002E-2"/>
        <n v="364.64530000000002"/>
        <n v="243.0909"/>
        <n v="312.8852"/>
        <n v="163.8725"/>
        <n v="811.55129999999997"/>
        <n v="56.371600000000001"/>
        <n v="58.285600000000002"/>
        <n v="3.7621000000000002"/>
        <n v="417.47730000000001"/>
        <n v="92.743099999999998"/>
        <n v="6783.3922000000002"/>
        <n v="107.1431"/>
        <n v="3.6204000000000001"/>
        <n v="431.0675"/>
        <n v="144.65289999999999"/>
        <n v="53.7258"/>
        <n v="101.5158"/>
        <n v="71.479900000000001"/>
        <n v="147.76050000000001"/>
        <n v="435.1617"/>
        <n v="195.91909999999999"/>
        <n v="87.329499999999996"/>
        <n v="257.24470000000002"/>
        <n v="327.9753"/>
        <n v="954.9828"/>
        <n v="126.32210000000001"/>
        <n v="7.1188000000000002"/>
        <n v="93.091899999999995"/>
        <n v="161.815"/>
        <n v="239.5821"/>
        <n v="33.161200000000001"/>
        <n v="31.796800000000001"/>
        <n v="28.666"/>
        <n v="525.23339999999996"/>
        <n v="75.962000000000003"/>
        <n v="47.613599999999998"/>
        <n v="3.8717000000000001"/>
        <n v="245.7937"/>
        <n v="42.114199999999997"/>
        <n v="250.42500000000001"/>
        <n v="23172.2667"/>
        <n v="50.442300000000003"/>
        <n v="172.22"/>
        <n v="102.5934"/>
        <n v="1745.9567"/>
        <n v="18.2178"/>
        <n v="1687.6139000000001"/>
        <n v="229.66300000000001"/>
        <n v="325.80410000000001"/>
        <n v="4.5951000000000004"/>
        <n v="636.99459999999999"/>
        <n v="871.92780000000005"/>
        <n v="64.908199999999994"/>
        <n v="162.6268"/>
        <n v="96.702600000000004"/>
        <n v="18234.5"/>
        <n v="2.1726999999999999"/>
        <n v="45.401200000000003"/>
        <n v="43.039200000000001"/>
        <n v="83.882999999999996"/>
        <n v="41.130200000000002"/>
        <n v="80.078400000000002"/>
        <n v="3.1092"/>
        <n v="603.23810000000003"/>
        <n v="207.55109999999999"/>
        <n v="419.68970000000002"/>
        <n v="15.6097"/>
        <n v="19.171600000000002"/>
        <n v="53.296199999999999"/>
        <n v="20.685099999999998"/>
        <n v="236.57589999999999"/>
        <n v="7.4385000000000003"/>
        <n v="216.27549999999999"/>
        <n v="81.421800000000005"/>
        <n v="106.79089999999999"/>
        <n v="16.782800000000002"/>
        <n v="14.786099999999999"/>
        <n v="267.40179999999998"/>
        <n v="39.335500000000003"/>
        <n v="844.06299999999999"/>
        <n v="58.456099999999999"/>
        <n v="21.913900000000002"/>
        <n v="16.670500000000001"/>
        <n v="26.493300000000001"/>
        <n v="337.54340000000002"/>
        <n v="127.46980000000001"/>
        <n v="111.5307"/>
        <n v="366.67500000000001"/>
        <n v="232.6189"/>
        <n v="17.4574"/>
        <n v="387.91399999999999"/>
        <n v="82.466499999999996"/>
        <n v="8.4635999999999996"/>
        <n v="523.07309999999995"/>
        <n v="522.23810000000003"/>
        <n v="182.59389999999999"/>
        <n v="291.97559999999999"/>
        <n v="599.83019999999999"/>
        <n v="24.223099999999999"/>
        <n v="267.21850000000001"/>
        <n v="78.248400000000004"/>
        <n v="551.80330000000004"/>
        <n v="235.87139999999999"/>
        <n v="16.936800000000002"/>
        <n v="88.025000000000006"/>
        <n v="81.725700000000003"/>
        <n v="236.98670000000001"/>
        <n v="119.95699999999999"/>
        <n v="8416.4634000000005"/>
        <n v="1299.2646999999999"/>
        <n v="115.0856"/>
        <n v="104.56489999999999"/>
        <n v="25.064800000000002"/>
        <n v="27.597100000000001"/>
        <n v="49.051699999999997"/>
        <n v="517.07219999999995"/>
        <n v="17.609100000000002"/>
        <n v="93.990899999999996"/>
        <n v="332.75630000000001"/>
        <n v="24.852900000000002"/>
        <n v="3.7726999999999999"/>
        <n v="23.427600000000002"/>
        <n v="211.7157"/>
        <n v="119.47969999999999"/>
        <n v="660.1662"/>
        <n v="69.551299999999998"/>
        <n v="69.303399999999996"/>
        <n v="139.7276"/>
        <n v="90.177199999999999"/>
        <n v="155.82810000000001"/>
        <n v="155.91669999999999"/>
        <n v="143.04949999999999"/>
        <n v="298.44909999999999"/>
        <n v="75.521799999999999"/>
        <n v="108.9145"/>
        <n v="13.1751"/>
        <n v="48.209899999999998"/>
        <n v="435.07690000000002"/>
        <n v="195.61"/>
        <n v="65.785799999999995"/>
        <n v="112.93219999999999"/>
        <n v="277.9289"/>
        <n v="36.093499999999999"/>
        <n v="286.64269999999999"/>
        <n v="18.9069"/>
        <n v="77.397499999999994"/>
        <n v="26.806100000000001"/>
        <n v="510"/>
        <n v="30.882000000000001"/>
        <n v="296.44720000000001"/>
        <n v="81.492999999999995"/>
        <n v="2.1654"/>
        <n v="63.8232"/>
        <n v="26.5976"/>
        <n v="41.766500000000001"/>
      </sharedItems>
    </cacheField>
    <cacheField name="Growth Rate" numFmtId="0">
      <sharedItems containsSemiMixedTypes="0" containsString="0" containsNumber="1" minValue="0.91200000000000003" maxValue="1.0690999999999999"/>
    </cacheField>
    <cacheField name="World Population Percentage" numFmtId="0">
      <sharedItems containsSemiMixedTypes="0" containsString="0" containsNumber="1" minValue="0" maxValue="17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Jha" refreshedDate="45329.629367592592" createdVersion="8" refreshedVersion="8" minRefreshableVersion="3" recordCount="235" xr:uid="{4D678319-000C-40FA-9605-B25A0FCFA31B}">
  <cacheSource type="worksheet">
    <worksheetSource ref="A1:S1048576" sheet="world_population main"/>
  </cacheSource>
  <cacheFields count="19">
    <cacheField name="Rank" numFmtId="0">
      <sharedItems containsString="0" containsBlank="1" containsNumber="1" containsInteger="1" minValue="1" maxValue="234"/>
    </cacheField>
    <cacheField name="CCA3" numFmtId="0">
      <sharedItems containsBlank="1"/>
    </cacheField>
    <cacheField name="Country/Territory" numFmtId="0">
      <sharedItems containsBlank="1"/>
    </cacheField>
    <cacheField name="Capital" numFmtId="0">
      <sharedItems containsBlank="1"/>
    </cacheField>
    <cacheField name="Continent" numFmtId="0">
      <sharedItems containsBlank="1" count="7">
        <s v="Asia"/>
        <s v="Europe"/>
        <s v="Africa"/>
        <s v="Oceania"/>
        <s v="North America"/>
        <s v="South America"/>
        <m/>
      </sharedItems>
    </cacheField>
    <cacheField name="2022 Population" numFmtId="0">
      <sharedItems containsString="0" containsBlank="1" containsNumber="1" containsInteger="1" minValue="510" maxValue="1425887337"/>
    </cacheField>
    <cacheField name="2020 Population" numFmtId="0">
      <sharedItems containsString="0" containsBlank="1" containsNumber="1" containsInteger="1" minValue="520" maxValue="1424929781"/>
    </cacheField>
    <cacheField name="2015 Population" numFmtId="0">
      <sharedItems containsString="0" containsBlank="1" containsNumber="1" containsInteger="1" minValue="564" maxValue="1393715448"/>
    </cacheField>
    <cacheField name="2010 Population" numFmtId="0">
      <sharedItems containsString="0" containsBlank="1" containsNumber="1" containsInteger="1" minValue="596" maxValue="1348191368"/>
    </cacheField>
    <cacheField name="2000 Population" numFmtId="0">
      <sharedItems containsString="0" containsBlank="1" containsNumber="1" containsInteger="1" minValue="651" maxValue="1264099069"/>
    </cacheField>
    <cacheField name="1990 Population" numFmtId="0">
      <sharedItems containsString="0" containsBlank="1" containsNumber="1" containsInteger="1" minValue="700" maxValue="1153704252"/>
    </cacheField>
    <cacheField name="1980 Population" numFmtId="0">
      <sharedItems containsString="0" containsBlank="1" containsNumber="1" containsInteger="1" minValue="733" maxValue="982372466"/>
    </cacheField>
    <cacheField name="1970 Population" numFmtId="0">
      <sharedItems containsString="0" containsBlank="1" containsNumber="1" containsInteger="1" minValue="752" maxValue="822534450"/>
    </cacheField>
    <cacheField name="Area (kmÂ²)" numFmtId="0">
      <sharedItems containsString="0" containsBlank="1" containsNumber="1" containsInteger="1" minValue="1" maxValue="17098242"/>
    </cacheField>
    <cacheField name="Density (per kmÂ²)" numFmtId="0">
      <sharedItems containsString="0" containsBlank="1" containsNumber="1" minValue="2.6100000000000002E-2" maxValue="23172.2667"/>
    </cacheField>
    <cacheField name="Growth Rate" numFmtId="0">
      <sharedItems containsString="0" containsBlank="1" containsNumber="1" minValue="0.91200000000000003" maxValue="1.0690999999999999"/>
    </cacheField>
    <cacheField name="World Population Percentage" numFmtId="0">
      <sharedItems containsString="0" containsBlank="1" containsNumber="1" minValue="0" maxValue="17.88"/>
    </cacheField>
    <cacheField name="Population growth rate " numFmtId="0">
      <sharedItems containsString="0" containsBlank="1" containsNumber="1" minValue="-15.869257235377454" maxValue="30.678234386583579"/>
    </cacheField>
    <cacheField name="population growth rate 2" numFmtId="0">
      <sharedItems containsString="0" containsBlank="1" containsNumber="1" minValue="-22.178747940691927" maxValue="62.8256948450050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Jha" refreshedDate="45329.646074652781" createdVersion="8" refreshedVersion="8" minRefreshableVersion="3" recordCount="235" xr:uid="{CBB773C2-5261-4919-A53C-F6950C0E2A0F}">
  <cacheSource type="worksheet">
    <worksheetSource ref="A1:U1048576" sheet="world_population main"/>
  </cacheSource>
  <cacheFields count="21">
    <cacheField name="Rank" numFmtId="0">
      <sharedItems containsString="0" containsBlank="1" containsNumber="1" containsInteger="1" minValue="1" maxValue="234"/>
    </cacheField>
    <cacheField name="CCA3" numFmtId="0">
      <sharedItems containsBlank="1"/>
    </cacheField>
    <cacheField name="Country/Territory" numFmtId="0">
      <sharedItems containsBlank="1" count="235">
        <s v="Afghanistan"/>
        <s v="Albania"/>
        <s v="Algeria"/>
        <s v="American Samoa"/>
        <s v="Andorra"/>
        <s v="Angola"/>
        <s v="Anguil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ok Islands"/>
        <s v="Costa Rica"/>
        <s v="Croatia"/>
        <s v="Cuba"/>
        <s v="Curacao"/>
        <s v="Cyprus"/>
        <s v="Czech Republic"/>
        <s v="Denmark"/>
        <s v="Djibouti"/>
        <s v="Dominica"/>
        <s v="Dominican Republic"/>
        <s v="DR Congo"/>
        <s v="Ecuador"/>
        <s v="Egypt"/>
        <s v="El Salvador"/>
        <s v="Equatorial Guinea"/>
        <s v="Eritrea"/>
        <s v="Estonia"/>
        <s v="Eswatini"/>
        <s v="Ethiopia"/>
        <s v="Falkland Islands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m"/>
        <s v="Guatemala"/>
        <s v="Guernsey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le of Man"/>
        <s v="Israel"/>
        <s v="Italy"/>
        <s v="Ivory Coast"/>
        <s v="Jamaica"/>
        <s v="Japan"/>
        <s v="Jersey"/>
        <s v="Jordan"/>
        <s v="Kazakhstan"/>
        <s v="Kenya"/>
        <s v="Kiribati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u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ayotte"/>
        <s v="Mexico"/>
        <s v="Micronesia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iue"/>
        <s v="North Korea"/>
        <s v="North Macedonia"/>
        <s v="Northern Mariana Islands"/>
        <s v="Norway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public of the Congo"/>
        <s v="Reunion"/>
        <s v="Romania"/>
        <s v="Russia"/>
        <s v="Rwanda"/>
        <s v="Saint Barthelemy"/>
        <s v="Saint Kitts and Nevis"/>
        <s v="Saint Lucia"/>
        <s v="Saint Martin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int Maarten"/>
        <s v="Slovakia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eden"/>
        <s v="Switzerland"/>
        <s v="Syria"/>
        <s v="Taiwan"/>
        <s v="Tajikistan"/>
        <s v="Tanzania"/>
        <s v="Thailand"/>
        <s v="Timor-Leste"/>
        <s v="Togo"/>
        <s v="Tokelau"/>
        <s v="Tonga"/>
        <s v="Trinidad and Tobago"/>
        <s v="Tunisia"/>
        <s v="Turkey"/>
        <s v="Turkmenistan"/>
        <s v="Turks and Caicos Islands"/>
        <s v="Tuvalu"/>
        <s v="Uganda"/>
        <s v="Ukraine"/>
        <s v="United Arab Emirates"/>
        <s v="United Kingdom"/>
        <s v="United States"/>
        <s v="United States Virgin Islands"/>
        <s v="Uruguay"/>
        <s v="Uzbekistan"/>
        <s v="Vanuatu"/>
        <s v="Vatican City"/>
        <s v="Venezuela"/>
        <s v="Vietnam"/>
        <s v="Wallis and Futuna"/>
        <s v="Western Sahara"/>
        <s v="Yemen"/>
        <s v="Zambia"/>
        <s v="Zimbabwe"/>
        <m/>
      </sharedItems>
    </cacheField>
    <cacheField name="Capital" numFmtId="0">
      <sharedItems containsBlank="1"/>
    </cacheField>
    <cacheField name="Continent" numFmtId="0">
      <sharedItems containsBlank="1"/>
    </cacheField>
    <cacheField name="2022 Population" numFmtId="0">
      <sharedItems containsString="0" containsBlank="1" containsNumber="1" containsInteger="1" minValue="510" maxValue="1425887337"/>
    </cacheField>
    <cacheField name="2020 Population" numFmtId="0">
      <sharedItems containsString="0" containsBlank="1" containsNumber="1" containsInteger="1" minValue="520" maxValue="1424929781"/>
    </cacheField>
    <cacheField name="2015 Population" numFmtId="0">
      <sharedItems containsString="0" containsBlank="1" containsNumber="1" containsInteger="1" minValue="564" maxValue="1393715448"/>
    </cacheField>
    <cacheField name="2010 Population" numFmtId="0">
      <sharedItems containsString="0" containsBlank="1" containsNumber="1" containsInteger="1" minValue="596" maxValue="1348191368"/>
    </cacheField>
    <cacheField name="2000 Population" numFmtId="0">
      <sharedItems containsString="0" containsBlank="1" containsNumber="1" containsInteger="1" minValue="651" maxValue="1264099069"/>
    </cacheField>
    <cacheField name="1990 Population" numFmtId="0">
      <sharedItems containsString="0" containsBlank="1" containsNumber="1" containsInteger="1" minValue="700" maxValue="1153704252"/>
    </cacheField>
    <cacheField name="1980 Population" numFmtId="0">
      <sharedItems containsString="0" containsBlank="1" containsNumber="1" containsInteger="1" minValue="733" maxValue="982372466"/>
    </cacheField>
    <cacheField name="1970 Population" numFmtId="0">
      <sharedItems containsString="0" containsBlank="1" containsNumber="1" containsInteger="1" minValue="752" maxValue="822534450"/>
    </cacheField>
    <cacheField name="Area (kmÂ²)" numFmtId="0">
      <sharedItems containsString="0" containsBlank="1" containsNumber="1" containsInteger="1" minValue="1" maxValue="17098242"/>
    </cacheField>
    <cacheField name="Density (per kmÂ²)" numFmtId="0">
      <sharedItems containsString="0" containsBlank="1" containsNumber="1" minValue="2.6100000000000002E-2" maxValue="23172.2667"/>
    </cacheField>
    <cacheField name="Growth Rate" numFmtId="0">
      <sharedItems containsString="0" containsBlank="1" containsNumber="1" minValue="0.91200000000000003" maxValue="1.0690999999999999"/>
    </cacheField>
    <cacheField name="World Population Percentage" numFmtId="0">
      <sharedItems containsString="0" containsBlank="1" containsNumber="1" minValue="0" maxValue="17.88"/>
    </cacheField>
    <cacheField name="Population growth rate " numFmtId="0">
      <sharedItems containsString="0" containsBlank="1" containsNumber="1" minValue="-15.869257235377454" maxValue="30.678234386583579"/>
    </cacheField>
    <cacheField name="population growth rate 2" numFmtId="0">
      <sharedItems containsString="0" containsBlank="1" containsNumber="1" minValue="-22.178747940691927" maxValue="62.825694845005053"/>
    </cacheField>
    <cacheField name="total population" numFmtId="0">
      <sharedItems containsString="0" containsBlank="1" containsNumber="1" containsInteger="1" minValue="5026" maxValue="9815434171"/>
    </cacheField>
    <cacheField name="polpulation growth (2015 - 2020)" numFmtId="0">
      <sharedItems containsString="0" containsBlank="1" containsNumber="1" containsInteger="1" minValue="-2039263" maxValue="735206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Jha" refreshedDate="45329.651591435184" createdVersion="8" refreshedVersion="8" minRefreshableVersion="3" recordCount="235" xr:uid="{2FAD22BE-48AF-446F-89F2-0022DDD5E363}">
  <cacheSource type="worksheet">
    <worksheetSource ref="A1:V1048576" sheet="world_population main"/>
  </cacheSource>
  <cacheFields count="22">
    <cacheField name="Rank" numFmtId="0">
      <sharedItems containsString="0" containsBlank="1" containsNumber="1" containsInteger="1" minValue="1" maxValue="234"/>
    </cacheField>
    <cacheField name="CCA3" numFmtId="0">
      <sharedItems containsBlank="1"/>
    </cacheField>
    <cacheField name="Country/Territory" numFmtId="0">
      <sharedItems containsBlank="1"/>
    </cacheField>
    <cacheField name="Capital" numFmtId="0">
      <sharedItems containsBlank="1" count="235">
        <s v="Kabul"/>
        <s v="Tirana"/>
        <s v="Algiers"/>
        <s v="Pago Pago"/>
        <s v="Andorra la Vella"/>
        <s v="Luanda"/>
        <s v="The Valley"/>
        <s v="Saint Johnâ€™s"/>
        <s v="Buenos Aires"/>
        <s v="Yerevan"/>
        <s v="Oranjestad"/>
        <s v="Canberra"/>
        <s v="Vienna"/>
        <s v="Baku"/>
        <s v="Nassau"/>
        <s v="Manama"/>
        <s v="Dhaka"/>
        <s v="Bridgetown"/>
        <s v="Minsk"/>
        <s v="Brussels"/>
        <s v="Belmopan"/>
        <s v="Porto-Novo"/>
        <s v="Hamilton"/>
        <s v="Thimphu"/>
        <s v="Sucre"/>
        <s v="Sarajevo"/>
        <s v="Gaborone"/>
        <s v="Brasilia"/>
        <s v="Road Town"/>
        <s v="Bandar Seri Begawan"/>
        <s v="Sofia"/>
        <s v="Ouagadougou"/>
        <s v="Bujumbura"/>
        <s v="Phnom Penh"/>
        <s v="Yaounde"/>
        <s v="Ottawa"/>
        <s v="Praia"/>
        <s v="George Town"/>
        <s v="Bangui"/>
        <s v="N'Djamena"/>
        <s v="Santiago"/>
        <s v="Beijing"/>
        <s v="Bogota"/>
        <s v="Moroni"/>
        <s v="Avarua"/>
        <s v="San JosÃ©"/>
        <s v="Zagreb"/>
        <s v="Havana"/>
        <s v="Willemstad"/>
        <s v="Nicosia"/>
        <s v="Prague"/>
        <s v="Copenhagen"/>
        <s v="Djibouti"/>
        <s v="Roseau"/>
        <s v="Santo Domingo"/>
        <s v="Kinshasa"/>
        <s v="Quito"/>
        <s v="Cairo"/>
        <s v="San Salvador"/>
        <s v="Malabo"/>
        <s v="Asmara"/>
        <s v="Tallinn"/>
        <s v="Mbabane"/>
        <s v="Addis Ababa"/>
        <s v="Stanley"/>
        <s v="TÃ³rshavn"/>
        <s v="Suva"/>
        <s v="Helsinki"/>
        <s v="Paris"/>
        <s v="Cayenne"/>
        <s v="Papeete"/>
        <s v="Libreville"/>
        <s v="Banjul"/>
        <s v="Tbilisi"/>
        <s v="Berlin"/>
        <s v="Accra"/>
        <s v="Gibraltar"/>
        <s v="Athens"/>
        <s v="Nuuk"/>
        <s v="Saint George's"/>
        <s v="Basse-Terre"/>
        <s v="HagÃ¥tÃ±a"/>
        <s v="Guatemala City"/>
        <s v="Saint Peter Port"/>
        <s v="Conakry"/>
        <s v="Bissau"/>
        <s v="Georgetown"/>
        <s v="Port-au-Prince"/>
        <s v="Tegucigalpa"/>
        <s v="Hong Kong"/>
        <s v="Budapest"/>
        <s v="ReykjavÃ­k"/>
        <s v="New Delhi"/>
        <s v="Jakarta"/>
        <s v="Tehran"/>
        <s v="Baghdad"/>
        <s v="Dublin"/>
        <s v="Douglas"/>
        <s v="Jerusalem"/>
        <s v="Rome"/>
        <s v="Yamoussoukro"/>
        <s v="Kingston"/>
        <s v="Tokyo"/>
        <s v="Saint Helier"/>
        <s v="Amman"/>
        <s v="Nursultan"/>
        <s v="Nairobi"/>
        <s v="Tarawa"/>
        <s v="Kuwait City"/>
        <s v="Bishkek"/>
        <s v="Vientiane"/>
        <s v="Riga"/>
        <s v="Beirut"/>
        <s v="Maseru"/>
        <s v="Monrovia"/>
        <s v="Tripoli"/>
        <s v="Vaduz"/>
        <s v="Vilnius"/>
        <s v="Luxembourg"/>
        <s v="Concelho de Macau"/>
        <s v="Antananarivo"/>
        <s v="Lilongwe"/>
        <s v="Kuala Lumpur"/>
        <s v="MalÃ©"/>
        <s v="Bamako"/>
        <s v="Valletta"/>
        <s v="Majuro"/>
        <s v="Fort-de-France"/>
        <s v="Nouakchott"/>
        <s v="Port Louis"/>
        <s v="Mamoudzou"/>
        <s v="Mexico City"/>
        <s v="Palikir"/>
        <s v="Chisinau"/>
        <s v="Monaco"/>
        <s v="Ulaanbaatar"/>
        <s v="Podgorica"/>
        <s v="Brades"/>
        <s v="Rabat"/>
        <s v="Maputo"/>
        <s v="Nay Pyi Taw"/>
        <s v="Windhoek"/>
        <s v="Yaren"/>
        <s v="Kathmandu"/>
        <s v="Amsterdam"/>
        <s v="NoumÃ©a"/>
        <s v="Wellington"/>
        <s v="Managua"/>
        <s v="Niamey"/>
        <s v="Abuja"/>
        <s v="Alofi"/>
        <s v="Pyongyang"/>
        <s v="Skopje"/>
        <s v="Saipan"/>
        <s v="Oslo"/>
        <s v="Muscat"/>
        <s v="Islamabad"/>
        <s v="Ngerulmud"/>
        <s v="Ramallah"/>
        <s v="Panama City"/>
        <s v="Port Moresby"/>
        <s v="AsunciÃ³n"/>
        <s v="Lima"/>
        <s v="Manila"/>
        <s v="Warsaw"/>
        <s v="Lisbon"/>
        <s v="San Juan"/>
        <s v="Doha"/>
        <s v="Brazzaville"/>
        <s v="Saint-Denis"/>
        <s v="Bucharest"/>
        <s v="Moscow"/>
        <s v="Kigali"/>
        <s v="Gustavia"/>
        <s v="Basseterre"/>
        <s v="Castries"/>
        <s v="Marigot"/>
        <s v="Saint-Pierre"/>
        <s v="Kingstown"/>
        <s v="Apia"/>
        <s v="San Marino"/>
        <s v="SÃ£o TomÃ©"/>
        <s v="Riyadh"/>
        <s v="Dakar"/>
        <s v="Belgrade"/>
        <s v="Victoria"/>
        <s v="Freetown"/>
        <s v="Singapore"/>
        <s v="Philipsburg"/>
        <s v="Bratislava"/>
        <s v="Ljubljana"/>
        <s v="Honiara"/>
        <s v="Mogadishu"/>
        <s v="Pretoria"/>
        <s v="Seoul"/>
        <s v="Juba"/>
        <s v="Madrid"/>
        <s v="Colombo"/>
        <s v="Khartoum"/>
        <s v="Paramaribo"/>
        <s v="Stockholm"/>
        <s v="Bern"/>
        <s v="Damascus"/>
        <s v="Taipei"/>
        <s v="Dushanbe"/>
        <s v="Dodoma"/>
        <s v="Bangkok"/>
        <s v="Dili"/>
        <s v="LomÃ©"/>
        <s v="Nukunonu"/>
        <s v="Nukuâ€˜alofa"/>
        <s v="Port-of-Spain"/>
        <s v="Tunis"/>
        <s v="Ankara"/>
        <s v="Ashgabat"/>
        <s v="Cockburn Town"/>
        <s v="Funafuti"/>
        <s v="Kampala"/>
        <s v="Kiev"/>
        <s v="Abu Dhabi"/>
        <s v="London"/>
        <s v="Washington, D.C."/>
        <s v="Charlotte Amalie"/>
        <s v="Montevideo"/>
        <s v="Tashkent"/>
        <s v="Port-Vila"/>
        <s v="Vatican City"/>
        <s v="Caracas"/>
        <s v="Hanoi"/>
        <s v="Mata-Utu"/>
        <s v="El AaiÃºn"/>
        <s v="Sanaa"/>
        <s v="Lusaka"/>
        <s v="Harare"/>
        <m/>
      </sharedItems>
    </cacheField>
    <cacheField name="Continent" numFmtId="0">
      <sharedItems containsBlank="1"/>
    </cacheField>
    <cacheField name="2022 Population" numFmtId="0">
      <sharedItems containsString="0" containsBlank="1" containsNumber="1" containsInteger="1" minValue="510" maxValue="1425887337"/>
    </cacheField>
    <cacheField name="2020 Population" numFmtId="0">
      <sharedItems containsString="0" containsBlank="1" containsNumber="1" containsInteger="1" minValue="520" maxValue="1424929781"/>
    </cacheField>
    <cacheField name="2015 Population" numFmtId="0">
      <sharedItems containsString="0" containsBlank="1" containsNumber="1" containsInteger="1" minValue="564" maxValue="1393715448"/>
    </cacheField>
    <cacheField name="2010 Population" numFmtId="0">
      <sharedItems containsString="0" containsBlank="1" containsNumber="1" containsInteger="1" minValue="596" maxValue="1348191368"/>
    </cacheField>
    <cacheField name="2000 Population" numFmtId="0">
      <sharedItems containsString="0" containsBlank="1" containsNumber="1" containsInteger="1" minValue="651" maxValue="1264099069"/>
    </cacheField>
    <cacheField name="1990 Population" numFmtId="0">
      <sharedItems containsString="0" containsBlank="1" containsNumber="1" containsInteger="1" minValue="700" maxValue="1153704252"/>
    </cacheField>
    <cacheField name="1980 Population" numFmtId="0">
      <sharedItems containsString="0" containsBlank="1" containsNumber="1" containsInteger="1" minValue="733" maxValue="982372466"/>
    </cacheField>
    <cacheField name="1970 Population" numFmtId="0">
      <sharedItems containsString="0" containsBlank="1" containsNumber="1" containsInteger="1" minValue="752" maxValue="822534450"/>
    </cacheField>
    <cacheField name="Area (kmÂ²)" numFmtId="0">
      <sharedItems containsString="0" containsBlank="1" containsNumber="1" containsInteger="1" minValue="1" maxValue="17098242"/>
    </cacheField>
    <cacheField name="Density (per kmÂ²)" numFmtId="0">
      <sharedItems containsString="0" containsBlank="1" containsNumber="1" minValue="2.6100000000000002E-2" maxValue="23172.2667"/>
    </cacheField>
    <cacheField name="Growth Rate" numFmtId="0">
      <sharedItems containsString="0" containsBlank="1" containsNumber="1" minValue="0.91200000000000003" maxValue="1.0690999999999999"/>
    </cacheField>
    <cacheField name="World Population Percentage" numFmtId="0">
      <sharedItems containsString="0" containsBlank="1" containsNumber="1" minValue="0" maxValue="17.88"/>
    </cacheField>
    <cacheField name="Population growth rate " numFmtId="0">
      <sharedItems containsString="0" containsBlank="1" containsNumber="1" minValue="-15.869257235377454" maxValue="30.678234386583579"/>
    </cacheField>
    <cacheField name="population growth rate 2" numFmtId="0">
      <sharedItems containsString="0" containsBlank="1" containsNumber="1" minValue="-22.178747940691927" maxValue="62.825694845005053"/>
    </cacheField>
    <cacheField name="total population" numFmtId="0">
      <sharedItems containsString="0" containsBlank="1" containsNumber="1" containsInteger="1" minValue="5026" maxValue="9815434171"/>
    </cacheField>
    <cacheField name="polpulation growth (2015 - 2020)" numFmtId="0">
      <sharedItems containsString="0" containsBlank="1" containsNumber="1" containsInteger="1" minValue="-2039263" maxValue="73520622"/>
    </cacheField>
    <cacheField name="population growth (1970-2022)" numFmtId="0">
      <sharedItems containsString="0" containsBlank="1" containsNumber="1" containsInteger="1" minValue="-7577347" maxValue="8596718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ket Jha" refreshedDate="45329.653969328705" backgroundQuery="1" createdVersion="8" refreshedVersion="8" minRefreshableVersion="3" recordCount="0" supportSubquery="1" supportAdvancedDrill="1" xr:uid="{2D1F8E20-15E6-4DA5-8BD4-75DB4212DC05}">
  <cacheSource type="external" connectionId="1"/>
  <cacheFields count="2">
    <cacheField name="[Measures].[Sum of Population growth rate]" caption="Sum of Population growth rate" numFmtId="0" hierarchy="20" level="32767"/>
    <cacheField name="[Table1].[Country/Territory].[Country/Territory]" caption="Country/Territory" numFmtId="0" hierarchy="2" level="1">
      <sharedItems count="10">
        <s v="Angola"/>
        <s v="Chad"/>
        <s v="DR Congo"/>
        <s v="Mali"/>
        <s v="Mayotte"/>
        <s v="Niger"/>
        <s v="Somalia"/>
        <s v="Tokelau"/>
        <s v="Turks and Caicos Islands"/>
        <s v="Uganda"/>
      </sharedItems>
    </cacheField>
  </cacheFields>
  <cacheHierarchies count="21">
    <cacheHierarchy uniqueName="[Table1].[Rank]" caption="Rank" attribute="1" defaultMemberUniqueName="[Table1].[Rank].[All]" allUniqueName="[Table1].[Rank].[All]" dimensionUniqueName="[Table1]" displayFolder="" count="0" memberValueDatatype="20" unbalanced="0"/>
    <cacheHierarchy uniqueName="[Table1].[CCA3]" caption="CCA3" attribute="1" defaultMemberUniqueName="[Table1].[CCA3].[All]" allUniqueName="[Table1].[CCA3].[All]" dimensionUniqueName="[Table1]" displayFolder="" count="0" memberValueDatatype="130" unbalanced="0"/>
    <cacheHierarchy uniqueName="[Table1].[Country/Territory]" caption="Country/Territory" attribute="1" defaultMemberUniqueName="[Table1].[Country/Territory].[All]" allUniqueName="[Table1].[Country/Territor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apital]" caption="Capital" attribute="1" defaultMemberUniqueName="[Table1].[Capital].[All]" allUniqueName="[Table1].[Capital].[All]" dimensionUniqueName="[Table1]" displayFolder="" count="0" memberValueDatatype="130" unbalanced="0"/>
    <cacheHierarchy uniqueName="[Table1].[Continent]" caption="Continent" attribute="1" defaultMemberUniqueName="[Table1].[Continent].[All]" allUniqueName="[Table1].[Continent].[All]" dimensionUniqueName="[Table1]" displayFolder="" count="0" memberValueDatatype="130" unbalanced="0"/>
    <cacheHierarchy uniqueName="[Table1].[2022 Population]" caption="2022 Population" attribute="1" defaultMemberUniqueName="[Table1].[2022 Population].[All]" allUniqueName="[Table1].[2022 Population].[All]" dimensionUniqueName="[Table1]" displayFolder="" count="0" memberValueDatatype="20" unbalanced="0"/>
    <cacheHierarchy uniqueName="[Table1].[2020 Population]" caption="2020 Population" attribute="1" defaultMemberUniqueName="[Table1].[2020 Population].[All]" allUniqueName="[Table1].[2020 Population].[All]" dimensionUniqueName="[Table1]" displayFolder="" count="0" memberValueDatatype="20" unbalanced="0"/>
    <cacheHierarchy uniqueName="[Table1].[2015 Population]" caption="2015 Population" attribute="1" defaultMemberUniqueName="[Table1].[2015 Population].[All]" allUniqueName="[Table1].[2015 Population].[All]" dimensionUniqueName="[Table1]" displayFolder="" count="0" memberValueDatatype="20" unbalanced="0"/>
    <cacheHierarchy uniqueName="[Table1].[2010 Population]" caption="2010 Population" attribute="1" defaultMemberUniqueName="[Table1].[2010 Population].[All]" allUniqueName="[Table1].[2010 Population].[All]" dimensionUniqueName="[Table1]" displayFolder="" count="0" memberValueDatatype="20" unbalanced="0"/>
    <cacheHierarchy uniqueName="[Table1].[2000 Population]" caption="2000 Population" attribute="1" defaultMemberUniqueName="[Table1].[2000 Population].[All]" allUniqueName="[Table1].[2000 Population].[All]" dimensionUniqueName="[Table1]" displayFolder="" count="0" memberValueDatatype="20" unbalanced="0"/>
    <cacheHierarchy uniqueName="[Table1].[1990 Population]" caption="1990 Population" attribute="1" defaultMemberUniqueName="[Table1].[1990 Population].[All]" allUniqueName="[Table1].[1990 Population].[All]" dimensionUniqueName="[Table1]" displayFolder="" count="0" memberValueDatatype="20" unbalanced="0"/>
    <cacheHierarchy uniqueName="[Table1].[1980 Population]" caption="1980 Population" attribute="1" defaultMemberUniqueName="[Table1].[1980 Population].[All]" allUniqueName="[Table1].[1980 Population].[All]" dimensionUniqueName="[Table1]" displayFolder="" count="0" memberValueDatatype="20" unbalanced="0"/>
    <cacheHierarchy uniqueName="[Table1].[1970 Population]" caption="1970 Population" attribute="1" defaultMemberUniqueName="[Table1].[1970 Population].[All]" allUniqueName="[Table1].[1970 Population].[All]" dimensionUniqueName="[Table1]" displayFolder="" count="0" memberValueDatatype="20" unbalanced="0"/>
    <cacheHierarchy uniqueName="[Table1].[Area (kmÂ²)]" caption="Area (kmÂ²)" attribute="1" defaultMemberUniqueName="[Table1].[Area (kmÂ²)].[All]" allUniqueName="[Table1].[Area (kmÂ²)].[All]" dimensionUniqueName="[Table1]" displayFolder="" count="0" memberValueDatatype="20" unbalanced="0"/>
    <cacheHierarchy uniqueName="[Table1].[Density (per kmÂ²)]" caption="Density (per kmÂ²)" attribute="1" defaultMemberUniqueName="[Table1].[Density (per kmÂ²)].[All]" allUniqueName="[Table1].[Density (per kmÂ²)].[All]" dimensionUniqueName="[Table1]" displayFolder="" count="0" memberValueDatatype="5" unbalanced="0"/>
    <cacheHierarchy uniqueName="[Table1].[Growth Rate]" caption="Growth Rate" attribute="1" defaultMemberUniqueName="[Table1].[Growth Rate].[All]" allUniqueName="[Table1].[Growth Rate].[All]" dimensionUniqueName="[Table1]" displayFolder="" count="0" memberValueDatatype="5" unbalanced="0"/>
    <cacheHierarchy uniqueName="[Table1].[World Population Percentage]" caption="World Population Percentage" attribute="1" defaultMemberUniqueName="[Table1].[World Population Percentage].[All]" allUniqueName="[Table1].[World Population Percentage].[All]" dimensionUniqueName="[Table1]" displayFolder="" count="0" memberValueDatatype="5" unbalanced="0"/>
    <cacheHierarchy uniqueName="[Table1].[Population growth rate]" caption="Population growth rate" attribute="1" defaultMemberUniqueName="[Table1].[Population growth rate].[All]" allUniqueName="[Table1].[Population growth rate].[All]" dimensionUniqueName="[Table1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Population growth rate]" caption="Sum of Population growth rate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Jha" refreshedDate="45329.657831365737" createdVersion="8" refreshedVersion="8" minRefreshableVersion="3" recordCount="235" xr:uid="{32317381-2E91-422C-ACC2-CA2A613C38FE}">
  <cacheSource type="worksheet">
    <worksheetSource ref="A1:W1048576" sheet="world_population main"/>
  </cacheSource>
  <cacheFields count="23">
    <cacheField name="Rank" numFmtId="0">
      <sharedItems containsString="0" containsBlank="1" containsNumber="1" containsInteger="1" minValue="1" maxValue="234"/>
    </cacheField>
    <cacheField name="CCA3" numFmtId="0">
      <sharedItems containsBlank="1"/>
    </cacheField>
    <cacheField name="Country/Territory" numFmtId="0">
      <sharedItems containsBlank="1" count="235">
        <s v="Afghanistan"/>
        <s v="Albania"/>
        <s v="Algeria"/>
        <s v="American Samoa"/>
        <s v="Andorra"/>
        <s v="Angola"/>
        <s v="Anguil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ok Islands"/>
        <s v="Costa Rica"/>
        <s v="Croatia"/>
        <s v="Cuba"/>
        <s v="Curacao"/>
        <s v="Cyprus"/>
        <s v="Czech Republic"/>
        <s v="Denmark"/>
        <s v="Djibouti"/>
        <s v="Dominica"/>
        <s v="Dominican Republic"/>
        <s v="DR Congo"/>
        <s v="Ecuador"/>
        <s v="Egypt"/>
        <s v="El Salvador"/>
        <s v="Equatorial Guinea"/>
        <s v="Eritrea"/>
        <s v="Estonia"/>
        <s v="Eswatini"/>
        <s v="Ethiopia"/>
        <s v="Falkland Islands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m"/>
        <s v="Guatemala"/>
        <s v="Guernsey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le of Man"/>
        <s v="Israel"/>
        <s v="Italy"/>
        <s v="Ivory Coast"/>
        <s v="Jamaica"/>
        <s v="Japan"/>
        <s v="Jersey"/>
        <s v="Jordan"/>
        <s v="Kazakhstan"/>
        <s v="Kenya"/>
        <s v="Kiribati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u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ayotte"/>
        <s v="Mexico"/>
        <s v="Micronesia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iue"/>
        <s v="North Korea"/>
        <s v="North Macedonia"/>
        <s v="Northern Mariana Islands"/>
        <s v="Norway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public of the Congo"/>
        <s v="Reunion"/>
        <s v="Romania"/>
        <s v="Russia"/>
        <s v="Rwanda"/>
        <s v="Saint Barthelemy"/>
        <s v="Saint Kitts and Nevis"/>
        <s v="Saint Lucia"/>
        <s v="Saint Martin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int Maarten"/>
        <s v="Slovakia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eden"/>
        <s v="Switzerland"/>
        <s v="Syria"/>
        <s v="Taiwan"/>
        <s v="Tajikistan"/>
        <s v="Tanzania"/>
        <s v="Thailand"/>
        <s v="Timor-Leste"/>
        <s v="Togo"/>
        <s v="Tokelau"/>
        <s v="Tonga"/>
        <s v="Trinidad and Tobago"/>
        <s v="Tunisia"/>
        <s v="Turkey"/>
        <s v="Turkmenistan"/>
        <s v="Turks and Caicos Islands"/>
        <s v="Tuvalu"/>
        <s v="Uganda"/>
        <s v="Ukraine"/>
        <s v="United Arab Emirates"/>
        <s v="United Kingdom"/>
        <s v="United States"/>
        <s v="United States Virgin Islands"/>
        <s v="Uruguay"/>
        <s v="Uzbekistan"/>
        <s v="Vanuatu"/>
        <s v="Vatican City"/>
        <s v="Venezuela"/>
        <s v="Vietnam"/>
        <s v="Wallis and Futuna"/>
        <s v="Western Sahara"/>
        <s v="Yemen"/>
        <s v="Zambia"/>
        <s v="Zimbabwe"/>
        <m/>
      </sharedItems>
    </cacheField>
    <cacheField name="Capital" numFmtId="0">
      <sharedItems containsBlank="1"/>
    </cacheField>
    <cacheField name="Continent" numFmtId="0">
      <sharedItems containsBlank="1"/>
    </cacheField>
    <cacheField name="2022 Population" numFmtId="0">
      <sharedItems containsString="0" containsBlank="1" containsNumber="1" containsInteger="1" minValue="510" maxValue="1425887337"/>
    </cacheField>
    <cacheField name="2020 Population" numFmtId="0">
      <sharedItems containsString="0" containsBlank="1" containsNumber="1" containsInteger="1" minValue="520" maxValue="1424929781"/>
    </cacheField>
    <cacheField name="2015 Population" numFmtId="0">
      <sharedItems containsString="0" containsBlank="1" containsNumber="1" containsInteger="1" minValue="564" maxValue="1393715448"/>
    </cacheField>
    <cacheField name="2010 Population" numFmtId="0">
      <sharedItems containsString="0" containsBlank="1" containsNumber="1" containsInteger="1" minValue="596" maxValue="1348191368"/>
    </cacheField>
    <cacheField name="2000 Population" numFmtId="0">
      <sharedItems containsString="0" containsBlank="1" containsNumber="1" containsInteger="1" minValue="651" maxValue="1264099069"/>
    </cacheField>
    <cacheField name="1990 Population" numFmtId="0">
      <sharedItems containsString="0" containsBlank="1" containsNumber="1" containsInteger="1" minValue="700" maxValue="1153704252"/>
    </cacheField>
    <cacheField name="1980 Population" numFmtId="0">
      <sharedItems containsString="0" containsBlank="1" containsNumber="1" containsInteger="1" minValue="733" maxValue="982372466"/>
    </cacheField>
    <cacheField name="1970 Population" numFmtId="0">
      <sharedItems containsString="0" containsBlank="1" containsNumber="1" containsInteger="1" minValue="752" maxValue="822534450"/>
    </cacheField>
    <cacheField name="Area (kmÂ²)" numFmtId="0">
      <sharedItems containsString="0" containsBlank="1" containsNumber="1" containsInteger="1" minValue="1" maxValue="17098242"/>
    </cacheField>
    <cacheField name="Density (per kmÂ²)" numFmtId="0">
      <sharedItems containsString="0" containsBlank="1" containsNumber="1" minValue="2.6100000000000002E-2" maxValue="23172.2667"/>
    </cacheField>
    <cacheField name="Growth Rate" numFmtId="0">
      <sharedItems containsString="0" containsBlank="1" containsNumber="1" minValue="0.91200000000000003" maxValue="1.0690999999999999"/>
    </cacheField>
    <cacheField name="World Population Percentage" numFmtId="0">
      <sharedItems containsString="0" containsBlank="1" containsNumber="1" minValue="0" maxValue="17.88"/>
    </cacheField>
    <cacheField name="Population growth rate " numFmtId="0">
      <sharedItems containsString="0" containsBlank="1" containsNumber="1" minValue="-15.869257235377454" maxValue="30.678234386583579"/>
    </cacheField>
    <cacheField name="population growth rate 2" numFmtId="0">
      <sharedItems containsString="0" containsBlank="1" containsNumber="1" minValue="-22.178747940691927" maxValue="62.825694845005053"/>
    </cacheField>
    <cacheField name="total population" numFmtId="0">
      <sharedItems containsString="0" containsBlank="1" containsNumber="1" containsInteger="1" minValue="5026" maxValue="9815434171"/>
    </cacheField>
    <cacheField name="polpulation growth (2015 - 2020)" numFmtId="0">
      <sharedItems containsString="0" containsBlank="1" containsNumber="1" containsInteger="1" minValue="-2039263" maxValue="73520622"/>
    </cacheField>
    <cacheField name="population growth (1970-2022)" numFmtId="0">
      <sharedItems containsString="0" containsBlank="1" containsNumber="1" containsInteger="1" minValue="-7577347" maxValue="859671872"/>
    </cacheField>
    <cacheField name="population density (2022)" numFmtId="0">
      <sharedItems containsString="0" containsBlank="1" containsNumber="1" minValue="2.6068217051400545E-2" maxValue="23172.2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Jha" refreshedDate="45329.667286805554" createdVersion="8" refreshedVersion="8" minRefreshableVersion="3" recordCount="235" xr:uid="{CCBFD3D5-9EE5-48EC-9711-6F312CE4BCF0}">
  <cacheSource type="worksheet">
    <worksheetSource ref="A1:X1048576" sheet="world_population main"/>
  </cacheSource>
  <cacheFields count="24">
    <cacheField name="Rank" numFmtId="0">
      <sharedItems containsString="0" containsBlank="1" containsNumber="1" containsInteger="1" minValue="1" maxValue="234"/>
    </cacheField>
    <cacheField name="CCA3" numFmtId="0">
      <sharedItems containsBlank="1"/>
    </cacheField>
    <cacheField name="Country/Territory" numFmtId="0">
      <sharedItems containsBlank="1" count="235">
        <s v="Afghanistan"/>
        <s v="Albania"/>
        <s v="Algeria"/>
        <s v="American Samoa"/>
        <s v="Andorra"/>
        <s v="Angola"/>
        <s v="Anguil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ok Islands"/>
        <s v="Costa Rica"/>
        <s v="Croatia"/>
        <s v="Cuba"/>
        <s v="Curacao"/>
        <s v="Cyprus"/>
        <s v="Czech Republic"/>
        <s v="Denmark"/>
        <s v="Djibouti"/>
        <s v="Dominica"/>
        <s v="Dominican Republic"/>
        <s v="DR Congo"/>
        <s v="Ecuador"/>
        <s v="Egypt"/>
        <s v="El Salvador"/>
        <s v="Equatorial Guinea"/>
        <s v="Eritrea"/>
        <s v="Estonia"/>
        <s v="Eswatini"/>
        <s v="Ethiopia"/>
        <s v="Falkland Islands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m"/>
        <s v="Guatemala"/>
        <s v="Guernsey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le of Man"/>
        <s v="Israel"/>
        <s v="Italy"/>
        <s v="Ivory Coast"/>
        <s v="Jamaica"/>
        <s v="Japan"/>
        <s v="Jersey"/>
        <s v="Jordan"/>
        <s v="Kazakhstan"/>
        <s v="Kenya"/>
        <s v="Kiribati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u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ayotte"/>
        <s v="Mexico"/>
        <s v="Micronesia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iue"/>
        <s v="North Korea"/>
        <s v="North Macedonia"/>
        <s v="Northern Mariana Islands"/>
        <s v="Norway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public of the Congo"/>
        <s v="Reunion"/>
        <s v="Romania"/>
        <s v="Russia"/>
        <s v="Rwanda"/>
        <s v="Saint Barthelemy"/>
        <s v="Saint Kitts and Nevis"/>
        <s v="Saint Lucia"/>
        <s v="Saint Martin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int Maarten"/>
        <s v="Slovakia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eden"/>
        <s v="Switzerland"/>
        <s v="Syria"/>
        <s v="Taiwan"/>
        <s v="Tajikistan"/>
        <s v="Tanzania"/>
        <s v="Thailand"/>
        <s v="Timor-Leste"/>
        <s v="Togo"/>
        <s v="Tokelau"/>
        <s v="Tonga"/>
        <s v="Trinidad and Tobago"/>
        <s v="Tunisia"/>
        <s v="Turkey"/>
        <s v="Turkmenistan"/>
        <s v="Turks and Caicos Islands"/>
        <s v="Tuvalu"/>
        <s v="Uganda"/>
        <s v="Ukraine"/>
        <s v="United Arab Emirates"/>
        <s v="United Kingdom"/>
        <s v="United States"/>
        <s v="United States Virgin Islands"/>
        <s v="Uruguay"/>
        <s v="Uzbekistan"/>
        <s v="Vanuatu"/>
        <s v="Vatican City"/>
        <s v="Venezuela"/>
        <s v="Vietnam"/>
        <s v="Wallis and Futuna"/>
        <s v="Western Sahara"/>
        <s v="Yemen"/>
        <s v="Zambia"/>
        <s v="Zimbabwe"/>
        <m/>
      </sharedItems>
    </cacheField>
    <cacheField name="Capital" numFmtId="0">
      <sharedItems containsBlank="1"/>
    </cacheField>
    <cacheField name="Continent" numFmtId="0">
      <sharedItems containsBlank="1"/>
    </cacheField>
    <cacheField name="2022 Population" numFmtId="0">
      <sharedItems containsString="0" containsBlank="1" containsNumber="1" containsInteger="1" minValue="510" maxValue="1425887337"/>
    </cacheField>
    <cacheField name="2020 Population" numFmtId="0">
      <sharedItems containsString="0" containsBlank="1" containsNumber="1" containsInteger="1" minValue="520" maxValue="1424929781"/>
    </cacheField>
    <cacheField name="2015 Population" numFmtId="0">
      <sharedItems containsString="0" containsBlank="1" containsNumber="1" containsInteger="1" minValue="564" maxValue="1393715448"/>
    </cacheField>
    <cacheField name="2010 Population" numFmtId="0">
      <sharedItems containsString="0" containsBlank="1" containsNumber="1" containsInteger="1" minValue="596" maxValue="1348191368"/>
    </cacheField>
    <cacheField name="2000 Population" numFmtId="0">
      <sharedItems containsString="0" containsBlank="1" containsNumber="1" containsInteger="1" minValue="651" maxValue="1264099069"/>
    </cacheField>
    <cacheField name="1990 Population" numFmtId="0">
      <sharedItems containsString="0" containsBlank="1" containsNumber="1" containsInteger="1" minValue="700" maxValue="1153704252"/>
    </cacheField>
    <cacheField name="1980 Population" numFmtId="0">
      <sharedItems containsString="0" containsBlank="1" containsNumber="1" containsInteger="1" minValue="733" maxValue="982372466"/>
    </cacheField>
    <cacheField name="1970 Population" numFmtId="0">
      <sharedItems containsString="0" containsBlank="1" containsNumber="1" containsInteger="1" minValue="752" maxValue="822534450"/>
    </cacheField>
    <cacheField name="Area (kmÂ²)" numFmtId="0">
      <sharedItems containsString="0" containsBlank="1" containsNumber="1" containsInteger="1" minValue="1" maxValue="17098242"/>
    </cacheField>
    <cacheField name="Density (per kmÂ²)" numFmtId="0">
      <sharedItems containsString="0" containsBlank="1" containsNumber="1" minValue="2.6100000000000002E-2" maxValue="23172.2667"/>
    </cacheField>
    <cacheField name="Growth Rate" numFmtId="0">
      <sharedItems containsString="0" containsBlank="1" containsNumber="1" minValue="0.91200000000000003" maxValue="1.0690999999999999"/>
    </cacheField>
    <cacheField name="World Population Percentage" numFmtId="0">
      <sharedItems containsString="0" containsBlank="1" containsNumber="1" minValue="0" maxValue="17.88"/>
    </cacheField>
    <cacheField name="Population growth rate " numFmtId="0">
      <sharedItems containsString="0" containsBlank="1" containsNumber="1" minValue="-15.869257235377454" maxValue="30.678234386583579"/>
    </cacheField>
    <cacheField name="population growth rate 2" numFmtId="0">
      <sharedItems containsString="0" containsBlank="1" containsNumber="1" minValue="-22.178747940691927" maxValue="62.825694845005053"/>
    </cacheField>
    <cacheField name="total population" numFmtId="0">
      <sharedItems containsString="0" containsBlank="1" containsNumber="1" containsInteger="1" minValue="5026" maxValue="9815434171"/>
    </cacheField>
    <cacheField name="polpulation growth (2015 - 2020)" numFmtId="0">
      <sharedItems containsString="0" containsBlank="1" containsNumber="1" containsInteger="1" minValue="-2039263" maxValue="73520622"/>
    </cacheField>
    <cacheField name="population growth (1970-2022)" numFmtId="0">
      <sharedItems containsString="0" containsBlank="1" containsNumber="1" containsInteger="1" minValue="-7577347" maxValue="859671872"/>
    </cacheField>
    <cacheField name="population density (2022)" numFmtId="0">
      <sharedItems containsString="0" containsBlank="1" containsNumber="1" minValue="2.6068217051400545E-2" maxValue="23172.266666666666"/>
    </cacheField>
    <cacheField name="change in (2022-2020)" numFmtId="0">
      <sharedItems containsString="0" containsBlank="1" containsNumber="1" containsInteger="1" minValue="-4207927" maxValue="207860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Jha" refreshedDate="45329.67636099537" createdVersion="8" refreshedVersion="8" minRefreshableVersion="3" recordCount="235" xr:uid="{2A273F20-EE4C-4650-956E-242FADB31A77}">
  <cacheSource type="worksheet">
    <worksheetSource ref="A1:Y1048576" sheet="world_population main"/>
  </cacheSource>
  <cacheFields count="25">
    <cacheField name="Rank" numFmtId="0">
      <sharedItems containsString="0" containsBlank="1" containsNumber="1" containsInteger="1" minValue="1" maxValue="234"/>
    </cacheField>
    <cacheField name="CCA3" numFmtId="0">
      <sharedItems containsBlank="1"/>
    </cacheField>
    <cacheField name="Country/Territory" numFmtId="0">
      <sharedItems containsBlank="1" count="235">
        <s v="Afghanistan"/>
        <s v="Albania"/>
        <s v="Algeria"/>
        <s v="American Samoa"/>
        <s v="Andorra"/>
        <s v="Angola"/>
        <s v="Anguil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ok Islands"/>
        <s v="Costa Rica"/>
        <s v="Croatia"/>
        <s v="Cuba"/>
        <s v="Curacao"/>
        <s v="Cyprus"/>
        <s v="Czech Republic"/>
        <s v="Denmark"/>
        <s v="Djibouti"/>
        <s v="Dominica"/>
        <s v="Dominican Republic"/>
        <s v="DR Congo"/>
        <s v="Ecuador"/>
        <s v="Egypt"/>
        <s v="El Salvador"/>
        <s v="Equatorial Guinea"/>
        <s v="Eritrea"/>
        <s v="Estonia"/>
        <s v="Eswatini"/>
        <s v="Ethiopia"/>
        <s v="Falkland Islands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m"/>
        <s v="Guatemala"/>
        <s v="Guernsey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le of Man"/>
        <s v="Israel"/>
        <s v="Italy"/>
        <s v="Ivory Coast"/>
        <s v="Jamaica"/>
        <s v="Japan"/>
        <s v="Jersey"/>
        <s v="Jordan"/>
        <s v="Kazakhstan"/>
        <s v="Kenya"/>
        <s v="Kiribati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u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ayotte"/>
        <s v="Mexico"/>
        <s v="Micronesia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iue"/>
        <s v="North Korea"/>
        <s v="North Macedonia"/>
        <s v="Northern Mariana Islands"/>
        <s v="Norway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public of the Congo"/>
        <s v="Reunion"/>
        <s v="Romania"/>
        <s v="Russia"/>
        <s v="Rwanda"/>
        <s v="Saint Barthelemy"/>
        <s v="Saint Kitts and Nevis"/>
        <s v="Saint Lucia"/>
        <s v="Saint Martin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int Maarten"/>
        <s v="Slovakia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eden"/>
        <s v="Switzerland"/>
        <s v="Syria"/>
        <s v="Taiwan"/>
        <s v="Tajikistan"/>
        <s v="Tanzania"/>
        <s v="Thailand"/>
        <s v="Timor-Leste"/>
        <s v="Togo"/>
        <s v="Tokelau"/>
        <s v="Tonga"/>
        <s v="Trinidad and Tobago"/>
        <s v="Tunisia"/>
        <s v="Turkey"/>
        <s v="Turkmenistan"/>
        <s v="Turks and Caicos Islands"/>
        <s v="Tuvalu"/>
        <s v="Uganda"/>
        <s v="Ukraine"/>
        <s v="United Arab Emirates"/>
        <s v="United Kingdom"/>
        <s v="United States"/>
        <s v="United States Virgin Islands"/>
        <s v="Uruguay"/>
        <s v="Uzbekistan"/>
        <s v="Vanuatu"/>
        <s v="Vatican City"/>
        <s v="Venezuela"/>
        <s v="Vietnam"/>
        <s v="Wallis and Futuna"/>
        <s v="Western Sahara"/>
        <s v="Yemen"/>
        <s v="Zambia"/>
        <s v="Zimbabwe"/>
        <m/>
      </sharedItems>
    </cacheField>
    <cacheField name="Capital" numFmtId="0">
      <sharedItems containsBlank="1"/>
    </cacheField>
    <cacheField name="Continent" numFmtId="0">
      <sharedItems containsBlank="1"/>
    </cacheField>
    <cacheField name="2022 Population" numFmtId="0">
      <sharedItems containsString="0" containsBlank="1" containsNumber="1" containsInteger="1" minValue="510" maxValue="1425887337"/>
    </cacheField>
    <cacheField name="2020 Population" numFmtId="0">
      <sharedItems containsString="0" containsBlank="1" containsNumber="1" containsInteger="1" minValue="520" maxValue="1424929781"/>
    </cacheField>
    <cacheField name="2015 Population" numFmtId="0">
      <sharedItems containsString="0" containsBlank="1" containsNumber="1" containsInteger="1" minValue="564" maxValue="1393715448"/>
    </cacheField>
    <cacheField name="2010 Population" numFmtId="0">
      <sharedItems containsString="0" containsBlank="1" containsNumber="1" containsInteger="1" minValue="596" maxValue="1348191368"/>
    </cacheField>
    <cacheField name="2000 Population" numFmtId="0">
      <sharedItems containsString="0" containsBlank="1" containsNumber="1" containsInteger="1" minValue="651" maxValue="1264099069"/>
    </cacheField>
    <cacheField name="1990 Population" numFmtId="0">
      <sharedItems containsString="0" containsBlank="1" containsNumber="1" containsInteger="1" minValue="700" maxValue="1153704252"/>
    </cacheField>
    <cacheField name="1980 Population" numFmtId="0">
      <sharedItems containsString="0" containsBlank="1" containsNumber="1" containsInteger="1" minValue="733" maxValue="982372466"/>
    </cacheField>
    <cacheField name="1970 Population" numFmtId="0">
      <sharedItems containsString="0" containsBlank="1" containsNumber="1" containsInteger="1" minValue="752" maxValue="822534450"/>
    </cacheField>
    <cacheField name="Area (kmÂ²)" numFmtId="0">
      <sharedItems containsString="0" containsBlank="1" containsNumber="1" containsInteger="1" minValue="1" maxValue="17098242"/>
    </cacheField>
    <cacheField name="Density (per kmÂ²)" numFmtId="0">
      <sharedItems containsString="0" containsBlank="1" containsNumber="1" minValue="2.6100000000000002E-2" maxValue="23172.2667"/>
    </cacheField>
    <cacheField name="Growth Rate" numFmtId="0">
      <sharedItems containsString="0" containsBlank="1" containsNumber="1" minValue="0.91200000000000003" maxValue="1.0690999999999999"/>
    </cacheField>
    <cacheField name="World Population Percentage" numFmtId="0">
      <sharedItems containsString="0" containsBlank="1" containsNumber="1" minValue="0" maxValue="17.88"/>
    </cacheField>
    <cacheField name="Population growth rate " numFmtId="0">
      <sharedItems containsString="0" containsBlank="1" containsNumber="1" minValue="-15.869257235377454" maxValue="30.678234386583579"/>
    </cacheField>
    <cacheField name="population growth rate 2" numFmtId="0">
      <sharedItems containsString="0" containsBlank="1" containsNumber="1" minValue="-22.178747940691927" maxValue="62.825694845005053"/>
    </cacheField>
    <cacheField name="total population" numFmtId="0">
      <sharedItems containsString="0" containsBlank="1" containsNumber="1" containsInteger="1" minValue="5026" maxValue="9815434171"/>
    </cacheField>
    <cacheField name="polpulation growth (2015 - 2020)" numFmtId="0">
      <sharedItems containsString="0" containsBlank="1" containsNumber="1" containsInteger="1" minValue="-2039263" maxValue="73520622"/>
    </cacheField>
    <cacheField name="population growth (1970-2022)" numFmtId="0">
      <sharedItems containsString="0" containsBlank="1" containsNumber="1" containsInteger="1" minValue="-7577347" maxValue="859671872"/>
    </cacheField>
    <cacheField name="population density (2022)" numFmtId="0">
      <sharedItems containsString="0" containsBlank="1" containsNumber="1" minValue="2.6068217051400545E-2" maxValue="23172.266666666666"/>
    </cacheField>
    <cacheField name="change in (2022-2020)" numFmtId="0">
      <sharedItems containsString="0" containsBlank="1" containsNumber="1" containsInteger="1" minValue="-4207927" maxValue="20786046"/>
    </cacheField>
    <cacheField name="population growth(2010-2022)" numFmtId="0">
      <sharedItems containsString="0" containsBlank="1" containsNumber="1" containsInteger="1" minValue="-5981281" maxValue="1765595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Jha" refreshedDate="45329.682909722222" createdVersion="8" refreshedVersion="8" minRefreshableVersion="3" recordCount="235" xr:uid="{53A72A13-5EF3-4993-BA3C-CCB0D8C342A1}">
  <cacheSource type="worksheet">
    <worksheetSource ref="A1:Z1048576" sheet="world_population main"/>
  </cacheSource>
  <cacheFields count="26">
    <cacheField name="Rank" numFmtId="0">
      <sharedItems containsString="0" containsBlank="1" containsNumber="1" containsInteger="1" minValue="1" maxValue="234"/>
    </cacheField>
    <cacheField name="CCA3" numFmtId="0">
      <sharedItems containsBlank="1"/>
    </cacheField>
    <cacheField name="Country/Territory" numFmtId="0">
      <sharedItems containsBlank="1"/>
    </cacheField>
    <cacheField name="Capital" numFmtId="0">
      <sharedItems containsBlank="1"/>
    </cacheField>
    <cacheField name="Continent" numFmtId="0">
      <sharedItems containsBlank="1" count="7">
        <s v="Asia"/>
        <s v="Europe"/>
        <s v="Africa"/>
        <s v="Oceania"/>
        <s v="North America"/>
        <s v="South America"/>
        <m/>
      </sharedItems>
    </cacheField>
    <cacheField name="2022 Population" numFmtId="0">
      <sharedItems containsString="0" containsBlank="1" containsNumber="1" containsInteger="1" minValue="510" maxValue="1425887337"/>
    </cacheField>
    <cacheField name="2020 Population" numFmtId="0">
      <sharedItems containsString="0" containsBlank="1" containsNumber="1" containsInteger="1" minValue="520" maxValue="1424929781"/>
    </cacheField>
    <cacheField name="2015 Population" numFmtId="0">
      <sharedItems containsString="0" containsBlank="1" containsNumber="1" containsInteger="1" minValue="564" maxValue="1393715448"/>
    </cacheField>
    <cacheField name="2010 Population" numFmtId="0">
      <sharedItems containsString="0" containsBlank="1" containsNumber="1" containsInteger="1" minValue="596" maxValue="1348191368"/>
    </cacheField>
    <cacheField name="2000 Population" numFmtId="0">
      <sharedItems containsString="0" containsBlank="1" containsNumber="1" containsInteger="1" minValue="651" maxValue="1264099069"/>
    </cacheField>
    <cacheField name="1990 Population" numFmtId="0">
      <sharedItems containsString="0" containsBlank="1" containsNumber="1" containsInteger="1" minValue="700" maxValue="1153704252"/>
    </cacheField>
    <cacheField name="1980 Population" numFmtId="0">
      <sharedItems containsString="0" containsBlank="1" containsNumber="1" containsInteger="1" minValue="733" maxValue="982372466"/>
    </cacheField>
    <cacheField name="1970 Population" numFmtId="0">
      <sharedItems containsString="0" containsBlank="1" containsNumber="1" containsInteger="1" minValue="752" maxValue="822534450"/>
    </cacheField>
    <cacheField name="Area (kmÂ²)" numFmtId="0">
      <sharedItems containsString="0" containsBlank="1" containsNumber="1" containsInteger="1" minValue="1" maxValue="17098242"/>
    </cacheField>
    <cacheField name="Density (per kmÂ²)" numFmtId="0">
      <sharedItems containsString="0" containsBlank="1" containsNumber="1" minValue="2.6100000000000002E-2" maxValue="23172.2667"/>
    </cacheField>
    <cacheField name="Growth Rate" numFmtId="0">
      <sharedItems containsString="0" containsBlank="1" containsNumber="1" minValue="0.91200000000000003" maxValue="1.0690999999999999"/>
    </cacheField>
    <cacheField name="World Population Percentage" numFmtId="0">
      <sharedItems containsString="0" containsBlank="1" containsNumber="1" minValue="0" maxValue="17.88"/>
    </cacheField>
    <cacheField name="Population growth rate " numFmtId="0">
      <sharedItems containsString="0" containsBlank="1" containsNumber="1" minValue="-15.869257235377454" maxValue="30.678234386583579"/>
    </cacheField>
    <cacheField name="population growth rate 2" numFmtId="0">
      <sharedItems containsString="0" containsBlank="1" containsNumber="1" minValue="-22.178747940691927" maxValue="62.825694845005053"/>
    </cacheField>
    <cacheField name="total population" numFmtId="0">
      <sharedItems containsString="0" containsBlank="1" containsNumber="1" containsInteger="1" minValue="5026" maxValue="9815434171"/>
    </cacheField>
    <cacheField name="polpulation growth (2015 - 2020)" numFmtId="0">
      <sharedItems containsString="0" containsBlank="1" containsNumber="1" containsInteger="1" minValue="-2039263" maxValue="73520622"/>
    </cacheField>
    <cacheField name="population growth (1970-2022)" numFmtId="0">
      <sharedItems containsString="0" containsBlank="1" containsNumber="1" containsInteger="1" minValue="-7577347" maxValue="859671872"/>
    </cacheField>
    <cacheField name="population density (2022)" numFmtId="0">
      <sharedItems containsString="0" containsBlank="1" containsNumber="1" minValue="2.6068217051400545E-2" maxValue="23172.266666666666"/>
    </cacheField>
    <cacheField name="change in (2022-2020)" numFmtId="0">
      <sharedItems containsString="0" containsBlank="1" containsNumber="1" containsInteger="1" minValue="-4207927" maxValue="20786046"/>
    </cacheField>
    <cacheField name="population growth(2010-2022)" numFmtId="0">
      <sharedItems containsString="0" containsBlank="1" containsNumber="1" containsInteger="1" minValue="-5981281" maxValue="176559553"/>
    </cacheField>
    <cacheField name="population growth rate(1970-2022)" numFmtId="0">
      <sharedItems containsString="0" containsBlank="1" containsNumber="1" minValue="-3067.2713060747978" maxValue="62.7000964320154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n v="36"/>
    <s v="AFG"/>
    <x v="0"/>
    <s v="Kabul"/>
    <x v="0"/>
    <x v="0"/>
    <n v="38972230"/>
    <n v="33753499"/>
    <n v="28189672"/>
    <n v="19542982"/>
    <n v="10694796"/>
    <n v="12486631"/>
    <n v="10752971"/>
    <n v="652230"/>
    <x v="0"/>
    <n v="1.0257000000000001"/>
    <n v="0.52"/>
  </r>
  <r>
    <n v="138"/>
    <s v="ALB"/>
    <x v="1"/>
    <s v="Tirana"/>
    <x v="1"/>
    <x v="1"/>
    <n v="2866849"/>
    <n v="2882481"/>
    <n v="2913399"/>
    <n v="3182021"/>
    <n v="3295066"/>
    <n v="2941651"/>
    <n v="2324731"/>
    <n v="28748"/>
    <x v="1"/>
    <n v="0.99570000000000003"/>
    <n v="0.04"/>
  </r>
  <r>
    <n v="34"/>
    <s v="DZA"/>
    <x v="2"/>
    <s v="Algiers"/>
    <x v="2"/>
    <x v="2"/>
    <n v="43451666"/>
    <n v="39543154"/>
    <n v="35856344"/>
    <n v="30774621"/>
    <n v="25518074"/>
    <n v="18739378"/>
    <n v="13795915"/>
    <n v="2381741"/>
    <x v="2"/>
    <n v="1.0164"/>
    <n v="0.56000000000000005"/>
  </r>
  <r>
    <n v="213"/>
    <s v="ASM"/>
    <x v="3"/>
    <s v="Pago Pago"/>
    <x v="3"/>
    <x v="3"/>
    <n v="46189"/>
    <n v="51368"/>
    <n v="54849"/>
    <n v="58230"/>
    <n v="47818"/>
    <n v="32886"/>
    <n v="27075"/>
    <n v="199"/>
    <x v="3"/>
    <n v="0.98309999999999997"/>
    <n v="0"/>
  </r>
  <r>
    <n v="203"/>
    <s v="AND"/>
    <x v="4"/>
    <s v="Andorra la Vella"/>
    <x v="1"/>
    <x v="4"/>
    <n v="77700"/>
    <n v="71746"/>
    <n v="71519"/>
    <n v="66097"/>
    <n v="53569"/>
    <n v="35611"/>
    <n v="19860"/>
    <n v="468"/>
    <x v="4"/>
    <n v="1.01"/>
    <n v="0"/>
  </r>
  <r>
    <n v="42"/>
    <s v="AGO"/>
    <x v="5"/>
    <s v="Luanda"/>
    <x v="2"/>
    <x v="5"/>
    <n v="33428485"/>
    <n v="28127721"/>
    <n v="23364185"/>
    <n v="16394062"/>
    <n v="11828638"/>
    <n v="8330047"/>
    <n v="6029700"/>
    <n v="1246700"/>
    <x v="5"/>
    <n v="1.0315000000000001"/>
    <n v="0.45"/>
  </r>
  <r>
    <n v="224"/>
    <s v="AIA"/>
    <x v="6"/>
    <s v="The Valley"/>
    <x v="4"/>
    <x v="6"/>
    <n v="15585"/>
    <n v="14525"/>
    <n v="13172"/>
    <n v="11047"/>
    <n v="8316"/>
    <n v="6560"/>
    <n v="6283"/>
    <n v="91"/>
    <x v="6"/>
    <n v="1.0065999999999999"/>
    <n v="0"/>
  </r>
  <r>
    <n v="201"/>
    <s v="ATG"/>
    <x v="7"/>
    <s v="Saint Johnâ€™s"/>
    <x v="4"/>
    <x v="7"/>
    <n v="92664"/>
    <n v="89941"/>
    <n v="85695"/>
    <n v="75055"/>
    <n v="63328"/>
    <n v="64888"/>
    <n v="64516"/>
    <n v="442"/>
    <x v="7"/>
    <n v="1.0058"/>
    <n v="0"/>
  </r>
  <r>
    <n v="33"/>
    <s v="ARG"/>
    <x v="8"/>
    <s v="Buenos Aires"/>
    <x v="5"/>
    <x v="8"/>
    <n v="45036032"/>
    <n v="43257065"/>
    <n v="41100123"/>
    <n v="37070774"/>
    <n v="32637657"/>
    <n v="28024803"/>
    <n v="23842803"/>
    <n v="2780400"/>
    <x v="8"/>
    <n v="1.0052000000000001"/>
    <n v="0.56999999999999995"/>
  </r>
  <r>
    <n v="140"/>
    <s v="ARM"/>
    <x v="9"/>
    <s v="Yerevan"/>
    <x v="0"/>
    <x v="9"/>
    <n v="2805608"/>
    <n v="2878595"/>
    <n v="2946293"/>
    <n v="3168523"/>
    <n v="3556539"/>
    <n v="3135123"/>
    <n v="2534377"/>
    <n v="29743"/>
    <x v="9"/>
    <n v="0.99619999999999997"/>
    <n v="0.03"/>
  </r>
  <r>
    <n v="198"/>
    <s v="ABW"/>
    <x v="10"/>
    <s v="Oranjestad"/>
    <x v="4"/>
    <x v="10"/>
    <n v="106585"/>
    <n v="104257"/>
    <n v="100341"/>
    <n v="89101"/>
    <n v="65712"/>
    <n v="62267"/>
    <n v="59106"/>
    <n v="180"/>
    <x v="10"/>
    <n v="0.99909999999999999"/>
    <n v="0"/>
  </r>
  <r>
    <n v="55"/>
    <s v="AUS"/>
    <x v="11"/>
    <s v="Canberra"/>
    <x v="3"/>
    <x v="11"/>
    <n v="25670051"/>
    <n v="23820236"/>
    <n v="22019168"/>
    <n v="19017963"/>
    <n v="17048003"/>
    <n v="14706322"/>
    <n v="12595034"/>
    <n v="7692024"/>
    <x v="11"/>
    <n v="1.0099"/>
    <n v="0.33"/>
  </r>
  <r>
    <n v="99"/>
    <s v="AUT"/>
    <x v="12"/>
    <s v="Vienna"/>
    <x v="1"/>
    <x v="12"/>
    <n v="8907777"/>
    <n v="8642421"/>
    <n v="8362829"/>
    <n v="8010428"/>
    <n v="7678729"/>
    <n v="7547561"/>
    <n v="7465301"/>
    <n v="83871"/>
    <x v="12"/>
    <n v="1.002"/>
    <n v="0.11"/>
  </r>
  <r>
    <n v="91"/>
    <s v="AZE"/>
    <x v="13"/>
    <s v="Baku"/>
    <x v="0"/>
    <x v="13"/>
    <n v="10284951"/>
    <n v="9863480"/>
    <n v="9237202"/>
    <n v="8190337"/>
    <n v="7427836"/>
    <n v="6383060"/>
    <n v="5425317"/>
    <n v="86600"/>
    <x v="13"/>
    <n v="1.0044"/>
    <n v="0.13"/>
  </r>
  <r>
    <n v="176"/>
    <s v="BHS"/>
    <x v="14"/>
    <s v="Nassau"/>
    <x v="4"/>
    <x v="14"/>
    <n v="406471"/>
    <n v="392697"/>
    <n v="373272"/>
    <n v="325014"/>
    <n v="270679"/>
    <n v="223752"/>
    <n v="179129"/>
    <n v="13943"/>
    <x v="14"/>
    <n v="1.0051000000000001"/>
    <n v="0.01"/>
  </r>
  <r>
    <n v="154"/>
    <s v="BHR"/>
    <x v="15"/>
    <s v="Manama"/>
    <x v="0"/>
    <x v="15"/>
    <n v="1477469"/>
    <n v="1362142"/>
    <n v="1213645"/>
    <n v="711442"/>
    <n v="517418"/>
    <n v="362595"/>
    <n v="222555"/>
    <n v="765"/>
    <x v="15"/>
    <n v="1.0061"/>
    <n v="0.02"/>
  </r>
  <r>
    <n v="8"/>
    <s v="BGD"/>
    <x v="16"/>
    <s v="Dhaka"/>
    <x v="0"/>
    <x v="16"/>
    <n v="167420951"/>
    <n v="157830000"/>
    <n v="148391139"/>
    <n v="129193327"/>
    <n v="107147651"/>
    <n v="83929765"/>
    <n v="67541860"/>
    <n v="147570"/>
    <x v="16"/>
    <n v="1.0107999999999999"/>
    <n v="2.15"/>
  </r>
  <r>
    <n v="186"/>
    <s v="BRB"/>
    <x v="17"/>
    <s v="Bridgetown"/>
    <x v="4"/>
    <x v="17"/>
    <n v="280693"/>
    <n v="278083"/>
    <n v="274711"/>
    <n v="264657"/>
    <n v="258868"/>
    <n v="253575"/>
    <n v="241397"/>
    <n v="430"/>
    <x v="17"/>
    <n v="1.0015000000000001"/>
    <n v="0"/>
  </r>
  <r>
    <n v="96"/>
    <s v="BLR"/>
    <x v="18"/>
    <s v="Minsk"/>
    <x v="1"/>
    <x v="18"/>
    <n v="9633740"/>
    <n v="9700609"/>
    <n v="9731427"/>
    <n v="10256483"/>
    <n v="10428525"/>
    <n v="9817257"/>
    <n v="9170786"/>
    <n v="207600"/>
    <x v="18"/>
    <n v="0.99550000000000005"/>
    <n v="0.12"/>
  </r>
  <r>
    <n v="81"/>
    <s v="BEL"/>
    <x v="19"/>
    <s v="Brussels"/>
    <x v="1"/>
    <x v="19"/>
    <n v="11561717"/>
    <n v="11248303"/>
    <n v="10877947"/>
    <n v="10264343"/>
    <n v="9959560"/>
    <n v="9828986"/>
    <n v="9629376"/>
    <n v="30528"/>
    <x v="19"/>
    <n v="1.0038"/>
    <n v="0.15"/>
  </r>
  <r>
    <n v="177"/>
    <s v="BLZ"/>
    <x v="20"/>
    <s v="Belmopan"/>
    <x v="4"/>
    <x v="20"/>
    <n v="394921"/>
    <n v="359871"/>
    <n v="322106"/>
    <n v="240406"/>
    <n v="182589"/>
    <n v="145133"/>
    <n v="120905"/>
    <n v="22966"/>
    <x v="20"/>
    <n v="1.0130999999999999"/>
    <n v="0.01"/>
  </r>
  <r>
    <n v="77"/>
    <s v="BEN"/>
    <x v="21"/>
    <s v="Porto-Novo"/>
    <x v="2"/>
    <x v="21"/>
    <n v="12643123"/>
    <n v="10932783"/>
    <n v="9445710"/>
    <n v="6998023"/>
    <n v="5133419"/>
    <n v="3833939"/>
    <n v="3023443"/>
    <n v="112622"/>
    <x v="21"/>
    <n v="1.0274000000000001"/>
    <n v="0.17"/>
  </r>
  <r>
    <n v="206"/>
    <s v="BMU"/>
    <x v="22"/>
    <s v="Hamilton"/>
    <x v="4"/>
    <x v="22"/>
    <n v="64031"/>
    <n v="63144"/>
    <n v="63447"/>
    <n v="61371"/>
    <n v="57470"/>
    <n v="53565"/>
    <n v="52019"/>
    <n v="54"/>
    <x v="22"/>
    <n v="1"/>
    <n v="0"/>
  </r>
  <r>
    <n v="165"/>
    <s v="BTN"/>
    <x v="23"/>
    <s v="Thimphu"/>
    <x v="0"/>
    <x v="23"/>
    <n v="772506"/>
    <n v="743274"/>
    <n v="705516"/>
    <n v="587207"/>
    <n v="558442"/>
    <n v="415257"/>
    <n v="298894"/>
    <n v="38394"/>
    <x v="23"/>
    <n v="1.0064"/>
    <n v="0.01"/>
  </r>
  <r>
    <n v="80"/>
    <s v="BOL"/>
    <x v="24"/>
    <s v="Sucre"/>
    <x v="5"/>
    <x v="24"/>
    <n v="11936162"/>
    <n v="11090085"/>
    <n v="10223270"/>
    <n v="8592656"/>
    <n v="7096194"/>
    <n v="5736088"/>
    <n v="4585693"/>
    <n v="1098581"/>
    <x v="24"/>
    <n v="1.012"/>
    <n v="0.15"/>
  </r>
  <r>
    <n v="137"/>
    <s v="BIH"/>
    <x v="25"/>
    <s v="Sarajevo"/>
    <x v="1"/>
    <x v="25"/>
    <n v="3318407"/>
    <n v="3524324"/>
    <n v="3811088"/>
    <n v="4179350"/>
    <n v="4494310"/>
    <n v="4199820"/>
    <n v="3815561"/>
    <n v="51209"/>
    <x v="25"/>
    <n v="0.98860000000000003"/>
    <n v="0.04"/>
  </r>
  <r>
    <n v="144"/>
    <s v="BWA"/>
    <x v="26"/>
    <s v="Gaborone"/>
    <x v="2"/>
    <x v="26"/>
    <n v="2546402"/>
    <n v="2305171"/>
    <n v="2091664"/>
    <n v="1726985"/>
    <n v="1341474"/>
    <n v="938578"/>
    <n v="592244"/>
    <n v="582000"/>
    <x v="26"/>
    <n v="1.0162"/>
    <n v="0.03"/>
  </r>
  <r>
    <n v="7"/>
    <s v="BRA"/>
    <x v="27"/>
    <s v="Brasilia"/>
    <x v="5"/>
    <x v="27"/>
    <n v="213196304"/>
    <n v="205188205"/>
    <n v="196353492"/>
    <n v="175873720"/>
    <n v="150706446"/>
    <n v="122288383"/>
    <n v="96369875"/>
    <n v="8515767"/>
    <x v="27"/>
    <n v="1.0045999999999999"/>
    <n v="2.7"/>
  </r>
  <r>
    <n v="221"/>
    <s v="VGB"/>
    <x v="28"/>
    <s v="Road Town"/>
    <x v="4"/>
    <x v="28"/>
    <n v="30910"/>
    <n v="29366"/>
    <n v="27556"/>
    <n v="20104"/>
    <n v="15617"/>
    <n v="11109"/>
    <n v="9581"/>
    <n v="151"/>
    <x v="28"/>
    <n v="1.0059"/>
    <n v="0"/>
  </r>
  <r>
    <n v="175"/>
    <s v="BRN"/>
    <x v="29"/>
    <s v="Bandar Seri Begawan"/>
    <x v="0"/>
    <x v="29"/>
    <n v="441725"/>
    <n v="421437"/>
    <n v="396053"/>
    <n v="333926"/>
    <n v="261928"/>
    <n v="187921"/>
    <n v="133343"/>
    <n v="5765"/>
    <x v="29"/>
    <n v="1.0081"/>
    <n v="0.01"/>
  </r>
  <r>
    <n v="108"/>
    <s v="BGR"/>
    <x v="30"/>
    <s v="Sofia"/>
    <x v="1"/>
    <x v="30"/>
    <n v="6979175"/>
    <n v="7309253"/>
    <n v="7592273"/>
    <n v="8097691"/>
    <n v="8767778"/>
    <n v="8980606"/>
    <n v="8582950"/>
    <n v="110879"/>
    <x v="30"/>
    <n v="0.9849"/>
    <n v="0.09"/>
  </r>
  <r>
    <n v="58"/>
    <s v="BFA"/>
    <x v="31"/>
    <s v="Ouagadougou"/>
    <x v="2"/>
    <x v="31"/>
    <n v="21522626"/>
    <n v="18718019"/>
    <n v="16116845"/>
    <n v="11882888"/>
    <n v="9131361"/>
    <n v="6932967"/>
    <n v="5611666"/>
    <n v="272967"/>
    <x v="31"/>
    <n v="1.0259"/>
    <n v="0.28000000000000003"/>
  </r>
  <r>
    <n v="78"/>
    <s v="BDI"/>
    <x v="32"/>
    <s v="Bujumbura"/>
    <x v="2"/>
    <x v="32"/>
    <n v="12220227"/>
    <n v="10727148"/>
    <n v="9126605"/>
    <n v="6307659"/>
    <n v="5483793"/>
    <n v="4312834"/>
    <n v="3497834"/>
    <n v="27834"/>
    <x v="32"/>
    <n v="1.0269999999999999"/>
    <n v="0.16"/>
  </r>
  <r>
    <n v="73"/>
    <s v="KHM"/>
    <x v="33"/>
    <s v="Phnom Penh"/>
    <x v="0"/>
    <x v="33"/>
    <n v="16396860"/>
    <n v="15417523"/>
    <n v="14363532"/>
    <n v="12118841"/>
    <n v="8910808"/>
    <n v="6198959"/>
    <n v="6708525"/>
    <n v="181035"/>
    <x v="33"/>
    <n v="1.0107999999999999"/>
    <n v="0.21"/>
  </r>
  <r>
    <n v="53"/>
    <s v="CMR"/>
    <x v="34"/>
    <s v="Yaounde"/>
    <x v="2"/>
    <x v="34"/>
    <n v="26491087"/>
    <n v="23012646"/>
    <n v="19878036"/>
    <n v="15091594"/>
    <n v="11430520"/>
    <n v="8519891"/>
    <n v="6452787"/>
    <n v="475442"/>
    <x v="34"/>
    <n v="1.0263"/>
    <n v="0.35"/>
  </r>
  <r>
    <n v="39"/>
    <s v="CAN"/>
    <x v="35"/>
    <s v="Ottawa"/>
    <x v="4"/>
    <x v="35"/>
    <n v="37888705"/>
    <n v="35732126"/>
    <n v="33963412"/>
    <n v="30683313"/>
    <n v="27657204"/>
    <n v="24511510"/>
    <n v="21434577"/>
    <n v="9984670"/>
    <x v="35"/>
    <n v="1.0078"/>
    <n v="0.48"/>
  </r>
  <r>
    <n v="171"/>
    <s v="CPV"/>
    <x v="36"/>
    <s v="Praia"/>
    <x v="2"/>
    <x v="36"/>
    <n v="582640"/>
    <n v="552166"/>
    <n v="521212"/>
    <n v="458251"/>
    <n v="364563"/>
    <n v="317234"/>
    <n v="287262"/>
    <n v="4033"/>
    <x v="36"/>
    <n v="1.0088999999999999"/>
    <n v="0.01"/>
  </r>
  <r>
    <n v="205"/>
    <s v="CYM"/>
    <x v="37"/>
    <s v="George Town"/>
    <x v="4"/>
    <x v="37"/>
    <n v="67311"/>
    <n v="60911"/>
    <n v="54074"/>
    <n v="39658"/>
    <n v="26027"/>
    <n v="17100"/>
    <n v="10533"/>
    <n v="264"/>
    <x v="37"/>
    <n v="1.0084"/>
    <n v="0"/>
  </r>
  <r>
    <n v="117"/>
    <s v="CAF"/>
    <x v="38"/>
    <s v="Bangui"/>
    <x v="2"/>
    <x v="38"/>
    <n v="5343020"/>
    <n v="4819333"/>
    <n v="4660067"/>
    <n v="3759170"/>
    <n v="2809221"/>
    <n v="2415276"/>
    <n v="2067356"/>
    <n v="622984"/>
    <x v="38"/>
    <n v="1.0224"/>
    <n v="7.0000000000000007E-2"/>
  </r>
  <r>
    <n v="69"/>
    <s v="TCD"/>
    <x v="39"/>
    <s v="N'Djamena"/>
    <x v="2"/>
    <x v="39"/>
    <n v="16644701"/>
    <n v="14140274"/>
    <n v="11894727"/>
    <n v="8259137"/>
    <n v="5827069"/>
    <n v="4408230"/>
    <n v="3667394"/>
    <n v="1284000"/>
    <x v="39"/>
    <n v="1.0316000000000001"/>
    <n v="0.22"/>
  </r>
  <r>
    <n v="65"/>
    <s v="CHL"/>
    <x v="40"/>
    <s v="Santiago"/>
    <x v="5"/>
    <x v="40"/>
    <n v="19300315"/>
    <n v="17870124"/>
    <n v="17004162"/>
    <n v="15351799"/>
    <n v="13342868"/>
    <n v="11469828"/>
    <n v="9820481"/>
    <n v="756102"/>
    <x v="40"/>
    <n v="1.0057"/>
    <n v="0.25"/>
  </r>
  <r>
    <n v="1"/>
    <s v="CHN"/>
    <x v="41"/>
    <s v="Beijing"/>
    <x v="0"/>
    <x v="41"/>
    <n v="1424929781"/>
    <n v="1393715448"/>
    <n v="1348191368"/>
    <n v="1264099069"/>
    <n v="1153704252"/>
    <n v="982372466"/>
    <n v="822534450"/>
    <n v="9706961"/>
    <x v="41"/>
    <n v="1"/>
    <n v="17.88"/>
  </r>
  <r>
    <n v="28"/>
    <s v="COL"/>
    <x v="42"/>
    <s v="Bogota"/>
    <x v="5"/>
    <x v="42"/>
    <n v="50930662"/>
    <n v="47119728"/>
    <n v="44816108"/>
    <n v="39215135"/>
    <n v="32601393"/>
    <n v="26176195"/>
    <n v="20905254"/>
    <n v="1141748"/>
    <x v="42"/>
    <n v="1.0068999999999999"/>
    <n v="0.65"/>
  </r>
  <r>
    <n v="163"/>
    <s v="COM"/>
    <x v="43"/>
    <s v="Moroni"/>
    <x v="2"/>
    <x v="43"/>
    <n v="806166"/>
    <n v="730216"/>
    <n v="656024"/>
    <n v="536758"/>
    <n v="431119"/>
    <n v="328328"/>
    <n v="242351"/>
    <n v="1862"/>
    <x v="43"/>
    <n v="1.0184"/>
    <n v="0.01"/>
  </r>
  <r>
    <n v="223"/>
    <s v="COK"/>
    <x v="44"/>
    <s v="Avarua"/>
    <x v="3"/>
    <x v="44"/>
    <n v="17029"/>
    <n v="17695"/>
    <n v="17212"/>
    <n v="15897"/>
    <n v="17123"/>
    <n v="17651"/>
    <n v="20470"/>
    <n v="236"/>
    <x v="44"/>
    <n v="1.0004999999999999"/>
    <n v="0"/>
  </r>
  <r>
    <n v="124"/>
    <s v="CRI"/>
    <x v="45"/>
    <s v="San JosÃ©"/>
    <x v="4"/>
    <x v="45"/>
    <n v="5123105"/>
    <n v="4895242"/>
    <n v="4622252"/>
    <n v="3979193"/>
    <n v="3158253"/>
    <n v="2414303"/>
    <n v="1855697"/>
    <n v="51100"/>
    <x v="45"/>
    <n v="1.0052000000000001"/>
    <n v="0.06"/>
  </r>
  <r>
    <n v="130"/>
    <s v="HRV"/>
    <x v="46"/>
    <s v="Zagreb"/>
    <x v="1"/>
    <x v="46"/>
    <n v="4096868"/>
    <n v="4254815"/>
    <n v="4368682"/>
    <n v="4548434"/>
    <n v="4873707"/>
    <n v="4680144"/>
    <n v="4492638"/>
    <n v="56594"/>
    <x v="46"/>
    <n v="0.99270000000000003"/>
    <n v="0.05"/>
  </r>
  <r>
    <n v="85"/>
    <s v="CUB"/>
    <x v="47"/>
    <s v="Havana"/>
    <x v="4"/>
    <x v="47"/>
    <n v="11300698"/>
    <n v="11339894"/>
    <n v="11290417"/>
    <n v="11105791"/>
    <n v="10626680"/>
    <n v="9809107"/>
    <n v="8869636"/>
    <n v="109884"/>
    <x v="47"/>
    <n v="0.99609999999999999"/>
    <n v="0.14000000000000001"/>
  </r>
  <r>
    <n v="189"/>
    <s v="CUW"/>
    <x v="48"/>
    <s v="Willemstad"/>
    <x v="4"/>
    <x v="48"/>
    <n v="189288"/>
    <n v="169572"/>
    <n v="159380"/>
    <n v="141424"/>
    <n v="155446"/>
    <n v="156851"/>
    <n v="150385"/>
    <n v="444"/>
    <x v="48"/>
    <n v="1.0043"/>
    <n v="0"/>
  </r>
  <r>
    <n v="158"/>
    <s v="CYP"/>
    <x v="49"/>
    <s v="Nicosia"/>
    <x v="1"/>
    <x v="49"/>
    <n v="1237537"/>
    <n v="1187280"/>
    <n v="1129686"/>
    <n v="948237"/>
    <n v="788500"/>
    <n v="679327"/>
    <n v="640804"/>
    <n v="9251"/>
    <x v="49"/>
    <n v="1.0059"/>
    <n v="0.02"/>
  </r>
  <r>
    <n v="88"/>
    <s v="CZE"/>
    <x v="50"/>
    <s v="Prague"/>
    <x v="1"/>
    <x v="50"/>
    <n v="10530953"/>
    <n v="10523798"/>
    <n v="10464749"/>
    <n v="10234710"/>
    <n v="10301192"/>
    <n v="10270060"/>
    <n v="9795744"/>
    <n v="78865"/>
    <x v="50"/>
    <n v="0.99839999999999995"/>
    <n v="0.13"/>
  </r>
  <r>
    <n v="115"/>
    <s v="DNK"/>
    <x v="51"/>
    <s v="Copenhagen"/>
    <x v="1"/>
    <x v="51"/>
    <n v="5825641"/>
    <n v="5677796"/>
    <n v="5550849"/>
    <n v="5340655"/>
    <n v="5144623"/>
    <n v="5125392"/>
    <n v="4922963"/>
    <n v="43094"/>
    <x v="51"/>
    <n v="1.0047999999999999"/>
    <n v="7.0000000000000007E-2"/>
  </r>
  <r>
    <n v="160"/>
    <s v="DJI"/>
    <x v="52"/>
    <s v="Djibouti"/>
    <x v="2"/>
    <x v="52"/>
    <n v="1090156"/>
    <n v="1006259"/>
    <n v="919199"/>
    <n v="742033"/>
    <n v="577173"/>
    <n v="324121"/>
    <n v="144379"/>
    <n v="23200"/>
    <x v="52"/>
    <n v="1.0138"/>
    <n v="0.01"/>
  </r>
  <r>
    <n v="204"/>
    <s v="DMA"/>
    <x v="53"/>
    <s v="Roseau"/>
    <x v="4"/>
    <x v="53"/>
    <n v="71995"/>
    <n v="70007"/>
    <n v="68755"/>
    <n v="68346"/>
    <n v="69481"/>
    <n v="72978"/>
    <n v="68895"/>
    <n v="751"/>
    <x v="53"/>
    <n v="1.0044999999999999"/>
    <n v="0"/>
  </r>
  <r>
    <n v="84"/>
    <s v="DOM"/>
    <x v="54"/>
    <s v="Santo Domingo"/>
    <x v="4"/>
    <x v="54"/>
    <n v="10999664"/>
    <n v="10405832"/>
    <n v="9775755"/>
    <n v="8540791"/>
    <n v="7129004"/>
    <n v="5755800"/>
    <n v="4475871"/>
    <n v="48671"/>
    <x v="54"/>
    <n v="1.01"/>
    <n v="0.14000000000000001"/>
  </r>
  <r>
    <n v="15"/>
    <s v="COD"/>
    <x v="55"/>
    <s v="Kinshasa"/>
    <x v="2"/>
    <x v="55"/>
    <n v="92853164"/>
    <n v="78656904"/>
    <n v="66391257"/>
    <n v="48616317"/>
    <n v="35987541"/>
    <n v="26708686"/>
    <n v="20151733"/>
    <n v="2344858"/>
    <x v="55"/>
    <n v="1.0325"/>
    <n v="1.24"/>
  </r>
  <r>
    <n v="67"/>
    <s v="ECU"/>
    <x v="56"/>
    <s v="Quito"/>
    <x v="5"/>
    <x v="56"/>
    <n v="17588595"/>
    <n v="16195902"/>
    <n v="14989585"/>
    <n v="12626507"/>
    <n v="10449837"/>
    <n v="8135845"/>
    <n v="6172215"/>
    <n v="276841"/>
    <x v="56"/>
    <n v="1.0114000000000001"/>
    <n v="0.23"/>
  </r>
  <r>
    <n v="14"/>
    <s v="EGY"/>
    <x v="57"/>
    <s v="Cairo"/>
    <x v="2"/>
    <x v="57"/>
    <n v="107465134"/>
    <n v="97723799"/>
    <n v="87252413"/>
    <n v="71371371"/>
    <n v="57214630"/>
    <n v="43748556"/>
    <n v="34781986"/>
    <n v="1002450"/>
    <x v="57"/>
    <n v="1.0158"/>
    <n v="1.39"/>
  </r>
  <r>
    <n v="112"/>
    <s v="SLV"/>
    <x v="58"/>
    <s v="San Salvador"/>
    <x v="4"/>
    <x v="58"/>
    <n v="6292731"/>
    <n v="6231066"/>
    <n v="6114034"/>
    <n v="5958482"/>
    <n v="5367179"/>
    <n v="4508992"/>
    <n v="3619090"/>
    <n v="21041"/>
    <x v="58"/>
    <n v="1.0035000000000001"/>
    <n v="0.08"/>
  </r>
  <r>
    <n v="152"/>
    <s v="GNQ"/>
    <x v="59"/>
    <s v="Malabo"/>
    <x v="2"/>
    <x v="59"/>
    <n v="1596049"/>
    <n v="1346973"/>
    <n v="1094524"/>
    <n v="684977"/>
    <n v="465549"/>
    <n v="282509"/>
    <n v="316955"/>
    <n v="28051"/>
    <x v="59"/>
    <n v="1.0246999999999999"/>
    <n v="0.02"/>
  </r>
  <r>
    <n v="132"/>
    <s v="ERI"/>
    <x v="60"/>
    <s v="Asmara"/>
    <x v="2"/>
    <x v="60"/>
    <n v="3555868"/>
    <n v="3340006"/>
    <n v="3147727"/>
    <n v="2392880"/>
    <n v="2149960"/>
    <n v="1657982"/>
    <n v="1272748"/>
    <n v="117600"/>
    <x v="60"/>
    <n v="1.0176000000000001"/>
    <n v="0.05"/>
  </r>
  <r>
    <n v="156"/>
    <s v="EST"/>
    <x v="61"/>
    <s v="Tallinn"/>
    <x v="1"/>
    <x v="61"/>
    <n v="1329444"/>
    <n v="1314657"/>
    <n v="1331535"/>
    <n v="1396877"/>
    <n v="1570674"/>
    <n v="1476983"/>
    <n v="1361999"/>
    <n v="45227"/>
    <x v="61"/>
    <n v="0.998"/>
    <n v="0.02"/>
  </r>
  <r>
    <n v="159"/>
    <s v="SWZ"/>
    <x v="62"/>
    <s v="Mbabane"/>
    <x v="2"/>
    <x v="62"/>
    <n v="1180655"/>
    <n v="1133936"/>
    <n v="1099920"/>
    <n v="1030496"/>
    <n v="854011"/>
    <n v="598564"/>
    <n v="442865"/>
    <n v="17364"/>
    <x v="62"/>
    <n v="1.0079"/>
    <n v="0.02"/>
  </r>
  <r>
    <n v="12"/>
    <s v="ETH"/>
    <x v="63"/>
    <s v="Addis Ababa"/>
    <x v="2"/>
    <x v="63"/>
    <n v="117190911"/>
    <n v="102471895"/>
    <n v="89237791"/>
    <n v="67031867"/>
    <n v="47878073"/>
    <n v="34945469"/>
    <n v="28308246"/>
    <n v="1104300"/>
    <x v="63"/>
    <n v="1.0257000000000001"/>
    <n v="1.55"/>
  </r>
  <r>
    <n v="231"/>
    <s v="FLK"/>
    <x v="64"/>
    <s v="Stanley"/>
    <x v="5"/>
    <x v="64"/>
    <n v="3747"/>
    <n v="3408"/>
    <n v="3187"/>
    <n v="3080"/>
    <n v="2332"/>
    <n v="2240"/>
    <n v="2274"/>
    <n v="12173"/>
    <x v="64"/>
    <n v="1.0043"/>
    <n v="0"/>
  </r>
  <r>
    <n v="209"/>
    <s v="FRO"/>
    <x v="65"/>
    <s v="TÃ³rshavn"/>
    <x v="1"/>
    <x v="65"/>
    <n v="52415"/>
    <n v="48816"/>
    <n v="48410"/>
    <n v="45660"/>
    <n v="47479"/>
    <n v="43054"/>
    <n v="38416"/>
    <n v="1393"/>
    <x v="65"/>
    <n v="1.0038"/>
    <n v="0"/>
  </r>
  <r>
    <n v="162"/>
    <s v="FJI"/>
    <x v="66"/>
    <s v="Suva"/>
    <x v="3"/>
    <x v="66"/>
    <n v="920422"/>
    <n v="917200"/>
    <n v="905169"/>
    <n v="832509"/>
    <n v="780430"/>
    <n v="644582"/>
    <n v="527634"/>
    <n v="18272"/>
    <x v="66"/>
    <n v="1.0056"/>
    <n v="0.01"/>
  </r>
  <r>
    <n v="118"/>
    <s v="FIN"/>
    <x v="67"/>
    <s v="Helsinki"/>
    <x v="1"/>
    <x v="67"/>
    <n v="5529468"/>
    <n v="5479461"/>
    <n v="5363271"/>
    <n v="5176209"/>
    <n v="4986545"/>
    <n v="4779418"/>
    <n v="4606621"/>
    <n v="338424"/>
    <x v="67"/>
    <n v="1.0008999999999999"/>
    <n v="7.0000000000000007E-2"/>
  </r>
  <r>
    <n v="23"/>
    <s v="FRA"/>
    <x v="68"/>
    <s v="Paris"/>
    <x v="1"/>
    <x v="68"/>
    <n v="64480053"/>
    <n v="63809769"/>
    <n v="62444567"/>
    <n v="58665453"/>
    <n v="56412897"/>
    <n v="53713830"/>
    <n v="50523586"/>
    <n v="551695"/>
    <x v="68"/>
    <n v="1.0015000000000001"/>
    <n v="0.81"/>
  </r>
  <r>
    <n v="184"/>
    <s v="GUF"/>
    <x v="69"/>
    <s v="Cayenne"/>
    <x v="5"/>
    <x v="69"/>
    <n v="290969"/>
    <n v="257026"/>
    <n v="228453"/>
    <n v="164351"/>
    <n v="113931"/>
    <n v="66825"/>
    <n v="46484"/>
    <n v="83534"/>
    <x v="69"/>
    <n v="1.0239"/>
    <n v="0"/>
  </r>
  <r>
    <n v="183"/>
    <s v="PYF"/>
    <x v="70"/>
    <s v="Papeete"/>
    <x v="3"/>
    <x v="70"/>
    <n v="301920"/>
    <n v="291787"/>
    <n v="283788"/>
    <n v="250927"/>
    <n v="211089"/>
    <n v="163591"/>
    <n v="117891"/>
    <n v="4167"/>
    <x v="70"/>
    <n v="1.0074000000000001"/>
    <n v="0"/>
  </r>
  <r>
    <n v="146"/>
    <s v="GAB"/>
    <x v="71"/>
    <s v="Libreville"/>
    <x v="2"/>
    <x v="71"/>
    <n v="2292573"/>
    <n v="2028517"/>
    <n v="1711105"/>
    <n v="1272935"/>
    <n v="983028"/>
    <n v="749078"/>
    <n v="597192"/>
    <n v="267668"/>
    <x v="71"/>
    <n v="1.0204"/>
    <n v="0.03"/>
  </r>
  <r>
    <n v="142"/>
    <s v="GMB"/>
    <x v="72"/>
    <s v="Banjul"/>
    <x v="2"/>
    <x v="72"/>
    <n v="2573995"/>
    <n v="2253133"/>
    <n v="1937275"/>
    <n v="1437539"/>
    <n v="1040616"/>
    <n v="718586"/>
    <n v="528731"/>
    <n v="10689"/>
    <x v="72"/>
    <n v="1.0249999999999999"/>
    <n v="0.03"/>
  </r>
  <r>
    <n v="131"/>
    <s v="GEO"/>
    <x v="73"/>
    <s v="Tbilisi"/>
    <x v="0"/>
    <x v="73"/>
    <n v="3765912"/>
    <n v="3771132"/>
    <n v="3836831"/>
    <n v="4265172"/>
    <n v="5391636"/>
    <n v="5145843"/>
    <n v="4800426"/>
    <n v="69700"/>
    <x v="73"/>
    <n v="0.99639999999999995"/>
    <n v="0.05"/>
  </r>
  <r>
    <n v="19"/>
    <s v="DEU"/>
    <x v="74"/>
    <s v="Berlin"/>
    <x v="1"/>
    <x v="74"/>
    <n v="83328988"/>
    <n v="82073226"/>
    <n v="81325090"/>
    <n v="81551677"/>
    <n v="79370196"/>
    <n v="77786703"/>
    <n v="78294583"/>
    <n v="357114"/>
    <x v="74"/>
    <n v="0.99950000000000006"/>
    <n v="1.05"/>
  </r>
  <r>
    <n v="47"/>
    <s v="GHA"/>
    <x v="75"/>
    <s v="Accra"/>
    <x v="2"/>
    <x v="75"/>
    <n v="32180401"/>
    <n v="28870939"/>
    <n v="25574719"/>
    <n v="19665502"/>
    <n v="15446982"/>
    <n v="11865246"/>
    <n v="8861895"/>
    <n v="238533"/>
    <x v="75"/>
    <n v="1.0196000000000001"/>
    <n v="0.42"/>
  </r>
  <r>
    <n v="219"/>
    <s v="GIB"/>
    <x v="76"/>
    <s v="Gibraltar"/>
    <x v="1"/>
    <x v="76"/>
    <n v="32709"/>
    <n v="32520"/>
    <n v="31262"/>
    <n v="27741"/>
    <n v="27317"/>
    <n v="28734"/>
    <n v="26685"/>
    <n v="6"/>
    <x v="76"/>
    <n v="0.99939999999999996"/>
    <n v="0"/>
  </r>
  <r>
    <n v="90"/>
    <s v="GRC"/>
    <x v="77"/>
    <s v="Athens"/>
    <x v="1"/>
    <x v="77"/>
    <n v="10512232"/>
    <n v="10806641"/>
    <n v="11033783"/>
    <n v="11038109"/>
    <n v="10302255"/>
    <n v="9307148"/>
    <n v="8544873"/>
    <n v="131990"/>
    <x v="77"/>
    <n v="0.99419999999999997"/>
    <n v="0.13"/>
  </r>
  <r>
    <n v="208"/>
    <s v="GRL"/>
    <x v="78"/>
    <s v="Nuuk"/>
    <x v="4"/>
    <x v="78"/>
    <n v="56026"/>
    <n v="55895"/>
    <n v="56351"/>
    <n v="56184"/>
    <n v="55599"/>
    <n v="50106"/>
    <n v="45434"/>
    <n v="2166086"/>
    <x v="78"/>
    <n v="1.004"/>
    <n v="0"/>
  </r>
  <r>
    <n v="193"/>
    <s v="GRD"/>
    <x v="79"/>
    <s v="Saint George's"/>
    <x v="4"/>
    <x v="79"/>
    <n v="123663"/>
    <n v="118980"/>
    <n v="114039"/>
    <n v="107432"/>
    <n v="99047"/>
    <n v="94838"/>
    <n v="98794"/>
    <n v="344"/>
    <x v="79"/>
    <n v="1.0065999999999999"/>
    <n v="0"/>
  </r>
  <r>
    <n v="178"/>
    <s v="GLP"/>
    <x v="80"/>
    <s v="Basse-Terre"/>
    <x v="4"/>
    <x v="80"/>
    <n v="395642"/>
    <n v="399089"/>
    <n v="403072"/>
    <n v="424067"/>
    <n v="391951"/>
    <n v="334234"/>
    <n v="318310"/>
    <n v="1628"/>
    <x v="80"/>
    <n v="0.99919999999999998"/>
    <n v="0"/>
  </r>
  <r>
    <n v="191"/>
    <s v="GUM"/>
    <x v="81"/>
    <s v="HagÃ¥tÃ±a"/>
    <x v="3"/>
    <x v="81"/>
    <n v="169231"/>
    <n v="167978"/>
    <n v="164905"/>
    <n v="160188"/>
    <n v="138263"/>
    <n v="110286"/>
    <n v="88300"/>
    <n v="549"/>
    <x v="81"/>
    <n v="1.0073000000000001"/>
    <n v="0"/>
  </r>
  <r>
    <n v="68"/>
    <s v="GTM"/>
    <x v="82"/>
    <s v="Guatemala City"/>
    <x v="4"/>
    <x v="82"/>
    <n v="17362718"/>
    <n v="16001107"/>
    <n v="14543121"/>
    <n v="11735894"/>
    <n v="9084780"/>
    <n v="6987767"/>
    <n v="5453208"/>
    <n v="108889"/>
    <x v="82"/>
    <n v="1.0134000000000001"/>
    <n v="0.22"/>
  </r>
  <r>
    <n v="207"/>
    <s v="GGY"/>
    <x v="83"/>
    <s v="Saint Peter Port"/>
    <x v="1"/>
    <x v="83"/>
    <n v="62794"/>
    <n v="61629"/>
    <n v="60782"/>
    <n v="59114"/>
    <n v="57727"/>
    <n v="52860"/>
    <n v="52656"/>
    <n v="78"/>
    <x v="83"/>
    <n v="1.0037"/>
    <n v="0"/>
  </r>
  <r>
    <n v="75"/>
    <s v="GIN"/>
    <x v="84"/>
    <s v="Conakry"/>
    <x v="2"/>
    <x v="84"/>
    <n v="13205153"/>
    <n v="11625998"/>
    <n v="10270728"/>
    <n v="8336967"/>
    <n v="6354145"/>
    <n v="4972609"/>
    <n v="4222374"/>
    <n v="245857"/>
    <x v="84"/>
    <n v="1.0242"/>
    <n v="0.17"/>
  </r>
  <r>
    <n v="149"/>
    <s v="GNB"/>
    <x v="85"/>
    <s v="Bissau"/>
    <x v="2"/>
    <x v="85"/>
    <n v="2015828"/>
    <n v="1788919"/>
    <n v="1567220"/>
    <n v="1230849"/>
    <n v="973551"/>
    <n v="831462"/>
    <n v="591663"/>
    <n v="36125"/>
    <x v="85"/>
    <n v="1.0218"/>
    <n v="0.03"/>
  </r>
  <r>
    <n v="164"/>
    <s v="GUY"/>
    <x v="86"/>
    <s v="Georgetown"/>
    <x v="5"/>
    <x v="86"/>
    <n v="797202"/>
    <n v="755031"/>
    <n v="747932"/>
    <n v="759051"/>
    <n v="747116"/>
    <n v="778176"/>
    <n v="705261"/>
    <n v="214969"/>
    <x v="86"/>
    <n v="1.0052000000000001"/>
    <n v="0.01"/>
  </r>
  <r>
    <n v="82"/>
    <s v="HTI"/>
    <x v="87"/>
    <s v="Port-au-Prince"/>
    <x v="4"/>
    <x v="87"/>
    <n v="11306801"/>
    <n v="10563757"/>
    <n v="9842880"/>
    <n v="8360225"/>
    <n v="6925331"/>
    <n v="5646676"/>
    <n v="4680812"/>
    <n v="27750"/>
    <x v="87"/>
    <n v="1.012"/>
    <n v="0.15"/>
  </r>
  <r>
    <n v="89"/>
    <s v="HND"/>
    <x v="88"/>
    <s v="Tegucigalpa"/>
    <x v="4"/>
    <x v="88"/>
    <n v="10121763"/>
    <n v="9294505"/>
    <n v="8450933"/>
    <n v="6656725"/>
    <n v="5053234"/>
    <n v="3777990"/>
    <n v="2782753"/>
    <n v="112492"/>
    <x v="88"/>
    <n v="1.0149999999999999"/>
    <n v="0.13"/>
  </r>
  <r>
    <n v="104"/>
    <s v="HKG"/>
    <x v="89"/>
    <s v="Hong Kong"/>
    <x v="0"/>
    <x v="89"/>
    <n v="7500958"/>
    <n v="7399838"/>
    <n v="7132438"/>
    <n v="6731195"/>
    <n v="5838574"/>
    <n v="4978544"/>
    <n v="3955072"/>
    <n v="1104"/>
    <x v="89"/>
    <n v="0.99919999999999998"/>
    <n v="0.09"/>
  </r>
  <r>
    <n v="94"/>
    <s v="HUN"/>
    <x v="90"/>
    <s v="Budapest"/>
    <x v="1"/>
    <x v="90"/>
    <n v="9750573"/>
    <n v="9844246"/>
    <n v="9986825"/>
    <n v="10202055"/>
    <n v="10375989"/>
    <n v="10698679"/>
    <n v="10315366"/>
    <n v="93028"/>
    <x v="90"/>
    <n v="1.0265"/>
    <n v="0.12"/>
  </r>
  <r>
    <n v="179"/>
    <s v="ISL"/>
    <x v="91"/>
    <s v="ReykjavÃ­k"/>
    <x v="1"/>
    <x v="91"/>
    <n v="366669"/>
    <n v="331060"/>
    <n v="318333"/>
    <n v="281462"/>
    <n v="255019"/>
    <n v="228263"/>
    <n v="204468"/>
    <n v="103000"/>
    <x v="91"/>
    <n v="1.0068999999999999"/>
    <n v="0"/>
  </r>
  <r>
    <n v="2"/>
    <s v="IND"/>
    <x v="92"/>
    <s v="New Delhi"/>
    <x v="0"/>
    <x v="92"/>
    <n v="1396387127"/>
    <n v="1322866505"/>
    <n v="1240613620"/>
    <n v="1059633675"/>
    <n v="870452165"/>
    <n v="696828385"/>
    <n v="557501301"/>
    <n v="3287590"/>
    <x v="92"/>
    <n v="1.0067999999999999"/>
    <n v="17.77"/>
  </r>
  <r>
    <n v="4"/>
    <s v="IDN"/>
    <x v="93"/>
    <s v="Jakarta"/>
    <x v="0"/>
    <x v="93"/>
    <n v="271857970"/>
    <n v="259091970"/>
    <n v="244016173"/>
    <n v="214072421"/>
    <n v="182159874"/>
    <n v="148177096"/>
    <n v="115228394"/>
    <n v="1904569"/>
    <x v="93"/>
    <n v="1.0064"/>
    <n v="3.45"/>
  </r>
  <r>
    <n v="17"/>
    <s v="IRN"/>
    <x v="94"/>
    <s v="Tehran"/>
    <x v="0"/>
    <x v="94"/>
    <n v="87290193"/>
    <n v="81790841"/>
    <n v="75373855"/>
    <n v="65544383"/>
    <n v="55793629"/>
    <n v="38520664"/>
    <n v="28449705"/>
    <n v="1648195"/>
    <x v="94"/>
    <n v="1.0071000000000001"/>
    <n v="1.1100000000000001"/>
  </r>
  <r>
    <n v="35"/>
    <s v="IRQ"/>
    <x v="95"/>
    <s v="Baghdad"/>
    <x v="0"/>
    <x v="95"/>
    <n v="42556984"/>
    <n v="37757813"/>
    <n v="31264875"/>
    <n v="24628858"/>
    <n v="17658381"/>
    <n v="13653369"/>
    <n v="9811347"/>
    <n v="438317"/>
    <x v="95"/>
    <n v="1.0221"/>
    <n v="0.56000000000000005"/>
  </r>
  <r>
    <n v="125"/>
    <s v="IRL"/>
    <x v="96"/>
    <s v="Dublin"/>
    <x v="1"/>
    <x v="96"/>
    <n v="4946119"/>
    <n v="4665760"/>
    <n v="4524585"/>
    <n v="3768950"/>
    <n v="3485374"/>
    <n v="3391387"/>
    <n v="2937637"/>
    <n v="70273"/>
    <x v="96"/>
    <n v="1.0073000000000001"/>
    <n v="0.06"/>
  </r>
  <r>
    <n v="202"/>
    <s v="IMN"/>
    <x v="97"/>
    <s v="Douglas"/>
    <x v="1"/>
    <x v="97"/>
    <n v="84046"/>
    <n v="83593"/>
    <n v="83828"/>
    <n v="75562"/>
    <n v="68865"/>
    <n v="64022"/>
    <n v="55298"/>
    <n v="572"/>
    <x v="97"/>
    <n v="1.0029999999999999"/>
    <n v="0"/>
  </r>
  <r>
    <n v="98"/>
    <s v="ISR"/>
    <x v="98"/>
    <s v="Jerusalem"/>
    <x v="0"/>
    <x v="98"/>
    <n v="8757489"/>
    <n v="8007778"/>
    <n v="7328445"/>
    <n v="6116958"/>
    <n v="4803254"/>
    <n v="3744608"/>
    <n v="2907307"/>
    <n v="20770"/>
    <x v="98"/>
    <n v="1.0155000000000001"/>
    <n v="0.11"/>
  </r>
  <r>
    <n v="25"/>
    <s v="ITA"/>
    <x v="99"/>
    <s v="Rome"/>
    <x v="1"/>
    <x v="99"/>
    <n v="59500579"/>
    <n v="60232906"/>
    <n v="59822450"/>
    <n v="56966397"/>
    <n v="56756561"/>
    <n v="56329482"/>
    <n v="53324036"/>
    <n v="301336"/>
    <x v="99"/>
    <n v="0.99660000000000004"/>
    <n v="0.74"/>
  </r>
  <r>
    <n v="52"/>
    <s v="CIV"/>
    <x v="100"/>
    <s v="Yamoussoukro"/>
    <x v="2"/>
    <x v="100"/>
    <n v="26811790"/>
    <n v="23596741"/>
    <n v="21120042"/>
    <n v="16799670"/>
    <n v="11910540"/>
    <n v="8303809"/>
    <n v="5477086"/>
    <n v="322463"/>
    <x v="100"/>
    <n v="1.0247999999999999"/>
    <n v="0.35"/>
  </r>
  <r>
    <n v="139"/>
    <s v="JAM"/>
    <x v="101"/>
    <s v="Kingston"/>
    <x v="4"/>
    <x v="101"/>
    <n v="2820436"/>
    <n v="2794445"/>
    <n v="2733896"/>
    <n v="2612205"/>
    <n v="2392030"/>
    <n v="2135546"/>
    <n v="1859091"/>
    <n v="10991"/>
    <x v="101"/>
    <n v="0.99990000000000001"/>
    <n v="0.04"/>
  </r>
  <r>
    <n v="11"/>
    <s v="JPN"/>
    <x v="102"/>
    <s v="Tokyo"/>
    <x v="0"/>
    <x v="102"/>
    <n v="125244761"/>
    <n v="127250933"/>
    <n v="128105431"/>
    <n v="126803861"/>
    <n v="123686321"/>
    <n v="117624196"/>
    <n v="105416839"/>
    <n v="377930"/>
    <x v="102"/>
    <n v="0.99470000000000003"/>
    <n v="1.55"/>
  </r>
  <r>
    <n v="195"/>
    <s v="JEY"/>
    <x v="103"/>
    <s v="Saint Helier"/>
    <x v="1"/>
    <x v="103"/>
    <n v="108319"/>
    <n v="100561"/>
    <n v="96151"/>
    <n v="86192"/>
    <n v="82874"/>
    <n v="75124"/>
    <n v="68347"/>
    <n v="116"/>
    <x v="103"/>
    <n v="1.0105999999999999"/>
    <n v="0"/>
  </r>
  <r>
    <n v="83"/>
    <s v="JOR"/>
    <x v="104"/>
    <s v="Amman"/>
    <x v="0"/>
    <x v="104"/>
    <n v="10928721"/>
    <n v="9494246"/>
    <n v="6931258"/>
    <n v="5056174"/>
    <n v="3480587"/>
    <n v="2216903"/>
    <n v="1557374"/>
    <n v="89342"/>
    <x v="104"/>
    <n v="1.0123"/>
    <n v="0.14000000000000001"/>
  </r>
  <r>
    <n v="66"/>
    <s v="KAZ"/>
    <x v="105"/>
    <s v="Nursultan"/>
    <x v="0"/>
    <x v="105"/>
    <n v="18979243"/>
    <n v="17835909"/>
    <n v="16627837"/>
    <n v="15236253"/>
    <n v="16866563"/>
    <n v="14172710"/>
    <n v="12265305"/>
    <n v="2724900"/>
    <x v="105"/>
    <n v="1.0105"/>
    <n v="0.24"/>
  </r>
  <r>
    <n v="27"/>
    <s v="KEN"/>
    <x v="106"/>
    <s v="Nairobi"/>
    <x v="2"/>
    <x v="106"/>
    <n v="51985780"/>
    <n v="46851488"/>
    <n v="41517895"/>
    <n v="30851606"/>
    <n v="23162269"/>
    <n v="16187124"/>
    <n v="11473087"/>
    <n v="580367"/>
    <x v="106"/>
    <n v="1.0193000000000001"/>
    <n v="0.68"/>
  </r>
  <r>
    <n v="192"/>
    <s v="KIR"/>
    <x v="107"/>
    <s v="Tarawa"/>
    <x v="3"/>
    <x v="107"/>
    <n v="126463"/>
    <n v="116707"/>
    <n v="107995"/>
    <n v="88826"/>
    <n v="75124"/>
    <n v="60813"/>
    <n v="57437"/>
    <n v="811"/>
    <x v="107"/>
    <n v="1.0183"/>
    <n v="0"/>
  </r>
  <r>
    <n v="129"/>
    <s v="KWT"/>
    <x v="108"/>
    <s v="Kuwait City"/>
    <x v="0"/>
    <x v="108"/>
    <n v="4360444"/>
    <n v="3908743"/>
    <n v="2943356"/>
    <n v="1934901"/>
    <n v="1674938"/>
    <n v="1493870"/>
    <n v="802786"/>
    <n v="17818"/>
    <x v="108"/>
    <n v="1.0044"/>
    <n v="0.05"/>
  </r>
  <r>
    <n v="110"/>
    <s v="KGZ"/>
    <x v="109"/>
    <s v="Bishkek"/>
    <x v="0"/>
    <x v="109"/>
    <n v="6424874"/>
    <n v="5914980"/>
    <n v="5483774"/>
    <n v="4935182"/>
    <n v="4394734"/>
    <n v="3691209"/>
    <n v="3016384"/>
    <n v="199951"/>
    <x v="109"/>
    <n v="1.0158"/>
    <n v="0.08"/>
  </r>
  <r>
    <n v="103"/>
    <s v="LAO"/>
    <x v="110"/>
    <s v="Vientiane"/>
    <x v="0"/>
    <x v="110"/>
    <n v="7319399"/>
    <n v="6787419"/>
    <n v="6323418"/>
    <n v="5430853"/>
    <n v="4314443"/>
    <n v="3297519"/>
    <n v="2675283"/>
    <n v="236800"/>
    <x v="110"/>
    <n v="1.0141"/>
    <n v="0.09"/>
  </r>
  <r>
    <n v="151"/>
    <s v="LVA"/>
    <x v="111"/>
    <s v="Riga"/>
    <x v="1"/>
    <x v="111"/>
    <n v="1897052"/>
    <n v="1991955"/>
    <n v="2101530"/>
    <n v="2392530"/>
    <n v="2689391"/>
    <n v="2572037"/>
    <n v="2397414"/>
    <n v="64559"/>
    <x v="111"/>
    <n v="0.98760000000000003"/>
    <n v="0.02"/>
  </r>
  <r>
    <n v="119"/>
    <s v="LBN"/>
    <x v="112"/>
    <s v="Beirut"/>
    <x v="0"/>
    <x v="112"/>
    <n v="5662923"/>
    <n v="6398940"/>
    <n v="4995800"/>
    <n v="4320642"/>
    <n v="3593700"/>
    <n v="2963702"/>
    <n v="2381791"/>
    <n v="10452"/>
    <x v="112"/>
    <n v="0.98160000000000003"/>
    <n v="7.0000000000000007E-2"/>
  </r>
  <r>
    <n v="147"/>
    <s v="LSO"/>
    <x v="113"/>
    <s v="Maseru"/>
    <x v="2"/>
    <x v="113"/>
    <n v="2254100"/>
    <n v="2118521"/>
    <n v="2022747"/>
    <n v="1998630"/>
    <n v="1798997"/>
    <n v="1407672"/>
    <n v="1023481"/>
    <n v="30355"/>
    <x v="113"/>
    <n v="1.0106999999999999"/>
    <n v="0.03"/>
  </r>
  <r>
    <n v="121"/>
    <s v="LBR"/>
    <x v="114"/>
    <s v="Monrovia"/>
    <x v="2"/>
    <x v="114"/>
    <n v="5087584"/>
    <n v="4612329"/>
    <n v="4019956"/>
    <n v="2895224"/>
    <n v="2209731"/>
    <n v="1932169"/>
    <n v="1463563"/>
    <n v="111369"/>
    <x v="114"/>
    <n v="1.0209999999999999"/>
    <n v="7.0000000000000007E-2"/>
  </r>
  <r>
    <n v="107"/>
    <s v="LBY"/>
    <x v="115"/>
    <s v="Tripoli"/>
    <x v="2"/>
    <x v="115"/>
    <n v="6653942"/>
    <n v="6192235"/>
    <n v="6491988"/>
    <n v="5154790"/>
    <n v="4236983"/>
    <n v="2962720"/>
    <n v="1909177"/>
    <n v="1759540"/>
    <x v="115"/>
    <n v="1.0114000000000001"/>
    <n v="0.09"/>
  </r>
  <r>
    <n v="216"/>
    <s v="LIE"/>
    <x v="116"/>
    <s v="Vaduz"/>
    <x v="1"/>
    <x v="116"/>
    <n v="38756"/>
    <n v="37355"/>
    <n v="35926"/>
    <n v="33026"/>
    <n v="28765"/>
    <n v="25003"/>
    <n v="21089"/>
    <n v="160"/>
    <x v="116"/>
    <n v="1.0074000000000001"/>
    <n v="0"/>
  </r>
  <r>
    <n v="141"/>
    <s v="LTU"/>
    <x v="117"/>
    <s v="Vilnius"/>
    <x v="1"/>
    <x v="117"/>
    <n v="2820267"/>
    <n v="2963765"/>
    <n v="3139019"/>
    <n v="3599637"/>
    <n v="3785847"/>
    <n v="3521206"/>
    <n v="3210147"/>
    <n v="65300"/>
    <x v="117"/>
    <n v="0.9869"/>
    <n v="0.03"/>
  </r>
  <r>
    <n v="168"/>
    <s v="LUX"/>
    <x v="118"/>
    <s v="Luxembourg"/>
    <x v="1"/>
    <x v="118"/>
    <n v="630399"/>
    <n v="569408"/>
    <n v="507070"/>
    <n v="435628"/>
    <n v="381267"/>
    <n v="363741"/>
    <n v="339342"/>
    <n v="2586"/>
    <x v="118"/>
    <n v="1.0128999999999999"/>
    <n v="0.01"/>
  </r>
  <r>
    <n v="167"/>
    <s v="MAC"/>
    <x v="119"/>
    <s v="Concelho de Macau"/>
    <x v="0"/>
    <x v="119"/>
    <n v="676283"/>
    <n v="615239"/>
    <n v="557297"/>
    <n v="431896"/>
    <n v="350227"/>
    <n v="245332"/>
    <n v="247284"/>
    <n v="30"/>
    <x v="119"/>
    <n v="1.0125"/>
    <n v="0.01"/>
  </r>
  <r>
    <n v="50"/>
    <s v="MDG"/>
    <x v="120"/>
    <s v="Antananarivo"/>
    <x v="2"/>
    <x v="120"/>
    <n v="28225177"/>
    <n v="24850912"/>
    <n v="21731053"/>
    <n v="16216431"/>
    <n v="11882762"/>
    <n v="8948162"/>
    <n v="6639751"/>
    <n v="587041"/>
    <x v="120"/>
    <n v="1.0241"/>
    <n v="0.37"/>
  </r>
  <r>
    <n v="62"/>
    <s v="MWI"/>
    <x v="121"/>
    <s v="Lilongwe"/>
    <x v="2"/>
    <x v="121"/>
    <n v="19377061"/>
    <n v="16938942"/>
    <n v="14718422"/>
    <n v="11229387"/>
    <n v="9539665"/>
    <n v="6267369"/>
    <n v="4625141"/>
    <n v="118484"/>
    <x v="121"/>
    <n v="1.0259"/>
    <n v="0.26"/>
  </r>
  <r>
    <n v="45"/>
    <s v="MYS"/>
    <x v="122"/>
    <s v="Kuala Lumpur"/>
    <x v="0"/>
    <x v="122"/>
    <n v="33199993"/>
    <n v="31068833"/>
    <n v="28717731"/>
    <n v="22945150"/>
    <n v="17517054"/>
    <n v="13215707"/>
    <n v="10306508"/>
    <n v="330803"/>
    <x v="122"/>
    <n v="1.0108999999999999"/>
    <n v="0.43"/>
  </r>
  <r>
    <n v="174"/>
    <s v="MDV"/>
    <x v="123"/>
    <s v="MalÃ©"/>
    <x v="0"/>
    <x v="123"/>
    <n v="514438"/>
    <n v="435582"/>
    <n v="361575"/>
    <n v="282507"/>
    <n v="224957"/>
    <n v="164887"/>
    <n v="123243"/>
    <n v="300"/>
    <x v="123"/>
    <n v="1.0044999999999999"/>
    <n v="0.01"/>
  </r>
  <r>
    <n v="59"/>
    <s v="MLI"/>
    <x v="124"/>
    <s v="Bamako"/>
    <x v="2"/>
    <x v="124"/>
    <n v="21224040"/>
    <n v="18112907"/>
    <n v="15529181"/>
    <n v="11239101"/>
    <n v="8945026"/>
    <n v="7372581"/>
    <n v="6153587"/>
    <n v="1240192"/>
    <x v="124"/>
    <n v="1.0314000000000001"/>
    <n v="0.28000000000000003"/>
  </r>
  <r>
    <n v="173"/>
    <s v="MLT"/>
    <x v="125"/>
    <s v="Valletta"/>
    <x v="1"/>
    <x v="125"/>
    <n v="515357"/>
    <n v="456579"/>
    <n v="418755"/>
    <n v="399212"/>
    <n v="365392"/>
    <n v="333587"/>
    <n v="315414"/>
    <n v="316"/>
    <x v="125"/>
    <n v="1.0124"/>
    <n v="0.01"/>
  </r>
  <r>
    <n v="215"/>
    <s v="MHL"/>
    <x v="126"/>
    <s v="Majuro"/>
    <x v="3"/>
    <x v="126"/>
    <n v="43413"/>
    <n v="49410"/>
    <n v="53416"/>
    <n v="54224"/>
    <n v="46047"/>
    <n v="31988"/>
    <n v="23969"/>
    <n v="181"/>
    <x v="126"/>
    <n v="0.98860000000000003"/>
    <n v="0"/>
  </r>
  <r>
    <n v="180"/>
    <s v="MTQ"/>
    <x v="127"/>
    <s v="Fort-de-France"/>
    <x v="4"/>
    <x v="127"/>
    <n v="370391"/>
    <n v="383515"/>
    <n v="392181"/>
    <n v="432543"/>
    <n v="374271"/>
    <n v="333786"/>
    <n v="326428"/>
    <n v="1128"/>
    <x v="127"/>
    <n v="0.99650000000000005"/>
    <n v="0"/>
  </r>
  <r>
    <n v="126"/>
    <s v="MRT"/>
    <x v="128"/>
    <s v="Nouakchott"/>
    <x v="2"/>
    <x v="128"/>
    <n v="4498604"/>
    <n v="3946220"/>
    <n v="3419461"/>
    <n v="2695003"/>
    <n v="2006027"/>
    <n v="1506694"/>
    <n v="1122198"/>
    <n v="1030700"/>
    <x v="128"/>
    <n v="1.0263"/>
    <n v="0.06"/>
  </r>
  <r>
    <n v="157"/>
    <s v="MUS"/>
    <x v="129"/>
    <s v="Port Louis"/>
    <x v="2"/>
    <x v="129"/>
    <n v="1297828"/>
    <n v="1293153"/>
    <n v="1283330"/>
    <n v="1215930"/>
    <n v="1090290"/>
    <n v="954865"/>
    <n v="830115"/>
    <n v="2040"/>
    <x v="129"/>
    <n v="1.0004"/>
    <n v="0.02"/>
  </r>
  <r>
    <n v="182"/>
    <s v="MYT"/>
    <x v="130"/>
    <s v="Mamoudzou"/>
    <x v="2"/>
    <x v="130"/>
    <n v="305587"/>
    <n v="249545"/>
    <n v="211786"/>
    <n v="159215"/>
    <n v="92659"/>
    <n v="52233"/>
    <n v="35383"/>
    <n v="374"/>
    <x v="130"/>
    <n v="1.0319"/>
    <n v="0"/>
  </r>
  <r>
    <n v="10"/>
    <s v="MEX"/>
    <x v="131"/>
    <s v="Mexico City"/>
    <x v="4"/>
    <x v="131"/>
    <n v="125998302"/>
    <n v="120149897"/>
    <n v="112532401"/>
    <n v="97873442"/>
    <n v="81720428"/>
    <n v="67705186"/>
    <n v="50289306"/>
    <n v="1964375"/>
    <x v="131"/>
    <n v="1.0063"/>
    <n v="1.6"/>
  </r>
  <r>
    <n v="194"/>
    <s v="FSM"/>
    <x v="132"/>
    <s v="Palikir"/>
    <x v="3"/>
    <x v="132"/>
    <n v="112106"/>
    <n v="109462"/>
    <n v="107588"/>
    <n v="111709"/>
    <n v="98603"/>
    <n v="76299"/>
    <n v="58989"/>
    <n v="702"/>
    <x v="132"/>
    <n v="1.0091000000000001"/>
    <n v="0"/>
  </r>
  <r>
    <n v="135"/>
    <s v="MDA"/>
    <x v="133"/>
    <s v="Chisinau"/>
    <x v="1"/>
    <x v="133"/>
    <n v="3084847"/>
    <n v="3277388"/>
    <n v="3678186"/>
    <n v="4251573"/>
    <n v="4480199"/>
    <n v="4103240"/>
    <n v="3711140"/>
    <n v="33846"/>
    <x v="133"/>
    <n v="1.0690999999999999"/>
    <n v="0.04"/>
  </r>
  <r>
    <n v="217"/>
    <s v="MCO"/>
    <x v="134"/>
    <s v="Monaco"/>
    <x v="1"/>
    <x v="134"/>
    <n v="36922"/>
    <n v="36760"/>
    <n v="33178"/>
    <n v="32465"/>
    <n v="30329"/>
    <n v="27076"/>
    <n v="24270"/>
    <n v="2"/>
    <x v="134"/>
    <n v="0.99409999999999998"/>
    <n v="0"/>
  </r>
  <r>
    <n v="134"/>
    <s v="MNG"/>
    <x v="135"/>
    <s v="Ulaanbaatar"/>
    <x v="0"/>
    <x v="135"/>
    <n v="3294335"/>
    <n v="2964749"/>
    <n v="2702520"/>
    <n v="2450979"/>
    <n v="2161433"/>
    <n v="1697780"/>
    <n v="1293880"/>
    <n v="1564110"/>
    <x v="135"/>
    <n v="1.0150999999999999"/>
    <n v="0.04"/>
  </r>
  <r>
    <n v="169"/>
    <s v="MNE"/>
    <x v="136"/>
    <s v="Podgorica"/>
    <x v="1"/>
    <x v="136"/>
    <n v="629048"/>
    <n v="633966"/>
    <n v="631044"/>
    <n v="633324"/>
    <n v="621442"/>
    <n v="589324"/>
    <n v="530268"/>
    <n v="13812"/>
    <x v="136"/>
    <n v="0.99880000000000002"/>
    <n v="0.01"/>
  </r>
  <r>
    <n v="230"/>
    <s v="MSR"/>
    <x v="137"/>
    <s v="Brades"/>
    <x v="4"/>
    <x v="137"/>
    <n v="4500"/>
    <n v="5059"/>
    <n v="4938"/>
    <n v="5138"/>
    <n v="10805"/>
    <n v="11452"/>
    <n v="11402"/>
    <n v="102"/>
    <x v="137"/>
    <n v="0.99390000000000001"/>
    <n v="0"/>
  </r>
  <r>
    <n v="40"/>
    <s v="MAR"/>
    <x v="138"/>
    <s v="Rabat"/>
    <x v="2"/>
    <x v="138"/>
    <n v="36688772"/>
    <n v="34680458"/>
    <n v="32464865"/>
    <n v="28554415"/>
    <n v="24570814"/>
    <n v="19678444"/>
    <n v="15274351"/>
    <n v="446550"/>
    <x v="138"/>
    <n v="1.0103"/>
    <n v="0.47"/>
  </r>
  <r>
    <n v="48"/>
    <s v="MOZ"/>
    <x v="139"/>
    <s v="Maputo"/>
    <x v="2"/>
    <x v="139"/>
    <n v="31178239"/>
    <n v="26843246"/>
    <n v="23073723"/>
    <n v="17768505"/>
    <n v="13303459"/>
    <n v="11413587"/>
    <n v="8411676"/>
    <n v="801590"/>
    <x v="139"/>
    <n v="1.0278"/>
    <n v="0.41"/>
  </r>
  <r>
    <n v="26"/>
    <s v="MMR"/>
    <x v="140"/>
    <s v="Nay Pyi Taw"/>
    <x v="0"/>
    <x v="140"/>
    <n v="53423198"/>
    <n v="51483949"/>
    <n v="49390988"/>
    <n v="45538332"/>
    <n v="40099553"/>
    <n v="33465781"/>
    <n v="27284112"/>
    <n v="676578"/>
    <x v="140"/>
    <n v="1.0071000000000001"/>
    <n v="0.68"/>
  </r>
  <r>
    <n v="145"/>
    <s v="NAM"/>
    <x v="141"/>
    <s v="Windhoek"/>
    <x v="2"/>
    <x v="141"/>
    <n v="2489098"/>
    <n v="2282704"/>
    <n v="2099271"/>
    <n v="1819141"/>
    <n v="1369011"/>
    <n v="975994"/>
    <n v="754467"/>
    <n v="825615"/>
    <x v="141"/>
    <n v="1.0145999999999999"/>
    <n v="0.03"/>
  </r>
  <r>
    <n v="225"/>
    <s v="NRU"/>
    <x v="142"/>
    <s v="Yaren"/>
    <x v="3"/>
    <x v="142"/>
    <n v="12315"/>
    <n v="11185"/>
    <n v="10241"/>
    <n v="10377"/>
    <n v="9598"/>
    <n v="7635"/>
    <n v="6663"/>
    <n v="21"/>
    <x v="142"/>
    <n v="1.0125"/>
    <n v="0"/>
  </r>
  <r>
    <n v="49"/>
    <s v="NPL"/>
    <x v="143"/>
    <s v="Kathmandu"/>
    <x v="0"/>
    <x v="143"/>
    <n v="29348627"/>
    <n v="27610325"/>
    <n v="27161567"/>
    <n v="24559500"/>
    <n v="19616530"/>
    <n v="15600442"/>
    <n v="12501285"/>
    <n v="147181"/>
    <x v="143"/>
    <n v="1.0170999999999999"/>
    <n v="0.38"/>
  </r>
  <r>
    <n v="71"/>
    <s v="NLD"/>
    <x v="144"/>
    <s v="Amsterdam"/>
    <x v="1"/>
    <x v="144"/>
    <n v="17434557"/>
    <n v="17041107"/>
    <n v="16617116"/>
    <n v="15899135"/>
    <n v="14944548"/>
    <n v="14130387"/>
    <n v="13037686"/>
    <n v="41850"/>
    <x v="144"/>
    <n v="1.0036"/>
    <n v="0.22"/>
  </r>
  <r>
    <n v="185"/>
    <s v="NCL"/>
    <x v="145"/>
    <s v="NoumÃ©a"/>
    <x v="3"/>
    <x v="145"/>
    <n v="286403"/>
    <n v="283032"/>
    <n v="261426"/>
    <n v="221537"/>
    <n v="177264"/>
    <n v="148599"/>
    <n v="110982"/>
    <n v="18575"/>
    <x v="145"/>
    <n v="1.0075000000000001"/>
    <n v="0"/>
  </r>
  <r>
    <n v="123"/>
    <s v="NZL"/>
    <x v="146"/>
    <s v="Wellington"/>
    <x v="3"/>
    <x v="146"/>
    <n v="5061133"/>
    <n v="4590590"/>
    <n v="4346338"/>
    <n v="3855266"/>
    <n v="3397389"/>
    <n v="3147168"/>
    <n v="2824061"/>
    <n v="270467"/>
    <x v="146"/>
    <n v="1.0107999999999999"/>
    <n v="7.0000000000000007E-2"/>
  </r>
  <r>
    <n v="106"/>
    <s v="NIC"/>
    <x v="147"/>
    <s v="Managua"/>
    <x v="4"/>
    <x v="147"/>
    <n v="6755895"/>
    <n v="6298598"/>
    <n v="5855734"/>
    <n v="5123222"/>
    <n v="4227820"/>
    <n v="3303309"/>
    <n v="2444767"/>
    <n v="130373"/>
    <x v="147"/>
    <n v="1.0143"/>
    <n v="0.09"/>
  </r>
  <r>
    <n v="54"/>
    <s v="NER"/>
    <x v="148"/>
    <s v="Niamey"/>
    <x v="2"/>
    <x v="148"/>
    <n v="24333639"/>
    <n v="20128124"/>
    <n v="16647543"/>
    <n v="11622665"/>
    <n v="8370647"/>
    <n v="6173177"/>
    <n v="4669708"/>
    <n v="1267000"/>
    <x v="148"/>
    <n v="1.0378000000000001"/>
    <n v="0.33"/>
  </r>
  <r>
    <n v="6"/>
    <s v="NGA"/>
    <x v="149"/>
    <s v="Abuja"/>
    <x v="2"/>
    <x v="149"/>
    <n v="208327405"/>
    <n v="183995785"/>
    <n v="160952853"/>
    <n v="122851984"/>
    <n v="95214257"/>
    <n v="72951439"/>
    <n v="55569264"/>
    <n v="923768"/>
    <x v="149"/>
    <n v="1.0241"/>
    <n v="2.74"/>
  </r>
  <r>
    <n v="232"/>
    <s v="NIU"/>
    <x v="150"/>
    <s v="Alofi"/>
    <x v="3"/>
    <x v="150"/>
    <n v="1942"/>
    <n v="1847"/>
    <n v="1812"/>
    <n v="2074"/>
    <n v="2533"/>
    <n v="3637"/>
    <n v="5185"/>
    <n v="260"/>
    <x v="150"/>
    <n v="0.99850000000000005"/>
    <n v="0"/>
  </r>
  <r>
    <n v="56"/>
    <s v="PRK"/>
    <x v="151"/>
    <s v="Pyongyang"/>
    <x v="0"/>
    <x v="151"/>
    <n v="25867467"/>
    <n v="25258015"/>
    <n v="24686435"/>
    <n v="23367059"/>
    <n v="20799523"/>
    <n v="17973650"/>
    <n v="14996879"/>
    <n v="120538"/>
    <x v="151"/>
    <n v="1.0038"/>
    <n v="0.33"/>
  </r>
  <r>
    <n v="150"/>
    <s v="MKD"/>
    <x v="152"/>
    <s v="Skopje"/>
    <x v="1"/>
    <x v="152"/>
    <n v="2111072"/>
    <n v="2107962"/>
    <n v="2093828"/>
    <n v="2037936"/>
    <n v="2044174"/>
    <n v="1907023"/>
    <n v="1656783"/>
    <n v="25713"/>
    <x v="152"/>
    <n v="0.99539999999999995"/>
    <n v="0.03"/>
  </r>
  <r>
    <n v="210"/>
    <s v="NFK"/>
    <x v="153"/>
    <s v="Saipan"/>
    <x v="3"/>
    <x v="153"/>
    <n v="49587"/>
    <n v="51514"/>
    <n v="54087"/>
    <n v="80338"/>
    <n v="48002"/>
    <n v="17613"/>
    <n v="10143"/>
    <n v="464"/>
    <x v="153"/>
    <n v="1.0014000000000001"/>
    <n v="0"/>
  </r>
  <r>
    <n v="120"/>
    <s v="NOR"/>
    <x v="154"/>
    <s v="Oslo"/>
    <x v="1"/>
    <x v="154"/>
    <n v="5379839"/>
    <n v="5190356"/>
    <n v="4889741"/>
    <n v="4491202"/>
    <n v="4241636"/>
    <n v="4085776"/>
    <n v="3875546"/>
    <n v="323802"/>
    <x v="154"/>
    <n v="1.0058"/>
    <n v="7.0000000000000007E-2"/>
  </r>
  <r>
    <n v="127"/>
    <s v="OMN"/>
    <x v="155"/>
    <s v="Muscat"/>
    <x v="0"/>
    <x v="155"/>
    <n v="4543399"/>
    <n v="4191776"/>
    <n v="2881914"/>
    <n v="2344253"/>
    <n v="1804524"/>
    <n v="1017462"/>
    <n v="670693"/>
    <n v="309500"/>
    <x v="155"/>
    <n v="1.0123"/>
    <n v="0.06"/>
  </r>
  <r>
    <n v="5"/>
    <s v="PAK"/>
    <x v="156"/>
    <s v="Islamabad"/>
    <x v="0"/>
    <x v="156"/>
    <n v="227196741"/>
    <n v="210969298"/>
    <n v="194454498"/>
    <n v="154369924"/>
    <n v="115414069"/>
    <n v="80624057"/>
    <n v="59290872"/>
    <n v="881912"/>
    <x v="156"/>
    <n v="1.0190999999999999"/>
    <n v="2.96"/>
  </r>
  <r>
    <n v="222"/>
    <s v="PLW"/>
    <x v="157"/>
    <s v="Ngerulmud"/>
    <x v="3"/>
    <x v="157"/>
    <n v="17972"/>
    <n v="17794"/>
    <n v="18540"/>
    <n v="19726"/>
    <n v="15293"/>
    <n v="12252"/>
    <n v="11366"/>
    <n v="459"/>
    <x v="157"/>
    <n v="1.0017"/>
    <n v="0"/>
  </r>
  <r>
    <n v="122"/>
    <s v="PSE"/>
    <x v="158"/>
    <s v="Ramallah"/>
    <x v="0"/>
    <x v="158"/>
    <n v="5019401"/>
    <n v="4484614"/>
    <n v="3992278"/>
    <n v="3139954"/>
    <n v="2124609"/>
    <n v="1453620"/>
    <n v="1118241"/>
    <n v="6220"/>
    <x v="158"/>
    <n v="1.0226999999999999"/>
    <n v="7.0000000000000007E-2"/>
  </r>
  <r>
    <n v="128"/>
    <s v="PAN"/>
    <x v="159"/>
    <s v="Panama City"/>
    <x v="4"/>
    <x v="159"/>
    <n v="4294396"/>
    <n v="3957099"/>
    <n v="3623617"/>
    <n v="3001731"/>
    <n v="2449968"/>
    <n v="1956987"/>
    <n v="1516188"/>
    <n v="75417"/>
    <x v="159"/>
    <n v="1.0132000000000001"/>
    <n v="0.06"/>
  </r>
  <r>
    <n v="93"/>
    <s v="PNG"/>
    <x v="160"/>
    <s v="Port Moresby"/>
    <x v="3"/>
    <x v="160"/>
    <n v="9749640"/>
    <n v="8682174"/>
    <n v="7583269"/>
    <n v="5508297"/>
    <n v="3864972"/>
    <n v="3104788"/>
    <n v="2489059"/>
    <n v="462840"/>
    <x v="160"/>
    <n v="1.0194000000000001"/>
    <n v="0.13"/>
  </r>
  <r>
    <n v="109"/>
    <s v="PRY"/>
    <x v="161"/>
    <s v="AsunciÃ³n"/>
    <x v="5"/>
    <x v="161"/>
    <n v="6618695"/>
    <n v="6177950"/>
    <n v="5768613"/>
    <n v="5123819"/>
    <n v="4059195"/>
    <n v="3078912"/>
    <n v="2408787"/>
    <n v="406752"/>
    <x v="161"/>
    <n v="1.0115000000000001"/>
    <n v="0.09"/>
  </r>
  <r>
    <n v="44"/>
    <s v="PER"/>
    <x v="162"/>
    <s v="Lima"/>
    <x v="5"/>
    <x v="162"/>
    <n v="33304756"/>
    <n v="30711863"/>
    <n v="29229572"/>
    <n v="26654439"/>
    <n v="22109099"/>
    <n v="17492406"/>
    <n v="13562371"/>
    <n v="1285216"/>
    <x v="162"/>
    <n v="1.0099"/>
    <n v="0.43"/>
  </r>
  <r>
    <n v="13"/>
    <s v="PHL"/>
    <x v="163"/>
    <s v="Manila"/>
    <x v="0"/>
    <x v="163"/>
    <n v="112190977"/>
    <n v="103031365"/>
    <n v="94636700"/>
    <n v="77958223"/>
    <n v="61558898"/>
    <n v="48419546"/>
    <n v="37435586"/>
    <n v="342353"/>
    <x v="163"/>
    <n v="1.0146999999999999"/>
    <n v="1.45"/>
  </r>
  <r>
    <n v="37"/>
    <s v="POL"/>
    <x v="164"/>
    <s v="Warsaw"/>
    <x v="1"/>
    <x v="164"/>
    <n v="38428366"/>
    <n v="38553146"/>
    <n v="38597353"/>
    <n v="38504431"/>
    <n v="38064255"/>
    <n v="35521429"/>
    <n v="32482943"/>
    <n v="312679"/>
    <x v="164"/>
    <n v="1.0404"/>
    <n v="0.5"/>
  </r>
  <r>
    <n v="92"/>
    <s v="PRT"/>
    <x v="165"/>
    <s v="Lisbon"/>
    <x v="1"/>
    <x v="165"/>
    <n v="10298192"/>
    <n v="10365435"/>
    <n v="10588401"/>
    <n v="10300626"/>
    <n v="10007346"/>
    <n v="9785252"/>
    <n v="8683631"/>
    <n v="92090"/>
    <x v="165"/>
    <n v="0.99809999999999999"/>
    <n v="0.13"/>
  </r>
  <r>
    <n v="136"/>
    <s v="PRI"/>
    <x v="166"/>
    <s v="San Juan"/>
    <x v="4"/>
    <x v="166"/>
    <n v="3271564"/>
    <n v="3497335"/>
    <n v="3717922"/>
    <n v="3827108"/>
    <n v="3543776"/>
    <n v="3214568"/>
    <n v="2737619"/>
    <n v="8870"/>
    <x v="166"/>
    <n v="0.99890000000000001"/>
    <n v="0.04"/>
  </r>
  <r>
    <n v="143"/>
    <s v="QAT"/>
    <x v="167"/>
    <s v="Doha"/>
    <x v="0"/>
    <x v="167"/>
    <n v="2760385"/>
    <n v="2414573"/>
    <n v="1713504"/>
    <n v="645937"/>
    <n v="441675"/>
    <n v="277450"/>
    <n v="118007"/>
    <n v="11586"/>
    <x v="167"/>
    <n v="1.0025999999999999"/>
    <n v="0.03"/>
  </r>
  <r>
    <n v="114"/>
    <s v="COG"/>
    <x v="168"/>
    <s v="Brazzaville"/>
    <x v="2"/>
    <x v="168"/>
    <n v="5702174"/>
    <n v="5064386"/>
    <n v="4437884"/>
    <n v="3134030"/>
    <n v="2385435"/>
    <n v="1829256"/>
    <n v="1396989"/>
    <n v="342000"/>
    <x v="168"/>
    <n v="1.0230999999999999"/>
    <n v="7.0000000000000007E-2"/>
  </r>
  <r>
    <n v="161"/>
    <s v="REU"/>
    <x v="169"/>
    <s v="Saint-Denis"/>
    <x v="2"/>
    <x v="169"/>
    <n v="957822"/>
    <n v="922495"/>
    <n v="890130"/>
    <n v="785424"/>
    <n v="658992"/>
    <n v="551674"/>
    <n v="473925"/>
    <n v="2511"/>
    <x v="169"/>
    <n v="1.0082"/>
    <n v="0.01"/>
  </r>
  <r>
    <n v="64"/>
    <s v="ROU"/>
    <x v="170"/>
    <s v="Bucharest"/>
    <x v="1"/>
    <x v="170"/>
    <n v="19442038"/>
    <n v="19906079"/>
    <n v="20335211"/>
    <n v="21919876"/>
    <n v="22836234"/>
    <n v="22125224"/>
    <n v="19922618"/>
    <n v="238391"/>
    <x v="170"/>
    <n v="1.0170999999999999"/>
    <n v="0.25"/>
  </r>
  <r>
    <n v="9"/>
    <s v="RUS"/>
    <x v="171"/>
    <s v="Moscow"/>
    <x v="1"/>
    <x v="171"/>
    <n v="145617329"/>
    <n v="144668389"/>
    <n v="143242599"/>
    <n v="146844839"/>
    <n v="148005704"/>
    <n v="138257420"/>
    <n v="130093010"/>
    <n v="17098242"/>
    <x v="171"/>
    <n v="0.99729999999999996"/>
    <n v="1.81"/>
  </r>
  <r>
    <n v="76"/>
    <s v="RWA"/>
    <x v="172"/>
    <s v="Kigali"/>
    <x v="2"/>
    <x v="172"/>
    <n v="13146362"/>
    <n v="11642959"/>
    <n v="10309031"/>
    <n v="8109989"/>
    <n v="7319962"/>
    <n v="5247532"/>
    <n v="3896367"/>
    <n v="26338"/>
    <x v="172"/>
    <n v="1.0234000000000001"/>
    <n v="0.17"/>
  </r>
  <r>
    <n v="228"/>
    <s v="BLM"/>
    <x v="173"/>
    <s v="Gustavia"/>
    <x v="4"/>
    <x v="173"/>
    <n v="10681"/>
    <n v="9643"/>
    <n v="8988"/>
    <n v="7082"/>
    <n v="5168"/>
    <n v="2983"/>
    <n v="2417"/>
    <n v="21"/>
    <x v="173"/>
    <n v="1.0098"/>
    <n v="0"/>
  </r>
  <r>
    <n v="211"/>
    <s v="KNA"/>
    <x v="174"/>
    <s v="Basseterre"/>
    <x v="4"/>
    <x v="174"/>
    <n v="47642"/>
    <n v="47790"/>
    <n v="47403"/>
    <n v="45461"/>
    <n v="40636"/>
    <n v="43097"/>
    <n v="44968"/>
    <n v="261"/>
    <x v="174"/>
    <n v="1.0011000000000001"/>
    <n v="0"/>
  </r>
  <r>
    <n v="190"/>
    <s v="LCA"/>
    <x v="175"/>
    <s v="Castries"/>
    <x v="4"/>
    <x v="175"/>
    <n v="179237"/>
    <n v="175623"/>
    <n v="170935"/>
    <n v="159500"/>
    <n v="142301"/>
    <n v="121633"/>
    <n v="103090"/>
    <n v="616"/>
    <x v="175"/>
    <n v="1.0011000000000001"/>
    <n v="0"/>
  </r>
  <r>
    <n v="220"/>
    <s v="MAF"/>
    <x v="176"/>
    <s v="Marigot"/>
    <x v="4"/>
    <x v="176"/>
    <n v="32552"/>
    <n v="35020"/>
    <n v="36458"/>
    <n v="29610"/>
    <n v="28127"/>
    <n v="7776"/>
    <n v="5802"/>
    <n v="53"/>
    <x v="176"/>
    <n v="0.99509999999999998"/>
    <n v="0"/>
  </r>
  <r>
    <n v="229"/>
    <s v="SPM"/>
    <x v="177"/>
    <s v="Saint-Pierre"/>
    <x v="4"/>
    <x v="177"/>
    <n v="5906"/>
    <n v="5978"/>
    <n v="6052"/>
    <n v="6274"/>
    <n v="6324"/>
    <n v="6106"/>
    <n v="5537"/>
    <n v="242"/>
    <x v="177"/>
    <n v="0.99639999999999995"/>
    <n v="0"/>
  </r>
  <r>
    <n v="199"/>
    <s v="VCT"/>
    <x v="178"/>
    <s v="Kingstown"/>
    <x v="4"/>
    <x v="178"/>
    <n v="104632"/>
    <n v="106482"/>
    <n v="109308"/>
    <n v="113813"/>
    <n v="112487"/>
    <n v="107480"/>
    <n v="98459"/>
    <n v="389"/>
    <x v="178"/>
    <n v="0.99629999999999996"/>
    <n v="0"/>
  </r>
  <r>
    <n v="188"/>
    <s v="WSM"/>
    <x v="179"/>
    <s v="Apia"/>
    <x v="3"/>
    <x v="179"/>
    <n v="214929"/>
    <n v="203571"/>
    <n v="194672"/>
    <n v="184008"/>
    <n v="168186"/>
    <n v="164905"/>
    <n v="142771"/>
    <n v="2842"/>
    <x v="179"/>
    <n v="1.0165"/>
    <n v="0"/>
  </r>
  <r>
    <n v="218"/>
    <s v="SMR"/>
    <x v="180"/>
    <s v="San Marino"/>
    <x v="1"/>
    <x v="180"/>
    <n v="34007"/>
    <n v="33570"/>
    <n v="31608"/>
    <n v="26823"/>
    <n v="23132"/>
    <n v="21346"/>
    <n v="18169"/>
    <n v="61"/>
    <x v="180"/>
    <n v="0.99750000000000005"/>
    <n v="0"/>
  </r>
  <r>
    <n v="187"/>
    <s v="STP"/>
    <x v="181"/>
    <s v="SÃ£o TomÃ©"/>
    <x v="2"/>
    <x v="181"/>
    <n v="218641"/>
    <n v="201124"/>
    <n v="182138"/>
    <n v="143714"/>
    <n v="120343"/>
    <n v="97210"/>
    <n v="77583"/>
    <n v="964"/>
    <x v="181"/>
    <n v="1.0192000000000001"/>
    <n v="0"/>
  </r>
  <r>
    <n v="41"/>
    <s v="SAU"/>
    <x v="182"/>
    <s v="Riyadh"/>
    <x v="0"/>
    <x v="182"/>
    <n v="35997107"/>
    <n v="32749848"/>
    <n v="29411929"/>
    <n v="21547390"/>
    <n v="16004763"/>
    <n v="10171710"/>
    <n v="6106191"/>
    <n v="2149690"/>
    <x v="182"/>
    <n v="1.0127999999999999"/>
    <n v="0.46"/>
  </r>
  <r>
    <n v="72"/>
    <s v="SEN"/>
    <x v="183"/>
    <s v="Dakar"/>
    <x v="2"/>
    <x v="183"/>
    <n v="16436119"/>
    <n v="14356181"/>
    <n v="12530121"/>
    <n v="9704287"/>
    <n v="7536001"/>
    <n v="5703869"/>
    <n v="4367744"/>
    <n v="196722"/>
    <x v="183"/>
    <n v="1.0261"/>
    <n v="0.22"/>
  </r>
  <r>
    <n v="105"/>
    <s v="SRB"/>
    <x v="184"/>
    <s v="Belgrade"/>
    <x v="1"/>
    <x v="184"/>
    <n v="7358005"/>
    <n v="7519496"/>
    <n v="7653748"/>
    <n v="7935022"/>
    <n v="7987529"/>
    <n v="7777010"/>
    <n v="7193533"/>
    <n v="88361"/>
    <x v="184"/>
    <n v="0.98970000000000002"/>
    <n v="0.09"/>
  </r>
  <r>
    <n v="196"/>
    <s v="SYC"/>
    <x v="185"/>
    <s v="Victoria"/>
    <x v="2"/>
    <x v="185"/>
    <n v="105530"/>
    <n v="99240"/>
    <n v="92409"/>
    <n v="80060"/>
    <n v="71057"/>
    <n v="65290"/>
    <n v="54379"/>
    <n v="452"/>
    <x v="185"/>
    <n v="1.0061"/>
    <n v="0"/>
  </r>
  <r>
    <n v="102"/>
    <s v="SLE"/>
    <x v="186"/>
    <s v="Freetown"/>
    <x v="2"/>
    <x v="186"/>
    <n v="8233969"/>
    <n v="7314773"/>
    <n v="6436698"/>
    <n v="4584067"/>
    <n v="4325388"/>
    <n v="3367477"/>
    <n v="2778557"/>
    <n v="71740"/>
    <x v="186"/>
    <n v="1.022"/>
    <n v="0.11"/>
  </r>
  <r>
    <n v="113"/>
    <s v="SGP"/>
    <x v="187"/>
    <s v="Singapore"/>
    <x v="0"/>
    <x v="187"/>
    <n v="5909869"/>
    <n v="5650018"/>
    <n v="5163590"/>
    <n v="4053602"/>
    <n v="3022209"/>
    <n v="2400729"/>
    <n v="2061831"/>
    <n v="710"/>
    <x v="187"/>
    <n v="1.0058"/>
    <n v="7.0000000000000007E-2"/>
  </r>
  <r>
    <n v="214"/>
    <s v="SXM"/>
    <x v="188"/>
    <s v="Philipsburg"/>
    <x v="4"/>
    <x v="188"/>
    <n v="43621"/>
    <n v="40205"/>
    <n v="33034"/>
    <n v="30489"/>
    <n v="27845"/>
    <n v="12243"/>
    <n v="6260"/>
    <n v="34"/>
    <x v="188"/>
    <n v="1.0029999999999999"/>
    <n v="0"/>
  </r>
  <r>
    <n v="116"/>
    <s v="SVK"/>
    <x v="189"/>
    <s v="Bratislava"/>
    <x v="1"/>
    <x v="189"/>
    <n v="5456681"/>
    <n v="5424444"/>
    <n v="5396424"/>
    <n v="5376690"/>
    <n v="5261305"/>
    <n v="4973883"/>
    <n v="4522867"/>
    <n v="49037"/>
    <x v="189"/>
    <n v="1.0359"/>
    <n v="7.0000000000000007E-2"/>
  </r>
  <r>
    <n v="148"/>
    <s v="SVN"/>
    <x v="190"/>
    <s v="Ljubljana"/>
    <x v="1"/>
    <x v="190"/>
    <n v="2117641"/>
    <n v="2080862"/>
    <n v="2057286"/>
    <n v="1984339"/>
    <n v="1986024"/>
    <n v="1901570"/>
    <n v="1741286"/>
    <n v="20273"/>
    <x v="190"/>
    <n v="1.0002"/>
    <n v="0.03"/>
  </r>
  <r>
    <n v="166"/>
    <s v="SLB"/>
    <x v="191"/>
    <s v="Honiara"/>
    <x v="3"/>
    <x v="191"/>
    <n v="691191"/>
    <n v="612660"/>
    <n v="540394"/>
    <n v="429978"/>
    <n v="324171"/>
    <n v="233668"/>
    <n v="172833"/>
    <n v="28896"/>
    <x v="191"/>
    <n v="1.0232000000000001"/>
    <n v="0.01"/>
  </r>
  <r>
    <n v="70"/>
    <s v="SOM"/>
    <x v="192"/>
    <s v="Mogadishu"/>
    <x v="2"/>
    <x v="192"/>
    <n v="16537016"/>
    <n v="13763906"/>
    <n v="12026649"/>
    <n v="8721465"/>
    <n v="6999096"/>
    <n v="5892224"/>
    <n v="3720977"/>
    <n v="637657"/>
    <x v="192"/>
    <n v="1.0311999999999999"/>
    <n v="0.22"/>
  </r>
  <r>
    <n v="24"/>
    <s v="ZAF"/>
    <x v="193"/>
    <s v="Pretoria"/>
    <x v="2"/>
    <x v="193"/>
    <n v="58801927"/>
    <n v="55876504"/>
    <n v="51784921"/>
    <n v="46813266"/>
    <n v="39877570"/>
    <n v="29463549"/>
    <n v="22368306"/>
    <n v="1221037"/>
    <x v="193"/>
    <n v="1.0084"/>
    <n v="0.75"/>
  </r>
  <r>
    <n v="29"/>
    <s v="KOR"/>
    <x v="194"/>
    <s v="Seoul"/>
    <x v="0"/>
    <x v="194"/>
    <n v="51844690"/>
    <n v="50994401"/>
    <n v="48813042"/>
    <n v="46788591"/>
    <n v="44120039"/>
    <n v="38170501"/>
    <n v="32601143"/>
    <n v="100210"/>
    <x v="194"/>
    <n v="0.99970000000000003"/>
    <n v="0.65"/>
  </r>
  <r>
    <n v="86"/>
    <s v="SSD"/>
    <x v="195"/>
    <s v="Juba"/>
    <x v="2"/>
    <x v="195"/>
    <n v="10606227"/>
    <n v="11194299"/>
    <n v="9714419"/>
    <n v="6114440"/>
    <n v="4750817"/>
    <n v="4192011"/>
    <n v="3342410"/>
    <n v="619745"/>
    <x v="195"/>
    <n v="1.0153000000000001"/>
    <n v="0.14000000000000001"/>
  </r>
  <r>
    <n v="30"/>
    <s v="ESP"/>
    <x v="196"/>
    <s v="Madrid"/>
    <x v="1"/>
    <x v="196"/>
    <n v="47363807"/>
    <n v="46431342"/>
    <n v="46572772"/>
    <n v="40741651"/>
    <n v="38889889"/>
    <n v="37491666"/>
    <n v="33792617"/>
    <n v="505992"/>
    <x v="196"/>
    <n v="1.0015000000000001"/>
    <n v="0.6"/>
  </r>
  <r>
    <n v="61"/>
    <s v="LKA"/>
    <x v="197"/>
    <s v="Colombo"/>
    <x v="0"/>
    <x v="197"/>
    <n v="21715079"/>
    <n v="21336697"/>
    <n v="20668557"/>
    <n v="18776371"/>
    <n v="17204094"/>
    <n v="14943645"/>
    <n v="12388769"/>
    <n v="65610"/>
    <x v="197"/>
    <n v="1.0026999999999999"/>
    <n v="0.27"/>
  </r>
  <r>
    <n v="32"/>
    <s v="SDN"/>
    <x v="198"/>
    <s v="Khartoum"/>
    <x v="2"/>
    <x v="198"/>
    <n v="44440486"/>
    <n v="38171178"/>
    <n v="33739933"/>
    <n v="26298773"/>
    <n v="21090886"/>
    <n v="16673586"/>
    <n v="11305206"/>
    <n v="1886068"/>
    <x v="198"/>
    <n v="1.0266999999999999"/>
    <n v="0.59"/>
  </r>
  <r>
    <n v="170"/>
    <s v="SUR"/>
    <x v="199"/>
    <s v="Paramaribo"/>
    <x v="5"/>
    <x v="199"/>
    <n v="607065"/>
    <n v="575475"/>
    <n v="546080"/>
    <n v="478998"/>
    <n v="412756"/>
    <n v="375112"/>
    <n v="379918"/>
    <n v="163820"/>
    <x v="199"/>
    <n v="1.0082"/>
    <n v="0.01"/>
  </r>
  <r>
    <n v="87"/>
    <s v="SWE"/>
    <x v="200"/>
    <s v="Stockholm"/>
    <x v="1"/>
    <x v="200"/>
    <n v="10368969"/>
    <n v="9849349"/>
    <n v="9381729"/>
    <n v="8871043"/>
    <n v="8548406"/>
    <n v="8311763"/>
    <n v="8027702"/>
    <n v="450295"/>
    <x v="200"/>
    <n v="1.0079"/>
    <n v="0.13"/>
  </r>
  <r>
    <n v="101"/>
    <s v="CHE"/>
    <x v="201"/>
    <s v="Bern"/>
    <x v="1"/>
    <x v="201"/>
    <n v="8638613"/>
    <n v="8281732"/>
    <n v="7822435"/>
    <n v="7182059"/>
    <n v="6711693"/>
    <n v="6319113"/>
    <n v="6181227"/>
    <n v="41284"/>
    <x v="201"/>
    <n v="1.0056"/>
    <n v="0.11"/>
  </r>
  <r>
    <n v="60"/>
    <s v="SYR"/>
    <x v="202"/>
    <s v="Damascus"/>
    <x v="0"/>
    <x v="202"/>
    <n v="20772595"/>
    <n v="19205178"/>
    <n v="22337563"/>
    <n v="16307654"/>
    <n v="12408996"/>
    <n v="8898954"/>
    <n v="6319199"/>
    <n v="185180"/>
    <x v="202"/>
    <n v="1.0376000000000001"/>
    <n v="0.28000000000000003"/>
  </r>
  <r>
    <n v="57"/>
    <s v="TWN"/>
    <x v="203"/>
    <s v="Taipei"/>
    <x v="0"/>
    <x v="203"/>
    <n v="23821464"/>
    <n v="23512136"/>
    <n v="23083083"/>
    <n v="22194731"/>
    <n v="20586174"/>
    <n v="18100281"/>
    <n v="14957870"/>
    <n v="36193"/>
    <x v="203"/>
    <n v="1.0014000000000001"/>
    <n v="0.3"/>
  </r>
  <r>
    <n v="95"/>
    <s v="TJK"/>
    <x v="204"/>
    <s v="Dushanbe"/>
    <x v="0"/>
    <x v="204"/>
    <n v="9543207"/>
    <n v="8524063"/>
    <n v="7621779"/>
    <n v="6272998"/>
    <n v="5417860"/>
    <n v="4045965"/>
    <n v="2993019"/>
    <n v="143100"/>
    <x v="204"/>
    <n v="1.0207999999999999"/>
    <n v="0.12"/>
  </r>
  <r>
    <n v="22"/>
    <s v="TZA"/>
    <x v="205"/>
    <s v="Dodoma"/>
    <x v="2"/>
    <x v="205"/>
    <n v="61704518"/>
    <n v="52542823"/>
    <n v="45110527"/>
    <n v="34463704"/>
    <n v="26206012"/>
    <n v="19297659"/>
    <n v="13618192"/>
    <n v="945087"/>
    <x v="205"/>
    <n v="1.03"/>
    <n v="0.82"/>
  </r>
  <r>
    <n v="20"/>
    <s v="THA"/>
    <x v="206"/>
    <s v="Bangkok"/>
    <x v="0"/>
    <x v="206"/>
    <n v="71475664"/>
    <n v="70294397"/>
    <n v="68270489"/>
    <n v="63066603"/>
    <n v="55228410"/>
    <n v="45737753"/>
    <n v="35791728"/>
    <n v="513120"/>
    <x v="206"/>
    <n v="1.0013000000000001"/>
    <n v="0.9"/>
  </r>
  <r>
    <n v="155"/>
    <s v="TLS"/>
    <x v="207"/>
    <s v="Dili"/>
    <x v="0"/>
    <x v="207"/>
    <n v="1299995"/>
    <n v="1205813"/>
    <n v="1088486"/>
    <n v="878360"/>
    <n v="758106"/>
    <n v="642224"/>
    <n v="554021"/>
    <n v="14874"/>
    <x v="207"/>
    <n v="1.0154000000000001"/>
    <n v="0.02"/>
  </r>
  <r>
    <n v="100"/>
    <s v="TGO"/>
    <x v="208"/>
    <s v="LomÃ©"/>
    <x v="2"/>
    <x v="208"/>
    <n v="8442580"/>
    <n v="7473229"/>
    <n v="6571855"/>
    <n v="5008035"/>
    <n v="3875947"/>
    <n v="2838110"/>
    <n v="2197383"/>
    <n v="56785"/>
    <x v="208"/>
    <n v="1.0236000000000001"/>
    <n v="0.11"/>
  </r>
  <r>
    <n v="233"/>
    <s v="TKL"/>
    <x v="209"/>
    <s v="Nukunonu"/>
    <x v="3"/>
    <x v="209"/>
    <n v="1827"/>
    <n v="1454"/>
    <n v="1367"/>
    <n v="1666"/>
    <n v="1669"/>
    <n v="1647"/>
    <n v="1714"/>
    <n v="12"/>
    <x v="209"/>
    <n v="1.0119"/>
    <n v="0"/>
  </r>
  <r>
    <n v="197"/>
    <s v="TON"/>
    <x v="210"/>
    <s v="Nukuâ€˜alofa"/>
    <x v="3"/>
    <x v="210"/>
    <n v="105254"/>
    <n v="106122"/>
    <n v="107383"/>
    <n v="102603"/>
    <n v="98727"/>
    <n v="96708"/>
    <n v="86484"/>
    <n v="747"/>
    <x v="210"/>
    <n v="1.0079"/>
    <n v="0"/>
  </r>
  <r>
    <n v="153"/>
    <s v="TTO"/>
    <x v="211"/>
    <s v="Port-of-Spain"/>
    <x v="4"/>
    <x v="211"/>
    <n v="1518147"/>
    <n v="1460177"/>
    <n v="1410296"/>
    <n v="1332203"/>
    <n v="1266518"/>
    <n v="1127852"/>
    <n v="988890"/>
    <n v="5130"/>
    <x v="211"/>
    <n v="1.0035000000000001"/>
    <n v="0.02"/>
  </r>
  <r>
    <n v="79"/>
    <s v="TUN"/>
    <x v="212"/>
    <s v="Tunis"/>
    <x v="2"/>
    <x v="212"/>
    <n v="12161723"/>
    <n v="11557779"/>
    <n v="10895063"/>
    <n v="9893316"/>
    <n v="8440023"/>
    <n v="6578156"/>
    <n v="5047404"/>
    <n v="163610"/>
    <x v="212"/>
    <n v="1.0076000000000001"/>
    <n v="0.15"/>
  </r>
  <r>
    <n v="18"/>
    <s v="TUR"/>
    <x v="213"/>
    <s v="Ankara"/>
    <x v="0"/>
    <x v="213"/>
    <n v="84135428"/>
    <n v="79646178"/>
    <n v="73195345"/>
    <n v="64113547"/>
    <n v="54324142"/>
    <n v="44089069"/>
    <n v="35540990"/>
    <n v="783562"/>
    <x v="213"/>
    <n v="1.0066999999999999"/>
    <n v="1.07"/>
  </r>
  <r>
    <n v="111"/>
    <s v="TKM"/>
    <x v="214"/>
    <s v="Ashgabat"/>
    <x v="0"/>
    <x v="214"/>
    <n v="6250438"/>
    <n v="5766431"/>
    <n v="5267970"/>
    <n v="4569132"/>
    <n v="3720278"/>
    <n v="2862903"/>
    <n v="2201432"/>
    <n v="488100"/>
    <x v="214"/>
    <n v="1.014"/>
    <n v="0.08"/>
  </r>
  <r>
    <n v="212"/>
    <s v="TCA"/>
    <x v="215"/>
    <s v="Cockburn Town"/>
    <x v="4"/>
    <x v="215"/>
    <n v="44276"/>
    <n v="36538"/>
    <n v="29726"/>
    <n v="18744"/>
    <n v="11709"/>
    <n v="7598"/>
    <n v="5665"/>
    <n v="948"/>
    <x v="215"/>
    <n v="1.0130999999999999"/>
    <n v="0"/>
  </r>
  <r>
    <n v="227"/>
    <s v="TUV"/>
    <x v="216"/>
    <s v="Funafuti"/>
    <x v="3"/>
    <x v="216"/>
    <n v="11069"/>
    <n v="10877"/>
    <n v="10550"/>
    <n v="9638"/>
    <n v="9182"/>
    <n v="7731"/>
    <n v="5814"/>
    <n v="26"/>
    <x v="216"/>
    <n v="1.0096000000000001"/>
    <n v="0"/>
  </r>
  <r>
    <n v="31"/>
    <s v="UGA"/>
    <x v="217"/>
    <s v="Kampala"/>
    <x v="2"/>
    <x v="217"/>
    <n v="44404611"/>
    <n v="37477356"/>
    <n v="32341728"/>
    <n v="24020697"/>
    <n v="17586630"/>
    <n v="13284026"/>
    <n v="10317212"/>
    <n v="241550"/>
    <x v="217"/>
    <n v="1.0304"/>
    <n v="0.59"/>
  </r>
  <r>
    <n v="38"/>
    <s v="UKR"/>
    <x v="218"/>
    <s v="Kiev"/>
    <x v="1"/>
    <x v="218"/>
    <n v="43909666"/>
    <n v="44982564"/>
    <n v="45683020"/>
    <n v="48879755"/>
    <n v="51589817"/>
    <n v="49973920"/>
    <n v="47279086"/>
    <n v="603500"/>
    <x v="218"/>
    <n v="0.91200000000000003"/>
    <n v="0.5"/>
  </r>
  <r>
    <n v="97"/>
    <s v="ARE"/>
    <x v="219"/>
    <s v="Abu Dhabi"/>
    <x v="0"/>
    <x v="219"/>
    <n v="9287289"/>
    <n v="8916899"/>
    <n v="8481771"/>
    <n v="3275333"/>
    <n v="1900151"/>
    <n v="1014048"/>
    <n v="298084"/>
    <n v="83600"/>
    <x v="219"/>
    <n v="1.0081"/>
    <n v="0.12"/>
  </r>
  <r>
    <n v="21"/>
    <s v="GBR"/>
    <x v="220"/>
    <s v="London"/>
    <x v="1"/>
    <x v="220"/>
    <n v="67059474"/>
    <n v="65224364"/>
    <n v="62760039"/>
    <n v="58850043"/>
    <n v="57210442"/>
    <n v="56326328"/>
    <n v="55650166"/>
    <n v="242900"/>
    <x v="220"/>
    <n v="1.0034000000000001"/>
    <n v="0.85"/>
  </r>
  <r>
    <n v="3"/>
    <s v="USA"/>
    <x v="221"/>
    <s v="Washington, D.C."/>
    <x v="4"/>
    <x v="221"/>
    <n v="335942003"/>
    <n v="324607776"/>
    <n v="311182845"/>
    <n v="282398554"/>
    <n v="248083732"/>
    <n v="223140018"/>
    <n v="200328340"/>
    <n v="9372610"/>
    <x v="221"/>
    <n v="1.0038"/>
    <n v="4.24"/>
  </r>
  <r>
    <n v="200"/>
    <s v="VIR"/>
    <x v="222"/>
    <s v="Charlotte Amalie"/>
    <x v="4"/>
    <x v="222"/>
    <n v="100442"/>
    <n v="102803"/>
    <n v="106142"/>
    <n v="108185"/>
    <n v="100685"/>
    <n v="96640"/>
    <n v="63446"/>
    <n v="347"/>
    <x v="222"/>
    <n v="0.99370000000000003"/>
    <n v="0"/>
  </r>
  <r>
    <n v="133"/>
    <s v="URY"/>
    <x v="223"/>
    <s v="Montevideo"/>
    <x v="5"/>
    <x v="223"/>
    <n v="3429086"/>
    <n v="3402818"/>
    <n v="3352651"/>
    <n v="3292224"/>
    <n v="3117012"/>
    <n v="2953750"/>
    <n v="2790265"/>
    <n v="181034"/>
    <x v="223"/>
    <n v="0.999"/>
    <n v="0.04"/>
  </r>
  <r>
    <n v="43"/>
    <s v="UZB"/>
    <x v="224"/>
    <s v="Tashkent"/>
    <x v="0"/>
    <x v="224"/>
    <n v="33526656"/>
    <n v="30949417"/>
    <n v="28614227"/>
    <n v="24925554"/>
    <n v="20579100"/>
    <n v="15947129"/>
    <n v="12011361"/>
    <n v="447400"/>
    <x v="224"/>
    <n v="1.016"/>
    <n v="0.43"/>
  </r>
  <r>
    <n v="181"/>
    <s v="VUT"/>
    <x v="225"/>
    <s v="Port-Vila"/>
    <x v="3"/>
    <x v="225"/>
    <n v="311685"/>
    <n v="276438"/>
    <n v="245453"/>
    <n v="192074"/>
    <n v="150882"/>
    <n v="118156"/>
    <n v="87019"/>
    <n v="12189"/>
    <x v="225"/>
    <n v="1.0238"/>
    <n v="0"/>
  </r>
  <r>
    <n v="234"/>
    <s v="VAT"/>
    <x v="226"/>
    <s v="Vatican City"/>
    <x v="1"/>
    <x v="226"/>
    <n v="520"/>
    <n v="564"/>
    <n v="596"/>
    <n v="651"/>
    <n v="700"/>
    <n v="733"/>
    <n v="752"/>
    <n v="1"/>
    <x v="226"/>
    <n v="0.998"/>
    <n v="0"/>
  </r>
  <r>
    <n v="51"/>
    <s v="VEN"/>
    <x v="227"/>
    <s v="Caracas"/>
    <x v="5"/>
    <x v="227"/>
    <n v="28490453"/>
    <n v="30529716"/>
    <n v="28715022"/>
    <n v="24427729"/>
    <n v="19750579"/>
    <n v="15210443"/>
    <n v="11355475"/>
    <n v="916445"/>
    <x v="227"/>
    <n v="1.0036"/>
    <n v="0.35"/>
  </r>
  <r>
    <n v="16"/>
    <s v="VNM"/>
    <x v="228"/>
    <s v="Hanoi"/>
    <x v="0"/>
    <x v="228"/>
    <n v="96648685"/>
    <n v="92191398"/>
    <n v="87411012"/>
    <n v="79001142"/>
    <n v="66912613"/>
    <n v="52968270"/>
    <n v="41928849"/>
    <n v="331212"/>
    <x v="228"/>
    <n v="1.0074000000000001"/>
    <n v="1.23"/>
  </r>
  <r>
    <n v="226"/>
    <s v="WLF"/>
    <x v="229"/>
    <s v="Mata-Utu"/>
    <x v="3"/>
    <x v="229"/>
    <n v="11655"/>
    <n v="12182"/>
    <n v="13142"/>
    <n v="14723"/>
    <n v="13454"/>
    <n v="11315"/>
    <n v="9377"/>
    <n v="142"/>
    <x v="229"/>
    <n v="0.99529999999999996"/>
    <n v="0"/>
  </r>
  <r>
    <n v="172"/>
    <s v="ESH"/>
    <x v="230"/>
    <s v="El AaiÃºn"/>
    <x v="2"/>
    <x v="230"/>
    <n v="556048"/>
    <n v="491824"/>
    <n v="413296"/>
    <n v="270375"/>
    <n v="178529"/>
    <n v="116775"/>
    <n v="76371"/>
    <n v="266000"/>
    <x v="230"/>
    <n v="1.0184"/>
    <n v="0.01"/>
  </r>
  <r>
    <n v="46"/>
    <s v="YEM"/>
    <x v="231"/>
    <s v="Sanaa"/>
    <x v="0"/>
    <x v="231"/>
    <n v="32284046"/>
    <n v="28516545"/>
    <n v="24743946"/>
    <n v="18628700"/>
    <n v="13375121"/>
    <n v="9204938"/>
    <n v="6843607"/>
    <n v="527968"/>
    <x v="231"/>
    <n v="1.0217000000000001"/>
    <n v="0.42"/>
  </r>
  <r>
    <n v="63"/>
    <s v="ZMB"/>
    <x v="232"/>
    <s v="Lusaka"/>
    <x v="2"/>
    <x v="232"/>
    <n v="18927715"/>
    <n v="16248230"/>
    <n v="13792086"/>
    <n v="9891136"/>
    <n v="7686401"/>
    <n v="5720438"/>
    <n v="4281671"/>
    <n v="752612"/>
    <x v="232"/>
    <n v="1.028"/>
    <n v="0.25"/>
  </r>
  <r>
    <n v="74"/>
    <s v="ZWE"/>
    <x v="233"/>
    <s v="Harare"/>
    <x v="2"/>
    <x v="233"/>
    <n v="15669666"/>
    <n v="14154937"/>
    <n v="12839771"/>
    <n v="11834676"/>
    <n v="10113893"/>
    <n v="7049926"/>
    <n v="5202918"/>
    <n v="390757"/>
    <x v="233"/>
    <n v="1.0204"/>
    <n v="0.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n v="36"/>
    <s v="AFG"/>
    <s v="Afghanistan"/>
    <s v="Kabul"/>
    <x v="0"/>
    <n v="41128771"/>
    <n v="38972230"/>
    <n v="33753499"/>
    <n v="28189672"/>
    <n v="19542982"/>
    <n v="10694796"/>
    <n v="12486631"/>
    <n v="10752971"/>
    <n v="652230"/>
    <n v="63.058700000000002"/>
    <n v="1.0257000000000001"/>
    <n v="0.52"/>
    <n v="21.850392458571481"/>
    <n v="45.900140306705232"/>
  </r>
  <r>
    <n v="138"/>
    <s v="ALB"/>
    <s v="Albania"/>
    <s v="Tirana"/>
    <x v="1"/>
    <n v="2842321"/>
    <n v="2866849"/>
    <n v="2882481"/>
    <n v="2913399"/>
    <n v="3182021"/>
    <n v="3295066"/>
    <n v="2941651"/>
    <n v="2324731"/>
    <n v="28748"/>
    <n v="98.870199999999997"/>
    <n v="0.99570000000000003"/>
    <n v="0.04"/>
    <n v="-1.3932442225985184"/>
    <n v="-2.4396932929543804"/>
  </r>
  <r>
    <n v="34"/>
    <s v="DZA"/>
    <s v="Algeria"/>
    <s v="Algiers"/>
    <x v="2"/>
    <n v="44903225"/>
    <n v="43451666"/>
    <n v="39543154"/>
    <n v="35856344"/>
    <n v="30774621"/>
    <n v="25518074"/>
    <n v="18739378"/>
    <n v="13795915"/>
    <n v="2381741"/>
    <n v="18.853100000000001"/>
    <n v="1.0164"/>
    <n v="0.56000000000000005"/>
    <n v="13.554991086446973"/>
    <n v="25.230907534800533"/>
  </r>
  <r>
    <n v="213"/>
    <s v="ASM"/>
    <s v="American Samoa"/>
    <s v="Pago Pago"/>
    <x v="3"/>
    <n v="44273"/>
    <n v="46189"/>
    <n v="51368"/>
    <n v="54849"/>
    <n v="58230"/>
    <n v="47818"/>
    <n v="32886"/>
    <n v="27075"/>
    <n v="199"/>
    <n v="222.47739999999999"/>
    <n v="0.98309999999999997"/>
    <n v="0"/>
    <n v="-13.81210091885999"/>
    <n v="-19.282028842823024"/>
  </r>
  <r>
    <n v="203"/>
    <s v="AND"/>
    <s v="Andorra"/>
    <s v="Andorra la Vella"/>
    <x v="1"/>
    <n v="79824"/>
    <n v="77700"/>
    <n v="71746"/>
    <n v="71519"/>
    <n v="66097"/>
    <n v="53569"/>
    <n v="35611"/>
    <n v="19860"/>
    <n v="468"/>
    <n v="170.5641"/>
    <n v="1.01"/>
    <n v="0"/>
    <n v="11.259164273966494"/>
    <n v="11.612298829681624"/>
  </r>
  <r>
    <n v="42"/>
    <s v="AGO"/>
    <s v="Angola"/>
    <s v="Luanda"/>
    <x v="2"/>
    <n v="35588987"/>
    <n v="33428485"/>
    <n v="28127721"/>
    <n v="23364185"/>
    <n v="16394062"/>
    <n v="11828638"/>
    <n v="8330047"/>
    <n v="6029700"/>
    <n v="1246700"/>
    <n v="28.546600000000002"/>
    <n v="1.0315000000000001"/>
    <n v="0.45"/>
    <n v="26.526379438988318"/>
    <n v="52.322826582652041"/>
  </r>
  <r>
    <n v="224"/>
    <s v="AIA"/>
    <s v="Anguilla"/>
    <s v="The Valley"/>
    <x v="4"/>
    <n v="15857"/>
    <n v="15585"/>
    <n v="14525"/>
    <n v="13172"/>
    <n v="11047"/>
    <n v="8316"/>
    <n v="6560"/>
    <n v="6283"/>
    <n v="91"/>
    <n v="174.2527"/>
    <n v="1.0065999999999999"/>
    <n v="0"/>
    <n v="9.1703958691910508"/>
    <n v="20.384148193136959"/>
  </r>
  <r>
    <n v="201"/>
    <s v="ATG"/>
    <s v="Antigua and Barbuda"/>
    <s v="Saint Johnâ€™s"/>
    <x v="4"/>
    <n v="93763"/>
    <n v="92664"/>
    <n v="89941"/>
    <n v="85695"/>
    <n v="75055"/>
    <n v="63328"/>
    <n v="64888"/>
    <n v="64516"/>
    <n v="442"/>
    <n v="212.1335"/>
    <n v="1.0058"/>
    <n v="0"/>
    <n v="4.249452418807885"/>
    <n v="9.4147849932901568"/>
  </r>
  <r>
    <n v="33"/>
    <s v="ARG"/>
    <s v="Argentina"/>
    <s v="Buenos Aires"/>
    <x v="5"/>
    <n v="45510318"/>
    <n v="45036032"/>
    <n v="43257065"/>
    <n v="41100123"/>
    <n v="37070774"/>
    <n v="32637657"/>
    <n v="28024803"/>
    <n v="23842803"/>
    <n v="2780400"/>
    <n v="16.368300000000001"/>
    <n v="1.0052000000000001"/>
    <n v="0.56999999999999995"/>
    <n v="5.2089826251503659"/>
    <n v="10.730369347069837"/>
  </r>
  <r>
    <n v="140"/>
    <s v="ARM"/>
    <s v="Armenia"/>
    <s v="Yerevan"/>
    <x v="0"/>
    <n v="2780469"/>
    <n v="2805608"/>
    <n v="2878595"/>
    <n v="2946293"/>
    <n v="3168523"/>
    <n v="3556539"/>
    <n v="3135123"/>
    <n v="2534377"/>
    <n v="29743"/>
    <n v="93.483099999999993"/>
    <n v="0.99619999999999997"/>
    <n v="0.03"/>
    <n v="-3.4088157590769108"/>
    <n v="-5.6282250271782202"/>
  </r>
  <r>
    <n v="198"/>
    <s v="ABW"/>
    <s v="Aruba"/>
    <s v="Oranjestad"/>
    <x v="4"/>
    <n v="106445"/>
    <n v="106585"/>
    <n v="104257"/>
    <n v="100341"/>
    <n v="89101"/>
    <n v="65712"/>
    <n v="62267"/>
    <n v="59106"/>
    <n v="180"/>
    <n v="591.36109999999996"/>
    <n v="0.99909999999999999"/>
    <n v="0"/>
    <n v="2.0986600420115678"/>
    <n v="6.0832560967102181"/>
  </r>
  <r>
    <n v="55"/>
    <s v="AUS"/>
    <s v="Australia"/>
    <s v="Canberra"/>
    <x v="3"/>
    <n v="26177413"/>
    <n v="25670051"/>
    <n v="23820236"/>
    <n v="22019168"/>
    <n v="19017963"/>
    <n v="17048003"/>
    <n v="14706322"/>
    <n v="12595034"/>
    <n v="7692024"/>
    <n v="3.4032"/>
    <n v="1.0099"/>
    <n v="0.33"/>
    <n v="9.8956912097764285"/>
    <n v="18.884659947187831"/>
  </r>
  <r>
    <n v="99"/>
    <s v="AUT"/>
    <s v="Austria"/>
    <s v="Vienna"/>
    <x v="1"/>
    <n v="8939617"/>
    <n v="8907777"/>
    <n v="8642421"/>
    <n v="8362829"/>
    <n v="8010428"/>
    <n v="7678729"/>
    <n v="7547561"/>
    <n v="7465301"/>
    <n v="83871"/>
    <n v="106.5877"/>
    <n v="1.002"/>
    <n v="0.11"/>
    <n v="3.4388049367185425"/>
    <n v="6.8970440505240509"/>
  </r>
  <r>
    <n v="91"/>
    <s v="AZE"/>
    <s v="Azerbaijan"/>
    <s v="Baku"/>
    <x v="0"/>
    <n v="10358074"/>
    <n v="10284951"/>
    <n v="9863480"/>
    <n v="9237202"/>
    <n v="8190337"/>
    <n v="7427836"/>
    <n v="6383060"/>
    <n v="5425317"/>
    <n v="86600"/>
    <n v="119.6082"/>
    <n v="1.0044"/>
    <n v="0.13"/>
    <n v="5.0143965415857288"/>
    <n v="12.134323791988093"/>
  </r>
  <r>
    <n v="176"/>
    <s v="BHS"/>
    <s v="Bahamas"/>
    <s v="Nassau"/>
    <x v="4"/>
    <n v="409984"/>
    <n v="406471"/>
    <n v="392697"/>
    <n v="373272"/>
    <n v="325014"/>
    <n v="270679"/>
    <n v="223752"/>
    <n v="179129"/>
    <n v="13943"/>
    <n v="29.404299999999999"/>
    <n v="1.0051000000000001"/>
    <n v="0.01"/>
    <n v="4.4021217376246824"/>
    <n v="9.8351872093272465"/>
  </r>
  <r>
    <n v="154"/>
    <s v="BHR"/>
    <s v="Bahrain"/>
    <s v="Manama"/>
    <x v="0"/>
    <n v="1472233"/>
    <n v="1477469"/>
    <n v="1362142"/>
    <n v="1213645"/>
    <n v="711442"/>
    <n v="517418"/>
    <n v="362595"/>
    <n v="222555"/>
    <n v="765"/>
    <n v="1924.4875999999999"/>
    <n v="1.0061"/>
    <n v="0.02"/>
    <n v="8.0821970102970173"/>
    <n v="21.306724783606409"/>
  </r>
  <r>
    <n v="8"/>
    <s v="BGD"/>
    <s v="Bangladesh"/>
    <s v="Dhaka"/>
    <x v="0"/>
    <n v="171186372"/>
    <n v="167420951"/>
    <n v="157830000"/>
    <n v="148391139"/>
    <n v="129193327"/>
    <n v="107147651"/>
    <n v="83929765"/>
    <n v="67541860"/>
    <n v="147570"/>
    <n v="1160.0350000000001"/>
    <n v="1.0107999999999999"/>
    <n v="2.15"/>
    <n v="8.4625052271431294"/>
    <n v="15.361586381515677"/>
  </r>
  <r>
    <n v="186"/>
    <s v="BRB"/>
    <s v="Barbados"/>
    <s v="Bridgetown"/>
    <x v="4"/>
    <n v="281635"/>
    <n v="280693"/>
    <n v="278083"/>
    <n v="274711"/>
    <n v="264657"/>
    <n v="258868"/>
    <n v="253575"/>
    <n v="241397"/>
    <n v="430"/>
    <n v="654.96510000000001"/>
    <n v="1.0015000000000001"/>
    <n v="0"/>
    <n v="1.2773164846466702"/>
    <n v="2.5204669634634214"/>
  </r>
  <r>
    <n v="96"/>
    <s v="BLR"/>
    <s v="Belarus"/>
    <s v="Minsk"/>
    <x v="1"/>
    <n v="9534954"/>
    <n v="9633740"/>
    <n v="9700609"/>
    <n v="9731427"/>
    <n v="10256483"/>
    <n v="10428525"/>
    <n v="9817257"/>
    <n v="9170786"/>
    <n v="207600"/>
    <n v="45.929499999999997"/>
    <n v="0.99550000000000005"/>
    <n v="0.12"/>
    <n v="-1.707676291251405"/>
    <n v="-2.0189536436948043"/>
  </r>
  <r>
    <n v="81"/>
    <s v="BEL"/>
    <s v="Belgium"/>
    <s v="Brussels"/>
    <x v="1"/>
    <n v="11655930"/>
    <n v="11561717"/>
    <n v="11248303"/>
    <n v="10877947"/>
    <n v="10264343"/>
    <n v="9959560"/>
    <n v="9828986"/>
    <n v="9629376"/>
    <n v="30528"/>
    <n v="381.81110000000001"/>
    <n v="1.0038"/>
    <n v="0.15"/>
    <n v="3.6238977559548315"/>
    <n v="7.1519285762285847"/>
  </r>
  <r>
    <n v="177"/>
    <s v="BLZ"/>
    <s v="Belize"/>
    <s v="Belmopan"/>
    <x v="4"/>
    <n v="405272"/>
    <n v="394921"/>
    <n v="359871"/>
    <n v="322106"/>
    <n v="240406"/>
    <n v="182589"/>
    <n v="145133"/>
    <n v="120905"/>
    <n v="22966"/>
    <n v="17.646599999999999"/>
    <n v="1.0130999999999999"/>
    <n v="0.01"/>
    <n v="12.615909589825241"/>
    <n v="25.819450739818567"/>
  </r>
  <r>
    <n v="77"/>
    <s v="BEN"/>
    <s v="Benin"/>
    <s v="Porto-Novo"/>
    <x v="2"/>
    <n v="13352864"/>
    <n v="12643123"/>
    <n v="10932783"/>
    <n v="9445710"/>
    <n v="6998023"/>
    <n v="5133419"/>
    <n v="3833939"/>
    <n v="3023443"/>
    <n v="112622"/>
    <n v="118.5635"/>
    <n v="1.0274000000000001"/>
    <n v="0.17"/>
    <n v="22.136001418851905"/>
    <n v="41.364323063062493"/>
  </r>
  <r>
    <n v="206"/>
    <s v="BMU"/>
    <s v="Bermuda"/>
    <s v="Hamilton"/>
    <x v="4"/>
    <n v="64184"/>
    <n v="64031"/>
    <n v="63144"/>
    <n v="63447"/>
    <n v="61371"/>
    <n v="57470"/>
    <n v="53565"/>
    <n v="52019"/>
    <n v="54"/>
    <n v="1188.5925999999999"/>
    <n v="1"/>
    <n v="0"/>
    <n v="1.6470290130495377"/>
    <n v="1.1615994452062353"/>
  </r>
  <r>
    <n v="165"/>
    <s v="BTN"/>
    <s v="Bhutan"/>
    <s v="Thimphu"/>
    <x v="0"/>
    <n v="782455"/>
    <n v="772506"/>
    <n v="743274"/>
    <n v="705516"/>
    <n v="587207"/>
    <n v="558442"/>
    <n v="415257"/>
    <n v="298894"/>
    <n v="38394"/>
    <n v="20.3796"/>
    <n v="1.0064"/>
    <n v="0.01"/>
    <n v="5.2714073141264191"/>
    <n v="10.905351544118064"/>
  </r>
  <r>
    <n v="80"/>
    <s v="BOL"/>
    <s v="Bolivia"/>
    <s v="Sucre"/>
    <x v="5"/>
    <n v="12224110"/>
    <n v="11936162"/>
    <n v="11090085"/>
    <n v="10223270"/>
    <n v="8592656"/>
    <n v="7096194"/>
    <n v="5736088"/>
    <n v="4585693"/>
    <n v="1098581"/>
    <n v="11.1272"/>
    <n v="1.012"/>
    <n v="0.15"/>
    <n v="10.225575367546776"/>
    <n v="19.571428711165801"/>
  </r>
  <r>
    <n v="137"/>
    <s v="BIH"/>
    <s v="Bosnia and Herzegovina"/>
    <s v="Sarajevo"/>
    <x v="1"/>
    <n v="3233526"/>
    <n v="3318407"/>
    <n v="3524324"/>
    <n v="3811088"/>
    <n v="4179350"/>
    <n v="4494310"/>
    <n v="4199820"/>
    <n v="3815561"/>
    <n v="51209"/>
    <n v="63.143700000000003"/>
    <n v="0.98860000000000003"/>
    <n v="0.04"/>
    <n v="-8.2511710047089881"/>
    <n v="-15.154779947353617"/>
  </r>
  <r>
    <n v="144"/>
    <s v="BWA"/>
    <s v="Botswana"/>
    <s v="Gaborone"/>
    <x v="2"/>
    <n v="2630296"/>
    <n v="2546402"/>
    <n v="2305171"/>
    <n v="2091664"/>
    <n v="1726985"/>
    <n v="1341474"/>
    <n v="938578"/>
    <n v="592244"/>
    <n v="582000"/>
    <n v="4.5194000000000001"/>
    <n v="1.0162"/>
    <n v="0.03"/>
    <n v="14.104159734787572"/>
    <n v="25.75136350771443"/>
  </r>
  <r>
    <n v="7"/>
    <s v="BRA"/>
    <s v="Brazil"/>
    <s v="Brasilia"/>
    <x v="5"/>
    <n v="215313498"/>
    <n v="213196304"/>
    <n v="205188205"/>
    <n v="196353492"/>
    <n v="175873720"/>
    <n v="150706446"/>
    <n v="122288383"/>
    <n v="96369875"/>
    <n v="8515767"/>
    <n v="25.284099999999999"/>
    <n v="1.0045999999999999"/>
    <n v="2.7"/>
    <n v="4.9346369592735604"/>
    <n v="9.6560574537681259"/>
  </r>
  <r>
    <n v="221"/>
    <s v="VGB"/>
    <s v="British Virgin Islands"/>
    <s v="Road Town"/>
    <x v="4"/>
    <n v="31305"/>
    <n v="30910"/>
    <n v="29366"/>
    <n v="27556"/>
    <n v="20104"/>
    <n v="15617"/>
    <n v="11109"/>
    <n v="9581"/>
    <n v="151"/>
    <n v="207.31790000000001"/>
    <n v="1.0059"/>
    <n v="0"/>
    <n v="6.6028740720561192"/>
    <n v="13.605022499637103"/>
  </r>
  <r>
    <n v="175"/>
    <s v="BRN"/>
    <s v="Brunei"/>
    <s v="Bandar Seri Begawan"/>
    <x v="0"/>
    <n v="449002"/>
    <n v="441725"/>
    <n v="421437"/>
    <n v="396053"/>
    <n v="333926"/>
    <n v="261928"/>
    <n v="187921"/>
    <n v="133343"/>
    <n v="5765"/>
    <n v="77.884100000000004"/>
    <n v="1.0081"/>
    <n v="0.01"/>
    <n v="6.5407166432942532"/>
    <n v="13.369170287815017"/>
  </r>
  <r>
    <n v="108"/>
    <s v="BGR"/>
    <s v="Bulgaria"/>
    <s v="Sofia"/>
    <x v="1"/>
    <n v="6781953"/>
    <n v="6979175"/>
    <n v="7309253"/>
    <n v="7592273"/>
    <n v="8097691"/>
    <n v="8767778"/>
    <n v="8980606"/>
    <n v="8582950"/>
    <n v="110879"/>
    <n v="61.165399999999998"/>
    <n v="0.9849"/>
    <n v="0.09"/>
    <n v="-7.2141434972903529"/>
    <n v="-10.672956570449983"/>
  </r>
  <r>
    <n v="58"/>
    <s v="BFA"/>
    <s v="Burkina Faso"/>
    <s v="Ouagadougou"/>
    <x v="2"/>
    <n v="22673762"/>
    <n v="21522626"/>
    <n v="18718019"/>
    <n v="16116845"/>
    <n v="11882888"/>
    <n v="9131361"/>
    <n v="6932967"/>
    <n v="5611666"/>
    <n v="272967"/>
    <n v="83.064099999999996"/>
    <n v="1.0259"/>
    <n v="0.28000000000000003"/>
    <n v="21.133342155491988"/>
    <n v="40.683626354910032"/>
  </r>
  <r>
    <n v="78"/>
    <s v="BDI"/>
    <s v="Burundi"/>
    <s v="Bujumbura"/>
    <x v="2"/>
    <n v="12889576"/>
    <n v="12220227"/>
    <n v="10727148"/>
    <n v="9126605"/>
    <n v="6307659"/>
    <n v="5483793"/>
    <n v="4312834"/>
    <n v="3497834"/>
    <n v="27834"/>
    <n v="463.0874"/>
    <n v="1.0269999999999999"/>
    <n v="0.16"/>
    <n v="20.158461503467649"/>
    <n v="41.230786256225613"/>
  </r>
  <r>
    <n v="73"/>
    <s v="KHM"/>
    <s v="Cambodia"/>
    <s v="Phnom Penh"/>
    <x v="0"/>
    <n v="16767842"/>
    <n v="16396860"/>
    <n v="15417523"/>
    <n v="14363532"/>
    <n v="12118841"/>
    <n v="8910808"/>
    <n v="6198959"/>
    <n v="6708525"/>
    <n v="181035"/>
    <n v="92.622100000000003"/>
    <n v="1.0107999999999999"/>
    <n v="0.21"/>
    <n v="8.7583394556959639"/>
    <n v="16.738988711133167"/>
  </r>
  <r>
    <n v="53"/>
    <s v="CMR"/>
    <s v="Cameroon"/>
    <s v="Yaounde"/>
    <x v="2"/>
    <n v="27914536"/>
    <n v="26491087"/>
    <n v="23012646"/>
    <n v="19878036"/>
    <n v="15091594"/>
    <n v="11430520"/>
    <n v="8519891"/>
    <n v="6452787"/>
    <n v="475442"/>
    <n v="58.712800000000001"/>
    <n v="1.0263"/>
    <n v="0.35"/>
    <n v="21.300853452488688"/>
    <n v="40.429044398551248"/>
  </r>
  <r>
    <n v="39"/>
    <s v="CAN"/>
    <s v="Canada"/>
    <s v="Ottawa"/>
    <x v="4"/>
    <n v="38454327"/>
    <n v="37888705"/>
    <n v="35732126"/>
    <n v="33963412"/>
    <n v="30683313"/>
    <n v="27657204"/>
    <n v="24511510"/>
    <n v="21434577"/>
    <n v="9984670"/>
    <n v="3.8513000000000002"/>
    <n v="1.0078"/>
    <n v="0.48"/>
    <n v="7.618357217255979"/>
    <n v="13.222802820870882"/>
  </r>
  <r>
    <n v="171"/>
    <s v="CPV"/>
    <s v="Cape Verde"/>
    <s v="Praia"/>
    <x v="2"/>
    <n v="593149"/>
    <n v="582640"/>
    <n v="552166"/>
    <n v="521212"/>
    <n v="458251"/>
    <n v="364563"/>
    <n v="317234"/>
    <n v="287262"/>
    <n v="4033"/>
    <n v="147.07390000000001"/>
    <n v="1.0088999999999999"/>
    <n v="0.01"/>
    <n v="7.4222244759728051"/>
    <n v="13.801869488806858"/>
  </r>
  <r>
    <n v="205"/>
    <s v="CYM"/>
    <s v="Cayman Islands"/>
    <s v="George Town"/>
    <x v="4"/>
    <n v="68706"/>
    <n v="67311"/>
    <n v="60911"/>
    <n v="54074"/>
    <n v="39658"/>
    <n v="26027"/>
    <n v="17100"/>
    <n v="10533"/>
    <n v="264"/>
    <n v="260.25"/>
    <n v="1.0084"/>
    <n v="0"/>
    <n v="12.797360082743674"/>
    <n v="27.059215149609795"/>
  </r>
  <r>
    <n v="117"/>
    <s v="CAF"/>
    <s v="Central African Republic"/>
    <s v="Bangui"/>
    <x v="2"/>
    <n v="5579144"/>
    <n v="5343020"/>
    <n v="4819333"/>
    <n v="4660067"/>
    <n v="3759170"/>
    <n v="2809221"/>
    <n v="2415276"/>
    <n v="2067356"/>
    <n v="622984"/>
    <n v="8.9555000000000007"/>
    <n v="1.0224"/>
    <n v="7.0000000000000007E-2"/>
    <n v="15.76589540502804"/>
    <n v="19.722398841046708"/>
  </r>
  <r>
    <n v="69"/>
    <s v="TCD"/>
    <s v="Chad"/>
    <s v="N'Djamena"/>
    <x v="2"/>
    <n v="17723315"/>
    <n v="16644701"/>
    <n v="14140274"/>
    <n v="11894727"/>
    <n v="8259137"/>
    <n v="5827069"/>
    <n v="4408230"/>
    <n v="3667394"/>
    <n v="1284000"/>
    <n v="13.8032"/>
    <n v="1.0316000000000001"/>
    <n v="0.22"/>
    <n v="25.339261459855727"/>
    <n v="49.001444085265682"/>
  </r>
  <r>
    <n v="65"/>
    <s v="CHL"/>
    <s v="Chile"/>
    <s v="Santiago"/>
    <x v="5"/>
    <n v="19603733"/>
    <n v="19300315"/>
    <n v="17870124"/>
    <n v="17004162"/>
    <n v="15351799"/>
    <n v="13342868"/>
    <n v="11469828"/>
    <n v="9820481"/>
    <n v="756102"/>
    <n v="25.927399999999999"/>
    <n v="1.0057"/>
    <n v="0.25"/>
    <n v="9.7011582012525501"/>
    <n v="15.287851291936644"/>
  </r>
  <r>
    <n v="1"/>
    <s v="CHN"/>
    <s v="China"/>
    <s v="Beijing"/>
    <x v="0"/>
    <n v="1425887337"/>
    <n v="1424929781"/>
    <n v="1393715448"/>
    <n v="1348191368"/>
    <n v="1264099069"/>
    <n v="1153704252"/>
    <n v="982372466"/>
    <n v="822534450"/>
    <n v="9706961"/>
    <n v="146.89330000000001"/>
    <n v="1"/>
    <n v="17.88"/>
    <n v="2.3083541942630461"/>
    <n v="5.7629777822461179"/>
  </r>
  <r>
    <n v="28"/>
    <s v="COL"/>
    <s v="Colombia"/>
    <s v="Bogota"/>
    <x v="5"/>
    <n v="51874024"/>
    <n v="50930662"/>
    <n v="47119728"/>
    <n v="44816108"/>
    <n v="39215135"/>
    <n v="32601393"/>
    <n v="26176195"/>
    <n v="20905254"/>
    <n v="1141748"/>
    <n v="45.433900000000001"/>
    <n v="1.0068999999999999"/>
    <n v="0.65"/>
    <n v="10.089820552444616"/>
    <n v="15.748614315192208"/>
  </r>
  <r>
    <n v="163"/>
    <s v="COM"/>
    <s v="Comoros"/>
    <s v="Moroni"/>
    <x v="2"/>
    <n v="836774"/>
    <n v="806166"/>
    <n v="730216"/>
    <n v="656024"/>
    <n v="536758"/>
    <n v="431119"/>
    <n v="328328"/>
    <n v="242351"/>
    <n v="1862"/>
    <n v="449.39530000000002"/>
    <n v="1.0184"/>
    <n v="0.01"/>
    <n v="14.592668470699079"/>
    <n v="27.552345645891002"/>
  </r>
  <r>
    <n v="223"/>
    <s v="COK"/>
    <s v="Cook Islands"/>
    <s v="Avarua"/>
    <x v="3"/>
    <n v="17011"/>
    <n v="17029"/>
    <n v="17695"/>
    <n v="17212"/>
    <n v="15897"/>
    <n v="17123"/>
    <n v="17651"/>
    <n v="20470"/>
    <n v="236"/>
    <n v="72.080500000000001"/>
    <n v="1.0004999999999999"/>
    <n v="0"/>
    <n v="-3.8654987284543654"/>
    <n v="-1.1677899140134789"/>
  </r>
  <r>
    <n v="124"/>
    <s v="CRI"/>
    <s v="Costa Rica"/>
    <s v="San JosÃ©"/>
    <x v="4"/>
    <n v="5180829"/>
    <n v="5123105"/>
    <n v="4895242"/>
    <n v="4622252"/>
    <n v="3979193"/>
    <n v="3158253"/>
    <n v="2414303"/>
    <n v="1855697"/>
    <n v="51100"/>
    <n v="101.3861"/>
    <n v="1.0052000000000001"/>
    <n v="0.06"/>
    <n v="5.8339710273771956"/>
    <n v="12.084520705491608"/>
  </r>
  <r>
    <n v="130"/>
    <s v="HRV"/>
    <s v="Croatia"/>
    <s v="Zagreb"/>
    <x v="1"/>
    <n v="4030358"/>
    <n v="4096868"/>
    <n v="4254815"/>
    <n v="4368682"/>
    <n v="4548434"/>
    <n v="4873707"/>
    <n v="4680144"/>
    <n v="4492638"/>
    <n v="56594"/>
    <n v="71.215299999999999"/>
    <n v="0.99270000000000003"/>
    <n v="0.05"/>
    <n v="-5.2753644988089965"/>
    <n v="-7.7443036595476622"/>
  </r>
  <r>
    <n v="85"/>
    <s v="CUB"/>
    <s v="Cuba"/>
    <s v="Havana"/>
    <x v="4"/>
    <n v="11212191"/>
    <n v="11300698"/>
    <n v="11339894"/>
    <n v="11290417"/>
    <n v="11105791"/>
    <n v="10626680"/>
    <n v="9809107"/>
    <n v="8869636"/>
    <n v="109884"/>
    <n v="102.03660000000001"/>
    <n v="0.99609999999999999"/>
    <n v="0.14000000000000001"/>
    <n v="-1.1261392743177316"/>
    <n v="-0.69285306291167104"/>
  </r>
  <r>
    <n v="189"/>
    <s v="CUW"/>
    <s v="Curacao"/>
    <s v="Willemstad"/>
    <x v="4"/>
    <n v="191163"/>
    <n v="189288"/>
    <n v="169572"/>
    <n v="159380"/>
    <n v="141424"/>
    <n v="155446"/>
    <n v="156851"/>
    <n v="150385"/>
    <n v="444"/>
    <n v="430.54730000000001"/>
    <n v="1.0043"/>
    <n v="0"/>
    <n v="12.732644540372231"/>
    <n v="19.941648889446604"/>
  </r>
  <r>
    <n v="158"/>
    <s v="CYP"/>
    <s v="Cyprus"/>
    <s v="Nicosia"/>
    <x v="1"/>
    <n v="1251488"/>
    <n v="1237537"/>
    <n v="1187280"/>
    <n v="1129686"/>
    <n v="948237"/>
    <n v="788500"/>
    <n v="679327"/>
    <n v="640804"/>
    <n v="9251"/>
    <n v="135.28139999999999"/>
    <n v="1.0059"/>
    <n v="0.02"/>
    <n v="5.4079913752442561"/>
    <n v="10.781934094960901"/>
  </r>
  <r>
    <n v="88"/>
    <s v="CZE"/>
    <s v="Czech Republic"/>
    <s v="Prague"/>
    <x v="1"/>
    <n v="10493986"/>
    <n v="10530953"/>
    <n v="10523798"/>
    <n v="10464749"/>
    <n v="10234710"/>
    <n v="10301192"/>
    <n v="10270060"/>
    <n v="9795744"/>
    <n v="78865"/>
    <n v="133.06270000000001"/>
    <n v="0.99839999999999995"/>
    <n v="0.13"/>
    <n v="-0.28328175816373519"/>
    <n v="0.27938558297002636"/>
  </r>
  <r>
    <n v="115"/>
    <s v="DNK"/>
    <s v="Denmark"/>
    <s v="Copenhagen"/>
    <x v="1"/>
    <n v="5882261"/>
    <n v="5825641"/>
    <n v="5677796"/>
    <n v="5550849"/>
    <n v="5340655"/>
    <n v="5144623"/>
    <n v="5125392"/>
    <n v="4922963"/>
    <n v="43094"/>
    <n v="136.4984"/>
    <n v="1.0047999999999999"/>
    <n v="7.0000000000000007E-2"/>
    <n v="3.6011332566369063"/>
    <n v="5.9704740662194196"/>
  </r>
  <r>
    <n v="160"/>
    <s v="DJI"/>
    <s v="Djibouti"/>
    <s v="Djibouti"/>
    <x v="2"/>
    <n v="1120849"/>
    <n v="1090156"/>
    <n v="1006259"/>
    <n v="919199"/>
    <n v="742033"/>
    <n v="577173"/>
    <n v="324121"/>
    <n v="144379"/>
    <n v="23200"/>
    <n v="48.3125"/>
    <n v="1.0138"/>
    <n v="0.01"/>
    <n v="11.387724234019274"/>
    <n v="21.937578261072957"/>
  </r>
  <r>
    <n v="204"/>
    <s v="DMA"/>
    <s v="Dominica"/>
    <s v="Roseau"/>
    <x v="4"/>
    <n v="72737"/>
    <n v="71995"/>
    <n v="70007"/>
    <n v="68755"/>
    <n v="68346"/>
    <n v="69481"/>
    <n v="72978"/>
    <n v="68895"/>
    <n v="751"/>
    <n v="96.853499999999997"/>
    <n v="1.0044999999999999"/>
    <n v="0"/>
    <n v="3.8996100389961006"/>
    <n v="5.7915787942695074"/>
  </r>
  <r>
    <n v="84"/>
    <s v="DOM"/>
    <s v="Dominican Republic"/>
    <s v="Santo Domingo"/>
    <x v="4"/>
    <n v="11228821"/>
    <n v="10999664"/>
    <n v="10405832"/>
    <n v="9775755"/>
    <n v="8540791"/>
    <n v="7129004"/>
    <n v="5755800"/>
    <n v="4475871"/>
    <n v="48671"/>
    <n v="230.70869999999999"/>
    <n v="1.01"/>
    <n v="0.14000000000000001"/>
    <n v="7.9089206898593014"/>
    <n v="14.863977258022526"/>
  </r>
  <r>
    <n v="15"/>
    <s v="COD"/>
    <s v="DR Congo"/>
    <s v="Kinshasa"/>
    <x v="2"/>
    <n v="99010212"/>
    <n v="92853164"/>
    <n v="78656904"/>
    <n v="66391257"/>
    <n v="48616317"/>
    <n v="35987541"/>
    <n v="26708686"/>
    <n v="20151733"/>
    <n v="2344858"/>
    <n v="42.224400000000003"/>
    <n v="1.0325"/>
    <n v="1.24"/>
    <n v="25.876060415497665"/>
    <n v="49.13140144341596"/>
  </r>
  <r>
    <n v="67"/>
    <s v="ECU"/>
    <s v="Ecuador"/>
    <s v="Quito"/>
    <x v="5"/>
    <n v="18001000"/>
    <n v="17588595"/>
    <n v="16195902"/>
    <n v="14989585"/>
    <n v="12626507"/>
    <n v="10449837"/>
    <n v="8135845"/>
    <n v="6172215"/>
    <n v="276841"/>
    <n v="65.022900000000007"/>
    <n v="1.0114000000000001"/>
    <n v="0.23"/>
    <n v="11.14539962022492"/>
    <n v="20.090049190821492"/>
  </r>
  <r>
    <n v="14"/>
    <s v="EGY"/>
    <s v="Egypt"/>
    <s v="Cairo"/>
    <x v="2"/>
    <n v="110990103"/>
    <n v="107465134"/>
    <n v="97723799"/>
    <n v="87252413"/>
    <n v="71371371"/>
    <n v="57214630"/>
    <n v="43748556"/>
    <n v="34781986"/>
    <n v="1002450"/>
    <n v="110.7188"/>
    <n v="1.0158"/>
    <n v="1.39"/>
    <n v="13.575305233477467"/>
    <n v="27.205769082856197"/>
  </r>
  <r>
    <n v="112"/>
    <s v="SLV"/>
    <s v="El Salvador"/>
    <s v="San Salvador"/>
    <x v="4"/>
    <n v="6336392"/>
    <n v="6292731"/>
    <n v="6231066"/>
    <n v="6114034"/>
    <n v="5958482"/>
    <n v="5367179"/>
    <n v="4508992"/>
    <n v="3619090"/>
    <n v="21041"/>
    <n v="301.14499999999998"/>
    <n v="1.0035000000000001"/>
    <n v="0.08"/>
    <n v="1.6903367738361301"/>
    <n v="3.6368459841734606"/>
  </r>
  <r>
    <n v="152"/>
    <s v="GNQ"/>
    <s v="Equatorial Guinea"/>
    <s v="Malabo"/>
    <x v="2"/>
    <n v="1674908"/>
    <n v="1596049"/>
    <n v="1346973"/>
    <n v="1094524"/>
    <n v="684977"/>
    <n v="465549"/>
    <n v="282509"/>
    <n v="316955"/>
    <n v="28051"/>
    <n v="59.709400000000002"/>
    <n v="1.0246999999999999"/>
    <n v="0.02"/>
    <n v="24.346070782413605"/>
    <n v="53.026155662187399"/>
  </r>
  <r>
    <n v="132"/>
    <s v="ERI"/>
    <s v="Eritrea"/>
    <s v="Asmara"/>
    <x v="2"/>
    <n v="3684032"/>
    <n v="3555868"/>
    <n v="3340006"/>
    <n v="3147727"/>
    <n v="2392880"/>
    <n v="2149960"/>
    <n v="1657982"/>
    <n v="1272748"/>
    <n v="117600"/>
    <n v="31.326799999999999"/>
    <n v="1.0176000000000001"/>
    <n v="0.05"/>
    <n v="10.300161137435083"/>
    <n v="17.037849851654858"/>
  </r>
  <r>
    <n v="156"/>
    <s v="EST"/>
    <s v="Estonia"/>
    <s v="Tallinn"/>
    <x v="1"/>
    <n v="1326062"/>
    <n v="1329444"/>
    <n v="1314657"/>
    <n v="1331535"/>
    <n v="1396877"/>
    <n v="1570674"/>
    <n v="1476983"/>
    <n v="1361999"/>
    <n v="45227"/>
    <n v="29.3201"/>
    <n v="0.998"/>
    <n v="0.02"/>
    <n v="0.86752666284818025"/>
    <n v="-0.41102937587070565"/>
  </r>
  <r>
    <n v="159"/>
    <s v="SWZ"/>
    <s v="Eswatini"/>
    <s v="Mbabane"/>
    <x v="2"/>
    <n v="1201670"/>
    <n v="1180655"/>
    <n v="1133936"/>
    <n v="1099920"/>
    <n v="1030496"/>
    <n v="854011"/>
    <n v="598564"/>
    <n v="442865"/>
    <n v="17364"/>
    <n v="69.204700000000003"/>
    <n v="1.0079"/>
    <n v="0.02"/>
    <n v="5.973352993467004"/>
    <n v="9.2506727762019061"/>
  </r>
  <r>
    <n v="12"/>
    <s v="ETH"/>
    <s v="Ethiopia"/>
    <s v="Addis Ababa"/>
    <x v="2"/>
    <n v="123379924"/>
    <n v="117190911"/>
    <n v="102471895"/>
    <n v="89237791"/>
    <n v="67031867"/>
    <n v="47878073"/>
    <n v="34945469"/>
    <n v="28308246"/>
    <n v="1104300"/>
    <n v="111.7268"/>
    <n v="1.0257000000000001"/>
    <n v="1.55"/>
    <n v="20.403671660409913"/>
    <n v="38.259724515144036"/>
  </r>
  <r>
    <n v="231"/>
    <s v="FLK"/>
    <s v="Falkland Islands"/>
    <s v="Stanley"/>
    <x v="5"/>
    <n v="3780"/>
    <n v="3747"/>
    <n v="3408"/>
    <n v="3187"/>
    <n v="3080"/>
    <n v="2332"/>
    <n v="2240"/>
    <n v="2274"/>
    <n v="12173"/>
    <n v="0.3105"/>
    <n v="1.0043"/>
    <n v="0"/>
    <n v="10.915492957746478"/>
    <n v="18.606840288672732"/>
  </r>
  <r>
    <n v="209"/>
    <s v="FRO"/>
    <s v="Faroe Islands"/>
    <s v="TÃ³rshavn"/>
    <x v="1"/>
    <n v="53090"/>
    <n v="52415"/>
    <n v="48816"/>
    <n v="48410"/>
    <n v="45660"/>
    <n v="47479"/>
    <n v="43054"/>
    <n v="38416"/>
    <n v="1393"/>
    <n v="38.112000000000002"/>
    <n v="1.0038"/>
    <n v="0"/>
    <n v="8.7553261225827601"/>
    <n v="9.6674240859326588"/>
  </r>
  <r>
    <n v="162"/>
    <s v="FJI"/>
    <s v="Fiji"/>
    <s v="Suva"/>
    <x v="3"/>
    <n v="929766"/>
    <n v="920422"/>
    <n v="917200"/>
    <n v="905169"/>
    <n v="832509"/>
    <n v="780430"/>
    <n v="644582"/>
    <n v="527634"/>
    <n v="18272"/>
    <n v="50.884700000000002"/>
    <n v="1.0056"/>
    <n v="0.01"/>
    <n v="1.3700392498909726"/>
    <n v="2.7173931055968557"/>
  </r>
  <r>
    <n v="118"/>
    <s v="FIN"/>
    <s v="Finland"/>
    <s v="Helsinki"/>
    <x v="1"/>
    <n v="5540745"/>
    <n v="5529468"/>
    <n v="5479461"/>
    <n v="5363271"/>
    <n v="5176209"/>
    <n v="4986545"/>
    <n v="4779418"/>
    <n v="4606621"/>
    <n v="338424"/>
    <n v="16.372199999999999"/>
    <n v="1.0008999999999999"/>
    <n v="7.0000000000000007E-2"/>
    <n v="1.1184311741611082"/>
    <n v="3.3090626969996482"/>
  </r>
  <r>
    <n v="23"/>
    <s v="FRA"/>
    <s v="France"/>
    <s v="Paris"/>
    <x v="1"/>
    <n v="64626628"/>
    <n v="64480053"/>
    <n v="63809769"/>
    <n v="62444567"/>
    <n v="58665453"/>
    <n v="56412897"/>
    <n v="53713830"/>
    <n v="50523586"/>
    <n v="551695"/>
    <n v="117.14190000000001"/>
    <n v="1.0015000000000001"/>
    <n v="0.81"/>
    <n v="1.2801472451655482"/>
    <n v="3.4943968784345962"/>
  </r>
  <r>
    <n v="184"/>
    <s v="GUF"/>
    <s v="French Guiana"/>
    <s v="Cayenne"/>
    <x v="5"/>
    <n v="304557"/>
    <n v="290969"/>
    <n v="257026"/>
    <n v="228453"/>
    <n v="164351"/>
    <n v="113931"/>
    <n v="66825"/>
    <n v="46484"/>
    <n v="83534"/>
    <n v="3.6459000000000001"/>
    <n v="1.0239"/>
    <n v="0"/>
    <n v="18.492681674227509"/>
    <n v="33.312760173865087"/>
  </r>
  <r>
    <n v="183"/>
    <s v="PYF"/>
    <s v="French Polynesia"/>
    <s v="Papeete"/>
    <x v="3"/>
    <n v="306279"/>
    <n v="301920"/>
    <n v="291787"/>
    <n v="283788"/>
    <n v="250927"/>
    <n v="211089"/>
    <n v="163591"/>
    <n v="117891"/>
    <n v="4167"/>
    <n v="73.501099999999994"/>
    <n v="1.0074000000000001"/>
    <n v="0"/>
    <n v="4.966636621919414"/>
    <n v="7.9252822529493852"/>
  </r>
  <r>
    <n v="146"/>
    <s v="GAB"/>
    <s v="Gabon"/>
    <s v="Libreville"/>
    <x v="2"/>
    <n v="2388992"/>
    <n v="2292573"/>
    <n v="2028517"/>
    <n v="1711105"/>
    <n v="1272935"/>
    <n v="983028"/>
    <n v="749078"/>
    <n v="597192"/>
    <n v="267668"/>
    <n v="8.9252000000000002"/>
    <n v="1.0204"/>
    <n v="0.03"/>
    <n v="17.770371162775564"/>
    <n v="39.61691421625207"/>
  </r>
  <r>
    <n v="142"/>
    <s v="GMB"/>
    <s v="Gambia"/>
    <s v="Banjul"/>
    <x v="2"/>
    <n v="2705992"/>
    <n v="2573995"/>
    <n v="2253133"/>
    <n v="1937275"/>
    <n v="1437539"/>
    <n v="1040616"/>
    <n v="718586"/>
    <n v="528731"/>
    <n v="10689"/>
    <n v="253.1567"/>
    <n v="1.0249999999999999"/>
    <n v="0.03"/>
    <n v="20.099079814640326"/>
    <n v="39.680324166677423"/>
  </r>
  <r>
    <n v="131"/>
    <s v="GEO"/>
    <s v="Georgia"/>
    <s v="Tbilisi"/>
    <x v="0"/>
    <n v="3744385"/>
    <n v="3765912"/>
    <n v="3771132"/>
    <n v="3836831"/>
    <n v="4265172"/>
    <n v="5391636"/>
    <n v="5145843"/>
    <n v="4800426"/>
    <n v="69700"/>
    <n v="53.721400000000003"/>
    <n v="0.99639999999999995"/>
    <n v="0.05"/>
    <n v="-0.70925653093023522"/>
    <n v="-2.4094363290955481"/>
  </r>
  <r>
    <n v="19"/>
    <s v="DEU"/>
    <s v="Germany"/>
    <s v="Berlin"/>
    <x v="1"/>
    <n v="83369843"/>
    <n v="83328988"/>
    <n v="82073226"/>
    <n v="81325090"/>
    <n v="81551677"/>
    <n v="79370196"/>
    <n v="77786703"/>
    <n v="78294583"/>
    <n v="357114"/>
    <n v="233.45439999999999"/>
    <n v="0.99950000000000006"/>
    <n v="1.05"/>
    <n v="1.5798294561980544"/>
    <n v="2.5142954037923597"/>
  </r>
  <r>
    <n v="47"/>
    <s v="GHA"/>
    <s v="Ghana"/>
    <s v="Accra"/>
    <x v="2"/>
    <n v="33475870"/>
    <n v="32180401"/>
    <n v="28870939"/>
    <n v="25574719"/>
    <n v="19665502"/>
    <n v="15446982"/>
    <n v="11865246"/>
    <n v="8861895"/>
    <n v="238533"/>
    <n v="140.34059999999999"/>
    <n v="1.0196000000000001"/>
    <n v="0.42"/>
    <n v="15.950056213966576"/>
    <n v="30.894380501306777"/>
  </r>
  <r>
    <n v="219"/>
    <s v="GIB"/>
    <s v="Gibraltar"/>
    <s v="Gibraltar"/>
    <x v="1"/>
    <n v="32649"/>
    <n v="32709"/>
    <n v="32520"/>
    <n v="31262"/>
    <n v="27741"/>
    <n v="27317"/>
    <n v="28734"/>
    <n v="26685"/>
    <n v="6"/>
    <n v="5441.5"/>
    <n v="0.99939999999999996"/>
    <n v="0"/>
    <n v="0.39667896678966791"/>
    <n v="4.4366963086174911"/>
  </r>
  <r>
    <n v="90"/>
    <s v="GRC"/>
    <s v="Greece"/>
    <s v="Athens"/>
    <x v="1"/>
    <n v="10384971"/>
    <n v="10512232"/>
    <n v="10806641"/>
    <n v="11033783"/>
    <n v="11038109"/>
    <n v="10302255"/>
    <n v="9307148"/>
    <n v="8544873"/>
    <n v="131990"/>
    <n v="78.680000000000007"/>
    <n v="0.99419999999999997"/>
    <n v="0.13"/>
    <n v="-3.9019525123486569"/>
    <n v="-5.8802316485651387"/>
  </r>
  <r>
    <n v="208"/>
    <s v="GRL"/>
    <s v="Greenland"/>
    <s v="Nuuk"/>
    <x v="4"/>
    <n v="56466"/>
    <n v="56026"/>
    <n v="55895"/>
    <n v="56351"/>
    <n v="56184"/>
    <n v="55599"/>
    <n v="50106"/>
    <n v="45434"/>
    <n v="2166086"/>
    <n v="2.6100000000000002E-2"/>
    <n v="1.004"/>
    <n v="0"/>
    <n v="1.0215582789158244"/>
    <n v="0.2040780110379585"/>
  </r>
  <r>
    <n v="193"/>
    <s v="GRD"/>
    <s v="Grenada"/>
    <s v="Saint George's"/>
    <x v="4"/>
    <n v="125438"/>
    <n v="123663"/>
    <n v="118980"/>
    <n v="114039"/>
    <n v="107432"/>
    <n v="99047"/>
    <n v="94838"/>
    <n v="98794"/>
    <n v="344"/>
    <n v="364.64530000000002"/>
    <n v="1.0065999999999999"/>
    <n v="0"/>
    <n v="5.4278029920995126"/>
    <n v="9.9957032243355339"/>
  </r>
  <r>
    <n v="178"/>
    <s v="GLP"/>
    <s v="Guadeloupe"/>
    <s v="Basse-Terre"/>
    <x v="4"/>
    <n v="395752"/>
    <n v="395642"/>
    <n v="399089"/>
    <n v="403072"/>
    <n v="424067"/>
    <n v="391951"/>
    <n v="334234"/>
    <n v="318310"/>
    <n v="1628"/>
    <n v="243.0909"/>
    <n v="0.99919999999999998"/>
    <n v="0"/>
    <n v="-0.83615434151279533"/>
    <n v="-1.816052715147666"/>
  </r>
  <r>
    <n v="191"/>
    <s v="GUM"/>
    <s v="Guam"/>
    <s v="HagÃ¥tÃ±a"/>
    <x v="3"/>
    <n v="171774"/>
    <n v="169231"/>
    <n v="167978"/>
    <n v="164905"/>
    <n v="160188"/>
    <n v="138263"/>
    <n v="110286"/>
    <n v="88300"/>
    <n v="549"/>
    <n v="312.8852"/>
    <n v="1.0073000000000001"/>
    <n v="0"/>
    <n v="2.259819738299063"/>
    <n v="4.165428580091568"/>
  </r>
  <r>
    <n v="68"/>
    <s v="GTM"/>
    <s v="Guatemala"/>
    <s v="Guatemala City"/>
    <x v="4"/>
    <n v="17843908"/>
    <n v="17362718"/>
    <n v="16001107"/>
    <n v="14543121"/>
    <n v="11735894"/>
    <n v="9084780"/>
    <n v="6987767"/>
    <n v="5453208"/>
    <n v="108889"/>
    <n v="163.8725"/>
    <n v="1.0134000000000001"/>
    <n v="0.22"/>
    <n v="11.516709437665781"/>
    <n v="22.696551861185778"/>
  </r>
  <r>
    <n v="207"/>
    <s v="GGY"/>
    <s v="Guernsey"/>
    <s v="Saint Peter Port"/>
    <x v="1"/>
    <n v="63301"/>
    <n v="62794"/>
    <n v="61629"/>
    <n v="60782"/>
    <n v="59114"/>
    <n v="57727"/>
    <n v="52860"/>
    <n v="52656"/>
    <n v="78"/>
    <n v="811.55129999999997"/>
    <n v="1.0037"/>
    <n v="0"/>
    <n v="2.7130084862645831"/>
    <n v="4.1443190418215918"/>
  </r>
  <r>
    <n v="75"/>
    <s v="GIN"/>
    <s v="Guinea"/>
    <s v="Conakry"/>
    <x v="2"/>
    <n v="13859341"/>
    <n v="13205153"/>
    <n v="11625998"/>
    <n v="10270728"/>
    <n v="8336967"/>
    <n v="6354145"/>
    <n v="4972609"/>
    <n v="4222374"/>
    <n v="245857"/>
    <n v="56.371600000000001"/>
    <n v="1.0242"/>
    <n v="0.17"/>
    <n v="19.209903528282048"/>
    <n v="34.940200928308101"/>
  </r>
  <r>
    <n v="149"/>
    <s v="GNB"/>
    <s v="Guinea-Bissau"/>
    <s v="Bissau"/>
    <x v="2"/>
    <n v="2105566"/>
    <n v="2015828"/>
    <n v="1788919"/>
    <n v="1567220"/>
    <n v="1230849"/>
    <n v="973551"/>
    <n v="831462"/>
    <n v="591663"/>
    <n v="36125"/>
    <n v="58.285600000000002"/>
    <n v="1.0218"/>
    <n v="0.03"/>
    <n v="17.700466035633809"/>
    <n v="34.350378376998762"/>
  </r>
  <r>
    <n v="164"/>
    <s v="GUY"/>
    <s v="Guyana"/>
    <s v="Georgetown"/>
    <x v="5"/>
    <n v="808726"/>
    <n v="797202"/>
    <n v="755031"/>
    <n v="747932"/>
    <n v="759051"/>
    <n v="747116"/>
    <n v="778176"/>
    <n v="705261"/>
    <n v="214969"/>
    <n v="3.7621000000000002"/>
    <n v="1.0052000000000001"/>
    <n v="0.01"/>
    <n v="7.1116285291597308"/>
    <n v="8.1282790414101811"/>
  </r>
  <r>
    <n v="82"/>
    <s v="HTI"/>
    <s v="Haiti"/>
    <s v="Port-au-Prince"/>
    <x v="4"/>
    <n v="11584996"/>
    <n v="11306801"/>
    <n v="10563757"/>
    <n v="9842880"/>
    <n v="8360225"/>
    <n v="6925331"/>
    <n v="5646676"/>
    <n v="4680812"/>
    <n v="27750"/>
    <n v="417.47730000000001"/>
    <n v="1.012"/>
    <n v="0.15"/>
    <n v="9.6673844352913463"/>
    <n v="17.699250625833091"/>
  </r>
  <r>
    <n v="89"/>
    <s v="HND"/>
    <s v="Honduras"/>
    <s v="Tegucigalpa"/>
    <x v="4"/>
    <n v="10432860"/>
    <n v="10121763"/>
    <n v="9294505"/>
    <n v="8450933"/>
    <n v="6656725"/>
    <n v="5053234"/>
    <n v="3777990"/>
    <n v="2782753"/>
    <n v="112492"/>
    <n v="92.743099999999998"/>
    <n v="1.0149999999999999"/>
    <n v="0.13"/>
    <n v="12.247612971320152"/>
    <n v="23.45216794406014"/>
  </r>
  <r>
    <n v="104"/>
    <s v="HKG"/>
    <s v="Hong Kong"/>
    <s v="Hong Kong"/>
    <x v="0"/>
    <n v="7488865"/>
    <n v="7500958"/>
    <n v="7399838"/>
    <n v="7132438"/>
    <n v="6731195"/>
    <n v="5838574"/>
    <n v="4978544"/>
    <n v="3955072"/>
    <n v="1104"/>
    <n v="6783.3922000000002"/>
    <n v="0.99919999999999998"/>
    <n v="0.09"/>
    <n v="1.203093905569284"/>
    <n v="4.9972674140314997"/>
  </r>
  <r>
    <n v="94"/>
    <s v="HUN"/>
    <s v="Hungary"/>
    <s v="Budapest"/>
    <x v="1"/>
    <n v="9967308"/>
    <n v="9750573"/>
    <n v="9844246"/>
    <n v="9986825"/>
    <n v="10202055"/>
    <n v="10375989"/>
    <n v="10698679"/>
    <n v="10315366"/>
    <n v="93028"/>
    <n v="107.1431"/>
    <n v="1.0265"/>
    <n v="0.12"/>
    <n v="1.2500906620984482"/>
    <n v="-0.19542747569923374"/>
  </r>
  <r>
    <n v="179"/>
    <s v="ISL"/>
    <s v="Iceland"/>
    <s v="ReykjavÃ­k"/>
    <x v="1"/>
    <n v="372899"/>
    <n v="366669"/>
    <n v="331060"/>
    <n v="318333"/>
    <n v="281462"/>
    <n v="255019"/>
    <n v="228263"/>
    <n v="204468"/>
    <n v="103000"/>
    <n v="3.6204000000000001"/>
    <n v="1.0068999999999999"/>
    <n v="0"/>
    <n v="12.637890412614027"/>
    <n v="17.141169781329612"/>
  </r>
  <r>
    <n v="2"/>
    <s v="IND"/>
    <s v="India"/>
    <s v="New Delhi"/>
    <x v="0"/>
    <n v="1417173173"/>
    <n v="1396387127"/>
    <n v="1322866505"/>
    <n v="1240613620"/>
    <n v="1059633675"/>
    <n v="870452165"/>
    <n v="696828385"/>
    <n v="557501301"/>
    <n v="3287590"/>
    <n v="431.0675"/>
    <n v="1.0067999999999999"/>
    <n v="17.77"/>
    <n v="7.1289633264998269"/>
    <n v="14.231631037550596"/>
  </r>
  <r>
    <n v="4"/>
    <s v="IDN"/>
    <s v="Indonesia"/>
    <s v="Jakarta"/>
    <x v="0"/>
    <n v="275501339"/>
    <n v="271857970"/>
    <n v="259091970"/>
    <n v="244016173"/>
    <n v="214072421"/>
    <n v="182159874"/>
    <n v="148177096"/>
    <n v="115228394"/>
    <n v="1904569"/>
    <n v="144.65289999999999"/>
    <n v="1.0064"/>
    <n v="3.45"/>
    <n v="6.3334147330000228"/>
    <n v="12.902901317118845"/>
  </r>
  <r>
    <n v="17"/>
    <s v="IRN"/>
    <s v="Iran"/>
    <s v="Tehran"/>
    <x v="0"/>
    <n v="88550570"/>
    <n v="87290193"/>
    <n v="81790841"/>
    <n v="75373855"/>
    <n v="65544383"/>
    <n v="55793629"/>
    <n v="38520664"/>
    <n v="28449705"/>
    <n v="1648195"/>
    <n v="53.7258"/>
    <n v="1.0071000000000001"/>
    <n v="1.1100000000000001"/>
    <n v="8.2646527622817825"/>
    <n v="17.481811166484718"/>
  </r>
  <r>
    <n v="35"/>
    <s v="IRQ"/>
    <s v="Iraq"/>
    <s v="Baghdad"/>
    <x v="0"/>
    <n v="44496122"/>
    <n v="42556984"/>
    <n v="37757813"/>
    <n v="31264875"/>
    <n v="24628858"/>
    <n v="17658381"/>
    <n v="13653369"/>
    <n v="9811347"/>
    <n v="438317"/>
    <n v="101.5158"/>
    <n v="1.0221"/>
    <n v="0.56000000000000005"/>
    <n v="17.846131607251721"/>
    <n v="42.319846153231062"/>
  </r>
  <r>
    <n v="125"/>
    <s v="IRL"/>
    <s v="Ireland"/>
    <s v="Dublin"/>
    <x v="1"/>
    <n v="5023109"/>
    <n v="4946119"/>
    <n v="4665760"/>
    <n v="4524585"/>
    <n v="3768950"/>
    <n v="3485374"/>
    <n v="3391387"/>
    <n v="2937637"/>
    <n v="70273"/>
    <n v="71.479900000000001"/>
    <n v="1.0073000000000001"/>
    <n v="0.06"/>
    <n v="7.6589665992249927"/>
    <n v="11.01811547357382"/>
  </r>
  <r>
    <n v="202"/>
    <s v="IMN"/>
    <s v="Isle of Man"/>
    <s v="Douglas"/>
    <x v="1"/>
    <n v="84519"/>
    <n v="84046"/>
    <n v="83593"/>
    <n v="83828"/>
    <n v="75562"/>
    <n v="68865"/>
    <n v="64022"/>
    <n v="55298"/>
    <n v="572"/>
    <n v="147.76050000000001"/>
    <n v="1.0029999999999999"/>
    <n v="0"/>
    <n v="1.107748256432955"/>
    <n v="0.82430691415756074"/>
  </r>
  <r>
    <n v="98"/>
    <s v="ISR"/>
    <s v="Israel"/>
    <s v="Jerusalem"/>
    <x v="0"/>
    <n v="9038309"/>
    <n v="8757489"/>
    <n v="8007778"/>
    <n v="7328445"/>
    <n v="6116958"/>
    <n v="4803254"/>
    <n v="3744608"/>
    <n v="2907307"/>
    <n v="20770"/>
    <n v="435.1617"/>
    <n v="1.0155000000000001"/>
    <n v="0.11"/>
    <n v="12.869125492739682"/>
    <n v="23.331880091888525"/>
  </r>
  <r>
    <n v="25"/>
    <s v="ITA"/>
    <s v="Italy"/>
    <s v="Rome"/>
    <x v="1"/>
    <n v="59037474"/>
    <n v="59500579"/>
    <n v="60232906"/>
    <n v="59822450"/>
    <n v="56966397"/>
    <n v="56756561"/>
    <n v="56329482"/>
    <n v="53324036"/>
    <n v="301336"/>
    <n v="195.91909999999999"/>
    <n v="0.99660000000000004"/>
    <n v="0.74"/>
    <n v="-1.9846825919373705"/>
    <n v="-1.312176281646773"/>
  </r>
  <r>
    <n v="52"/>
    <s v="CIV"/>
    <s v="Ivory Coast"/>
    <s v="Yamoussoukro"/>
    <x v="2"/>
    <n v="28160542"/>
    <n v="26811790"/>
    <n v="23596741"/>
    <n v="21120042"/>
    <n v="16799670"/>
    <n v="11910540"/>
    <n v="8303809"/>
    <n v="5477086"/>
    <n v="322463"/>
    <n v="87.329499999999996"/>
    <n v="1.0247999999999999"/>
    <n v="0.35"/>
    <n v="19.340810665337219"/>
    <n v="33.335634465120854"/>
  </r>
  <r>
    <n v="139"/>
    <s v="JAM"/>
    <s v="Jamaica"/>
    <s v="Kingston"/>
    <x v="4"/>
    <n v="2827377"/>
    <n v="2820436"/>
    <n v="2794445"/>
    <n v="2733896"/>
    <n v="2612205"/>
    <n v="2392030"/>
    <n v="2135546"/>
    <n v="1859091"/>
    <n v="10991"/>
    <n v="257.24470000000002"/>
    <n v="0.99990000000000001"/>
    <n v="0.04"/>
    <n v="1.1784808790296464"/>
    <n v="3.4193327032191418"/>
  </r>
  <r>
    <n v="11"/>
    <s v="JPN"/>
    <s v="Japan"/>
    <s v="Tokyo"/>
    <x v="0"/>
    <n v="123951692"/>
    <n v="125244761"/>
    <n v="127250933"/>
    <n v="128105431"/>
    <n v="126803861"/>
    <n v="123686321"/>
    <n v="117624196"/>
    <n v="105416839"/>
    <n v="377930"/>
    <n v="327.9753"/>
    <n v="0.99470000000000003"/>
    <n v="1.55"/>
    <n v="-2.5927047623297188"/>
    <n v="-3.2424378635438176"/>
  </r>
  <r>
    <n v="195"/>
    <s v="JEY"/>
    <s v="Jersey"/>
    <s v="Saint Helier"/>
    <x v="1"/>
    <n v="110778"/>
    <n v="108319"/>
    <n v="100561"/>
    <n v="96151"/>
    <n v="86192"/>
    <n v="82874"/>
    <n v="75124"/>
    <n v="68347"/>
    <n v="116"/>
    <n v="954.9828"/>
    <n v="1.0105999999999999"/>
    <n v="0"/>
    <n v="10.160002386611112"/>
    <n v="15.212530290896611"/>
  </r>
  <r>
    <n v="83"/>
    <s v="JOR"/>
    <s v="Jordan"/>
    <s v="Amman"/>
    <x v="0"/>
    <n v="11285869"/>
    <n v="10928721"/>
    <n v="9494246"/>
    <n v="6931258"/>
    <n v="5056174"/>
    <n v="3480587"/>
    <n v="2216903"/>
    <n v="1557374"/>
    <n v="89342"/>
    <n v="126.32210000000001"/>
    <n v="1.0123"/>
    <n v="0.14000000000000001"/>
    <n v="18.870619109721826"/>
    <n v="62.825694845005053"/>
  </r>
  <r>
    <n v="66"/>
    <s v="KAZ"/>
    <s v="Kazakhstan"/>
    <s v="Nursultan"/>
    <x v="0"/>
    <n v="19397998"/>
    <n v="18979243"/>
    <n v="17835909"/>
    <n v="16627837"/>
    <n v="15236253"/>
    <n v="16866563"/>
    <n v="14172710"/>
    <n v="12265305"/>
    <n v="2724900"/>
    <n v="7.1188000000000002"/>
    <n v="1.0105"/>
    <n v="0.24"/>
    <n v="8.7581126367038529"/>
    <n v="16.659779621366265"/>
  </r>
  <r>
    <n v="27"/>
    <s v="KEN"/>
    <s v="Kenya"/>
    <s v="Nairobi"/>
    <x v="2"/>
    <n v="54027487"/>
    <n v="51985780"/>
    <n v="46851488"/>
    <n v="41517895"/>
    <n v="30851606"/>
    <n v="23162269"/>
    <n v="16187124"/>
    <n v="11473087"/>
    <n v="580367"/>
    <n v="93.091899999999995"/>
    <n v="1.0193000000000001"/>
    <n v="0.68"/>
    <n v="15.316480449884537"/>
    <n v="30.130602719622466"/>
  </r>
  <r>
    <n v="192"/>
    <s v="KIR"/>
    <s v="Kiribati"/>
    <s v="Tarawa"/>
    <x v="3"/>
    <n v="131232"/>
    <n v="126463"/>
    <n v="116707"/>
    <n v="107995"/>
    <n v="88826"/>
    <n v="75124"/>
    <n v="60813"/>
    <n v="57437"/>
    <n v="811"/>
    <n v="161.815"/>
    <n v="1.0183"/>
    <n v="0"/>
    <n v="12.445697344632284"/>
    <n v="21.516736885966942"/>
  </r>
  <r>
    <n v="129"/>
    <s v="KWT"/>
    <s v="Kuwait"/>
    <s v="Kuwait City"/>
    <x v="0"/>
    <n v="4268873"/>
    <n v="4360444"/>
    <n v="3908743"/>
    <n v="2943356"/>
    <n v="1934901"/>
    <n v="1674938"/>
    <n v="1493870"/>
    <n v="802786"/>
    <n v="17818"/>
    <n v="239.5821"/>
    <n v="1.0044"/>
    <n v="0.05"/>
    <n v="9.2134479038401853"/>
    <n v="45.034205852095369"/>
  </r>
  <r>
    <n v="110"/>
    <s v="KGZ"/>
    <s v="Kyrgyzstan"/>
    <s v="Bishkek"/>
    <x v="0"/>
    <n v="6630623"/>
    <n v="6424874"/>
    <n v="5914980"/>
    <n v="5483774"/>
    <n v="4935182"/>
    <n v="4394734"/>
    <n v="3691209"/>
    <n v="3016384"/>
    <n v="199951"/>
    <n v="33.161200000000001"/>
    <n v="1.0158"/>
    <n v="0.08"/>
    <n v="12.098823664661589"/>
    <n v="20.913498623393306"/>
  </r>
  <r>
    <n v="103"/>
    <s v="LAO"/>
    <s v="Laos"/>
    <s v="Vientiane"/>
    <x v="0"/>
    <n v="7529475"/>
    <n v="7319399"/>
    <n v="6787419"/>
    <n v="6323418"/>
    <n v="5430853"/>
    <n v="4314443"/>
    <n v="3297519"/>
    <n v="2675283"/>
    <n v="236800"/>
    <n v="31.796800000000001"/>
    <n v="1.0141"/>
    <n v="0.09"/>
    <n v="10.932815551832"/>
    <n v="19.072865339599566"/>
  </r>
  <r>
    <n v="151"/>
    <s v="LVA"/>
    <s v="Latvia"/>
    <s v="Riga"/>
    <x v="1"/>
    <n v="1850651"/>
    <n v="1897052"/>
    <n v="1991955"/>
    <n v="2101530"/>
    <n v="2392530"/>
    <n v="2689391"/>
    <n v="2572037"/>
    <n v="2397414"/>
    <n v="64559"/>
    <n v="28.666"/>
    <n v="0.98760000000000003"/>
    <n v="0.02"/>
    <n v="-7.0937345472161768"/>
    <n v="-11.937921419156519"/>
  </r>
  <r>
    <n v="119"/>
    <s v="LBN"/>
    <s v="Lebanon"/>
    <s v="Beirut"/>
    <x v="0"/>
    <n v="5489739"/>
    <n v="5662923"/>
    <n v="6398940"/>
    <n v="4995800"/>
    <n v="4320642"/>
    <n v="3593700"/>
    <n v="2963702"/>
    <n v="2381791"/>
    <n v="10452"/>
    <n v="525.23339999999996"/>
    <n v="0.98160000000000003"/>
    <n v="7.0000000000000007E-2"/>
    <n v="-14.208618927509869"/>
    <n v="9.887085151527284"/>
  </r>
  <r>
    <n v="147"/>
    <s v="LSO"/>
    <s v="Lesotho"/>
    <s v="Maseru"/>
    <x v="2"/>
    <n v="2305825"/>
    <n v="2254100"/>
    <n v="2118521"/>
    <n v="2022747"/>
    <n v="1998630"/>
    <n v="1798997"/>
    <n v="1407672"/>
    <n v="1023481"/>
    <n v="30355"/>
    <n v="75.962000000000003"/>
    <n v="1.0106999999999999"/>
    <n v="0.03"/>
    <n v="8.8412623712486198"/>
    <n v="13.994730927792748"/>
  </r>
  <r>
    <n v="121"/>
    <s v="LBR"/>
    <s v="Liberia"/>
    <s v="Monrovia"/>
    <x v="2"/>
    <n v="5302681"/>
    <n v="5087584"/>
    <n v="4612329"/>
    <n v="4019956"/>
    <n v="2895224"/>
    <n v="2209731"/>
    <n v="1932169"/>
    <n v="1463563"/>
    <n v="111369"/>
    <n v="47.613599999999998"/>
    <n v="1.0209999999999999"/>
    <n v="7.0000000000000007E-2"/>
    <n v="14.967535923825034"/>
    <n v="31.908931341537073"/>
  </r>
  <r>
    <n v="107"/>
    <s v="LBY"/>
    <s v="Libya"/>
    <s v="Tripoli"/>
    <x v="2"/>
    <n v="6812341"/>
    <n v="6653942"/>
    <n v="6192235"/>
    <n v="6491988"/>
    <n v="5154790"/>
    <n v="4236983"/>
    <n v="2962720"/>
    <n v="1909177"/>
    <n v="1759540"/>
    <n v="3.8717000000000001"/>
    <n v="1.0114000000000001"/>
    <n v="0.09"/>
    <n v="10.014251720097832"/>
    <n v="4.9345901440360027"/>
  </r>
  <r>
    <n v="216"/>
    <s v="LIE"/>
    <s v="Liechtenstein"/>
    <s v="Vaduz"/>
    <x v="1"/>
    <n v="39327"/>
    <n v="38756"/>
    <n v="37355"/>
    <n v="35926"/>
    <n v="33026"/>
    <n v="28765"/>
    <n v="25003"/>
    <n v="21089"/>
    <n v="160"/>
    <n v="245.7937"/>
    <n v="1.0074000000000001"/>
    <n v="0"/>
    <n v="5.279079105876054"/>
    <n v="9.4666815119968835"/>
  </r>
  <r>
    <n v="141"/>
    <s v="LTU"/>
    <s v="Lithuania"/>
    <s v="Vilnius"/>
    <x v="1"/>
    <n v="2750055"/>
    <n v="2820267"/>
    <n v="2963765"/>
    <n v="3139019"/>
    <n v="3599637"/>
    <n v="3785847"/>
    <n v="3521206"/>
    <n v="3210147"/>
    <n v="65300"/>
    <n v="42.114199999999997"/>
    <n v="0.9869"/>
    <n v="0.03"/>
    <n v="-7.2107606372300097"/>
    <n v="-12.391259817159437"/>
  </r>
  <r>
    <n v="168"/>
    <s v="LUX"/>
    <s v="Luxembourg"/>
    <s v="Luxembourg"/>
    <x v="1"/>
    <n v="647599"/>
    <n v="630399"/>
    <n v="569408"/>
    <n v="507070"/>
    <n v="435628"/>
    <n v="381267"/>
    <n v="363741"/>
    <n v="339342"/>
    <n v="2586"/>
    <n v="250.42500000000001"/>
    <n v="1.0128999999999999"/>
    <n v="0.01"/>
    <n v="13.731981285826683"/>
    <n v="27.713925099098745"/>
  </r>
  <r>
    <n v="167"/>
    <s v="MAC"/>
    <s v="Macau"/>
    <s v="Concelho de Macau"/>
    <x v="0"/>
    <n v="695168"/>
    <n v="676283"/>
    <n v="615239"/>
    <n v="557297"/>
    <n v="431896"/>
    <n v="350227"/>
    <n v="245332"/>
    <n v="247284"/>
    <n v="30"/>
    <n v="23172.2667"/>
    <n v="1.0125"/>
    <n v="0.01"/>
    <n v="12.991536622353264"/>
    <n v="24.739232402112339"/>
  </r>
  <r>
    <n v="50"/>
    <s v="MDG"/>
    <s v="Madagascar"/>
    <s v="Antananarivo"/>
    <x v="2"/>
    <n v="29611714"/>
    <n v="28225177"/>
    <n v="24850912"/>
    <n v="21731053"/>
    <n v="16216431"/>
    <n v="11882762"/>
    <n v="8948162"/>
    <n v="6639751"/>
    <n v="587041"/>
    <n v="50.442300000000003"/>
    <n v="1.0241"/>
    <n v="0.37"/>
    <n v="19.157453859238647"/>
    <n v="36.264515115765441"/>
  </r>
  <r>
    <n v="62"/>
    <s v="MWI"/>
    <s v="Malawi"/>
    <s v="Lilongwe"/>
    <x v="2"/>
    <n v="20405317"/>
    <n v="19377061"/>
    <n v="16938942"/>
    <n v="14718422"/>
    <n v="11229387"/>
    <n v="9539665"/>
    <n v="6267369"/>
    <n v="4625141"/>
    <n v="118484"/>
    <n v="172.22"/>
    <n v="1.0259"/>
    <n v="0.26"/>
    <n v="20.46394042792047"/>
    <n v="38.637939583468935"/>
  </r>
  <r>
    <n v="45"/>
    <s v="MYS"/>
    <s v="Malaysia"/>
    <s v="Kuala Lumpur"/>
    <x v="0"/>
    <n v="33938221"/>
    <n v="33199993"/>
    <n v="31068833"/>
    <n v="28717731"/>
    <n v="22945150"/>
    <n v="17517054"/>
    <n v="13215707"/>
    <n v="10306508"/>
    <n v="330803"/>
    <n v="102.5934"/>
    <n v="1.0108999999999999"/>
    <n v="0.43"/>
    <n v="9.2355834543254325"/>
    <n v="18.178629781022742"/>
  </r>
  <r>
    <n v="174"/>
    <s v="MDV"/>
    <s v="Maldives"/>
    <s v="MalÃ©"/>
    <x v="0"/>
    <n v="523787"/>
    <n v="514438"/>
    <n v="435582"/>
    <n v="361575"/>
    <n v="282507"/>
    <n v="224957"/>
    <n v="164887"/>
    <n v="123243"/>
    <n v="300"/>
    <n v="1745.9567"/>
    <n v="1.0044999999999999"/>
    <n v="0.01"/>
    <n v="20.249918499846185"/>
    <n v="44.862614948489252"/>
  </r>
  <r>
    <n v="59"/>
    <s v="MLI"/>
    <s v="Mali"/>
    <s v="Bamako"/>
    <x v="2"/>
    <n v="22593590"/>
    <n v="21224040"/>
    <n v="18112907"/>
    <n v="15529181"/>
    <n v="11239101"/>
    <n v="8945026"/>
    <n v="7372581"/>
    <n v="6153587"/>
    <n v="1240192"/>
    <n v="18.2178"/>
    <n v="1.0314000000000001"/>
    <n v="0.28000000000000003"/>
    <n v="24.737514524863403"/>
    <n v="45.491188492168391"/>
  </r>
  <r>
    <n v="173"/>
    <s v="MLT"/>
    <s v="Malta"/>
    <s v="Valletta"/>
    <x v="1"/>
    <n v="533286"/>
    <n v="515357"/>
    <n v="456579"/>
    <n v="418755"/>
    <n v="399212"/>
    <n v="365392"/>
    <n v="333587"/>
    <n v="315414"/>
    <n v="316"/>
    <n v="1687.6139000000001"/>
    <n v="1.0124"/>
    <n v="0.01"/>
    <n v="16.800378466815165"/>
    <n v="27.350359995701545"/>
  </r>
  <r>
    <n v="215"/>
    <s v="MHL"/>
    <s v="Marshall Islands"/>
    <s v="Majuro"/>
    <x v="3"/>
    <n v="41569"/>
    <n v="43413"/>
    <n v="49410"/>
    <n v="53416"/>
    <n v="54224"/>
    <n v="46047"/>
    <n v="31988"/>
    <n v="23969"/>
    <n v="181"/>
    <n v="229.66300000000001"/>
    <n v="0.98860000000000003"/>
    <n v="0"/>
    <n v="-15.869257235377454"/>
    <n v="-22.178747940691927"/>
  </r>
  <r>
    <n v="180"/>
    <s v="MTQ"/>
    <s v="Martinique"/>
    <s v="Fort-de-France"/>
    <x v="4"/>
    <n v="367507"/>
    <n v="370391"/>
    <n v="383515"/>
    <n v="392181"/>
    <n v="432543"/>
    <n v="374271"/>
    <n v="333786"/>
    <n v="326428"/>
    <n v="1128"/>
    <n v="325.80410000000001"/>
    <n v="0.99650000000000005"/>
    <n v="0"/>
    <n v="-4.1740218765889212"/>
    <n v="-6.2914827592361693"/>
  </r>
  <r>
    <n v="126"/>
    <s v="MRT"/>
    <s v="Mauritania"/>
    <s v="Nouakchott"/>
    <x v="2"/>
    <n v="4736139"/>
    <n v="4498604"/>
    <n v="3946220"/>
    <n v="3419461"/>
    <n v="2695003"/>
    <n v="2006027"/>
    <n v="1506694"/>
    <n v="1122198"/>
    <n v="1030700"/>
    <n v="4.5951000000000004"/>
    <n v="1.0263"/>
    <n v="0.06"/>
    <n v="20.017104976407804"/>
    <n v="38.505425270239954"/>
  </r>
  <r>
    <n v="157"/>
    <s v="MUS"/>
    <s v="Mauritius"/>
    <s v="Port Louis"/>
    <x v="2"/>
    <n v="1299469"/>
    <n v="1297828"/>
    <n v="1293153"/>
    <n v="1283330"/>
    <n v="1215930"/>
    <n v="1090290"/>
    <n v="954865"/>
    <n v="830115"/>
    <n v="2040"/>
    <n v="636.99459999999999"/>
    <n v="1.0004"/>
    <n v="0.02"/>
    <n v="0.4884186171319248"/>
    <n v="1.2575876820459273"/>
  </r>
  <r>
    <n v="182"/>
    <s v="MYT"/>
    <s v="Mayotte"/>
    <s v="Mamoudzou"/>
    <x v="2"/>
    <n v="326101"/>
    <n v="305587"/>
    <n v="249545"/>
    <n v="211786"/>
    <n v="159215"/>
    <n v="92659"/>
    <n v="52233"/>
    <n v="35383"/>
    <n v="374"/>
    <n v="871.92780000000005"/>
    <n v="1.0319"/>
    <n v="0"/>
    <n v="30.678234386583579"/>
    <n v="53.976655680734332"/>
  </r>
  <r>
    <n v="10"/>
    <s v="MEX"/>
    <s v="Mexico"/>
    <s v="Mexico City"/>
    <x v="4"/>
    <n v="127504125"/>
    <n v="125998302"/>
    <n v="120149897"/>
    <n v="112532401"/>
    <n v="97873442"/>
    <n v="81720428"/>
    <n v="67705186"/>
    <n v="50289306"/>
    <n v="1964375"/>
    <n v="64.908199999999994"/>
    <n v="1.0063"/>
    <n v="1.6"/>
    <n v="6.1208774902237328"/>
    <n v="13.30436733505757"/>
  </r>
  <r>
    <n v="194"/>
    <s v="FSM"/>
    <s v="Micronesia"/>
    <s v="Palikir"/>
    <x v="3"/>
    <n v="114164"/>
    <n v="112106"/>
    <n v="109462"/>
    <n v="107588"/>
    <n v="111709"/>
    <n v="98603"/>
    <n v="76299"/>
    <n v="58989"/>
    <n v="702"/>
    <n v="162.6268"/>
    <n v="1.0091000000000001"/>
    <n v="0"/>
    <n v="4.2955546216952003"/>
    <n v="6.1122058222106554"/>
  </r>
  <r>
    <n v="135"/>
    <s v="MDA"/>
    <s v="Moldova"/>
    <s v="Chisinau"/>
    <x v="1"/>
    <n v="3272996"/>
    <n v="3084847"/>
    <n v="3277388"/>
    <n v="3678186"/>
    <n v="4251573"/>
    <n v="4480199"/>
    <n v="4103240"/>
    <n v="3711140"/>
    <n v="33846"/>
    <n v="96.702600000000004"/>
    <n v="1.0690999999999999"/>
    <n v="0.04"/>
    <n v="-0.13400915607184746"/>
    <n v="-11.01602800945901"/>
  </r>
  <r>
    <n v="217"/>
    <s v="MCO"/>
    <s v="Monaco"/>
    <s v="Monaco"/>
    <x v="1"/>
    <n v="36469"/>
    <n v="36922"/>
    <n v="36760"/>
    <n v="33178"/>
    <n v="32465"/>
    <n v="30329"/>
    <n v="27076"/>
    <n v="24270"/>
    <n v="2"/>
    <n v="18234.5"/>
    <n v="0.99409999999999998"/>
    <n v="0"/>
    <n v="-0.79162132752992387"/>
    <n v="9.9192235818916146"/>
  </r>
  <r>
    <n v="134"/>
    <s v="MNG"/>
    <s v="Mongolia"/>
    <s v="Ulaanbaatar"/>
    <x v="0"/>
    <n v="3398366"/>
    <n v="3294335"/>
    <n v="2964749"/>
    <n v="2702520"/>
    <n v="2450979"/>
    <n v="2161433"/>
    <n v="1697780"/>
    <n v="1293880"/>
    <n v="1564110"/>
    <n v="2.1726999999999999"/>
    <n v="1.0150999999999999"/>
    <n v="0.04"/>
    <n v="14.625757526185184"/>
    <n v="25.748042567677576"/>
  </r>
  <r>
    <n v="169"/>
    <s v="MNE"/>
    <s v="Montenegro"/>
    <s v="Podgorica"/>
    <x v="1"/>
    <n v="627082"/>
    <n v="629048"/>
    <n v="633966"/>
    <n v="631044"/>
    <n v="633324"/>
    <n v="621442"/>
    <n v="589324"/>
    <n v="530268"/>
    <n v="13812"/>
    <n v="45.401200000000003"/>
    <n v="0.99880000000000002"/>
    <n v="0.01"/>
    <n v="-1.0858626487855816"/>
    <n v="-0.62784845430746516"/>
  </r>
  <r>
    <n v="230"/>
    <s v="MSR"/>
    <s v="Montserrat"/>
    <s v="Brades"/>
    <x v="4"/>
    <n v="4390"/>
    <n v="4500"/>
    <n v="5059"/>
    <n v="4938"/>
    <n v="5138"/>
    <n v="10805"/>
    <n v="11452"/>
    <n v="11402"/>
    <n v="102"/>
    <n v="43.039200000000001"/>
    <n v="0.99390000000000001"/>
    <n v="0"/>
    <n v="-13.223957303814984"/>
    <n v="-11.097610368570271"/>
  </r>
  <r>
    <n v="40"/>
    <s v="MAR"/>
    <s v="Morocco"/>
    <s v="Rabat"/>
    <x v="2"/>
    <n v="37457971"/>
    <n v="36688772"/>
    <n v="34680458"/>
    <n v="32464865"/>
    <n v="28554415"/>
    <n v="24570814"/>
    <n v="19678444"/>
    <n v="15274351"/>
    <n v="446550"/>
    <n v="83.882999999999996"/>
    <n v="1.0103"/>
    <n v="0.47"/>
    <n v="8.0088705864265108"/>
    <n v="15.380030072510698"/>
  </r>
  <r>
    <n v="48"/>
    <s v="MOZ"/>
    <s v="Mozambique"/>
    <s v="Maputo"/>
    <x v="2"/>
    <n v="32969517"/>
    <n v="31178239"/>
    <n v="26843246"/>
    <n v="23073723"/>
    <n v="17768505"/>
    <n v="13303459"/>
    <n v="11413587"/>
    <n v="8411676"/>
    <n v="801590"/>
    <n v="41.130200000000002"/>
    <n v="1.0278"/>
    <n v="0.41"/>
    <n v="22.822392642082111"/>
    <n v="42.887721240304394"/>
  </r>
  <r>
    <n v="26"/>
    <s v="MMR"/>
    <s v="Myanmar"/>
    <s v="Nay Pyi Taw"/>
    <x v="0"/>
    <n v="54179306"/>
    <n v="53423198"/>
    <n v="51483949"/>
    <n v="49390988"/>
    <n v="45538332"/>
    <n v="40099553"/>
    <n v="33465781"/>
    <n v="27284112"/>
    <n v="676578"/>
    <n v="80.078400000000002"/>
    <n v="1.0071000000000001"/>
    <n v="0.68"/>
    <n v="5.2353346088506152"/>
    <n v="9.6947200165341911"/>
  </r>
  <r>
    <n v="145"/>
    <s v="NAM"/>
    <s v="Namibia"/>
    <s v="Windhoek"/>
    <x v="2"/>
    <n v="2567012"/>
    <n v="2489098"/>
    <n v="2282704"/>
    <n v="2099271"/>
    <n v="1819141"/>
    <n v="1369011"/>
    <n v="975994"/>
    <n v="754467"/>
    <n v="825615"/>
    <n v="3.1092"/>
    <n v="1.0145999999999999"/>
    <n v="0.03"/>
    <n v="12.454878074424016"/>
    <n v="22.281115682539323"/>
  </r>
  <r>
    <n v="225"/>
    <s v="NRU"/>
    <s v="Nauru"/>
    <s v="Yaren"/>
    <x v="3"/>
    <n v="12668"/>
    <n v="12315"/>
    <n v="11185"/>
    <n v="10241"/>
    <n v="10377"/>
    <n v="9598"/>
    <n v="7635"/>
    <n v="6663"/>
    <n v="21"/>
    <n v="603.23810000000003"/>
    <n v="1.0125"/>
    <n v="0"/>
    <n v="13.258828788556102"/>
    <n v="23.698857533443999"/>
  </r>
  <r>
    <n v="49"/>
    <s v="NPL"/>
    <s v="Nepal"/>
    <s v="Kathmandu"/>
    <x v="0"/>
    <n v="30547580"/>
    <n v="29348627"/>
    <n v="27610325"/>
    <n v="27161567"/>
    <n v="24559500"/>
    <n v="19616530"/>
    <n v="15600442"/>
    <n v="12501285"/>
    <n v="147181"/>
    <n v="207.55109999999999"/>
    <n v="1.0170999999999999"/>
    <n v="0.38"/>
    <n v="10.638248553756611"/>
    <n v="12.466191659707999"/>
  </r>
  <r>
    <n v="71"/>
    <s v="NLD"/>
    <s v="Netherlands"/>
    <s v="Amsterdam"/>
    <x v="1"/>
    <n v="17564014"/>
    <n v="17434557"/>
    <n v="17041107"/>
    <n v="16617116"/>
    <n v="15899135"/>
    <n v="14944548"/>
    <n v="14130387"/>
    <n v="13037686"/>
    <n v="41850"/>
    <n v="419.68970000000002"/>
    <n v="1.0036"/>
    <n v="0.22"/>
    <n v="3.068503706948146"/>
    <n v="5.6983293611237951"/>
  </r>
  <r>
    <n v="185"/>
    <s v="NCL"/>
    <s v="New Caledonia"/>
    <s v="NoumÃ©a"/>
    <x v="3"/>
    <n v="289950"/>
    <n v="286403"/>
    <n v="283032"/>
    <n v="261426"/>
    <n v="221537"/>
    <n v="177264"/>
    <n v="148599"/>
    <n v="110982"/>
    <n v="18575"/>
    <n v="15.6097"/>
    <n v="1.0075000000000001"/>
    <n v="0"/>
    <n v="2.4442465869583652"/>
    <n v="10.910926992724519"/>
  </r>
  <r>
    <n v="123"/>
    <s v="NZL"/>
    <s v="New Zealand"/>
    <s v="Wellington"/>
    <x v="3"/>
    <n v="5185288"/>
    <n v="5061133"/>
    <n v="4590590"/>
    <n v="4346338"/>
    <n v="3855266"/>
    <n v="3397389"/>
    <n v="3147168"/>
    <n v="2824061"/>
    <n v="270467"/>
    <n v="19.171600000000002"/>
    <n v="1.0107999999999999"/>
    <n v="7.0000000000000007E-2"/>
    <n v="12.954718238832044"/>
    <n v="19.302456458747571"/>
  </r>
  <r>
    <n v="106"/>
    <s v="NIC"/>
    <s v="Nicaragua"/>
    <s v="Managua"/>
    <x v="4"/>
    <n v="6948392"/>
    <n v="6755895"/>
    <n v="6298598"/>
    <n v="5855734"/>
    <n v="5123222"/>
    <n v="4227820"/>
    <n v="3303309"/>
    <n v="2444767"/>
    <n v="130373"/>
    <n v="53.296199999999999"/>
    <n v="1.0143"/>
    <n v="0.09"/>
    <n v="10.316486303777443"/>
    <n v="18.659624907825389"/>
  </r>
  <r>
    <n v="54"/>
    <s v="NER"/>
    <s v="Niger"/>
    <s v="Niamey"/>
    <x v="2"/>
    <n v="26207977"/>
    <n v="24333639"/>
    <n v="20128124"/>
    <n v="16647543"/>
    <n v="11622665"/>
    <n v="8370647"/>
    <n v="6173177"/>
    <n v="4669708"/>
    <n v="1267000"/>
    <n v="20.685099999999998"/>
    <n v="1.0378000000000001"/>
    <n v="0.33"/>
    <n v="30.205760854811903"/>
    <n v="57.428498607872648"/>
  </r>
  <r>
    <n v="6"/>
    <s v="NGA"/>
    <s v="Nigeria"/>
    <s v="Abuja"/>
    <x v="2"/>
    <n v="218541212"/>
    <n v="208327405"/>
    <n v="183995785"/>
    <n v="160952853"/>
    <n v="122851984"/>
    <n v="95214257"/>
    <n v="72951439"/>
    <n v="55569264"/>
    <n v="923768"/>
    <n v="236.57589999999999"/>
    <n v="1.0241"/>
    <n v="2.74"/>
    <n v="18.775118680028456"/>
    <n v="35.779644738574468"/>
  </r>
  <r>
    <n v="232"/>
    <s v="NIU"/>
    <s v="Niue"/>
    <s v="Alofi"/>
    <x v="3"/>
    <n v="1934"/>
    <n v="1942"/>
    <n v="1847"/>
    <n v="1812"/>
    <n v="2074"/>
    <n v="2533"/>
    <n v="3637"/>
    <n v="5185"/>
    <n v="260"/>
    <n v="7.4385000000000003"/>
    <n v="0.99850000000000005"/>
    <n v="0"/>
    <n v="4.7103410936654031"/>
    <n v="6.7328918322295799"/>
  </r>
  <r>
    <n v="56"/>
    <s v="PRK"/>
    <s v="North Korea"/>
    <s v="Pyongyang"/>
    <x v="0"/>
    <n v="26069416"/>
    <n v="25867467"/>
    <n v="25258015"/>
    <n v="24686435"/>
    <n v="23367059"/>
    <n v="20799523"/>
    <n v="17973650"/>
    <n v="14996879"/>
    <n v="120538"/>
    <n v="216.27549999999999"/>
    <n v="1.0038"/>
    <n v="0.33"/>
    <n v="3.2124495927332375"/>
    <n v="5.6021900286533883"/>
  </r>
  <r>
    <n v="150"/>
    <s v="MKD"/>
    <s v="North Macedonia"/>
    <s v="Skopje"/>
    <x v="1"/>
    <n v="2093599"/>
    <n v="2111072"/>
    <n v="2107962"/>
    <n v="2093828"/>
    <n v="2037936"/>
    <n v="2044174"/>
    <n v="1907023"/>
    <n v="1656783"/>
    <n v="25713"/>
    <n v="81.421800000000005"/>
    <n v="0.99539999999999995"/>
    <n v="0.03"/>
    <n v="-0.6813690189861108"/>
    <n v="-1.0936905992278258E-2"/>
  </r>
  <r>
    <n v="210"/>
    <s v="NFK"/>
    <s v="Northern Mariana Islands"/>
    <s v="Saipan"/>
    <x v="3"/>
    <n v="49551"/>
    <n v="49587"/>
    <n v="51514"/>
    <n v="54087"/>
    <n v="80338"/>
    <n v="48002"/>
    <n v="17613"/>
    <n v="10143"/>
    <n v="464"/>
    <n v="106.79089999999999"/>
    <n v="1.0014000000000001"/>
    <n v="0"/>
    <n v="-3.8106145902084871"/>
    <n v="-8.3864884352986842"/>
  </r>
  <r>
    <n v="120"/>
    <s v="NOR"/>
    <s v="Norway"/>
    <s v="Oslo"/>
    <x v="1"/>
    <n v="5434319"/>
    <n v="5379839"/>
    <n v="5190356"/>
    <n v="4889741"/>
    <n v="4491202"/>
    <n v="4241636"/>
    <n v="4085776"/>
    <n v="3875546"/>
    <n v="323802"/>
    <n v="16.782800000000002"/>
    <n v="1.0058"/>
    <n v="7.0000000000000007E-2"/>
    <n v="4.7003134274412011"/>
    <n v="11.137154299174536"/>
  </r>
  <r>
    <n v="127"/>
    <s v="OMN"/>
    <s v="Oman"/>
    <s v="Muscat"/>
    <x v="0"/>
    <n v="4576298"/>
    <n v="4543399"/>
    <n v="4191776"/>
    <n v="2881914"/>
    <n v="2344253"/>
    <n v="1804524"/>
    <n v="1017462"/>
    <n v="670693"/>
    <n v="309500"/>
    <n v="14.786099999999999"/>
    <n v="1.0123"/>
    <n v="0.06"/>
    <n v="9.1732478071347323"/>
    <n v="58.793704461687611"/>
  </r>
  <r>
    <n v="5"/>
    <s v="PAK"/>
    <s v="Pakistan"/>
    <s v="Islamabad"/>
    <x v="0"/>
    <n v="235824862"/>
    <n v="227196741"/>
    <n v="210969298"/>
    <n v="194454498"/>
    <n v="154369924"/>
    <n v="115414069"/>
    <n v="80624057"/>
    <n v="59290872"/>
    <n v="881912"/>
    <n v="267.40179999999998"/>
    <n v="1.0190999999999999"/>
    <n v="2.96"/>
    <n v="11.781602458571957"/>
    <n v="21.275087192891778"/>
  </r>
  <r>
    <n v="222"/>
    <s v="PLW"/>
    <s v="Palau"/>
    <s v="Ngerulmud"/>
    <x v="3"/>
    <n v="18055"/>
    <n v="17972"/>
    <n v="17794"/>
    <n v="18540"/>
    <n v="19726"/>
    <n v="15293"/>
    <n v="12252"/>
    <n v="11366"/>
    <n v="459"/>
    <n v="39.335500000000003"/>
    <n v="1.0017"/>
    <n v="0"/>
    <n v="1.4667865572664944"/>
    <n v="-2.6159654800431498"/>
  </r>
  <r>
    <n v="122"/>
    <s v="PSE"/>
    <s v="Palestine"/>
    <s v="Ramallah"/>
    <x v="0"/>
    <n v="5250072"/>
    <n v="5019401"/>
    <n v="4484614"/>
    <n v="3992278"/>
    <n v="3139954"/>
    <n v="2124609"/>
    <n v="1453620"/>
    <n v="1118241"/>
    <n v="6220"/>
    <n v="844.06299999999999"/>
    <n v="1.0226999999999999"/>
    <n v="7.0000000000000007E-2"/>
    <n v="17.068537002292729"/>
    <n v="31.505671699215338"/>
  </r>
  <r>
    <n v="128"/>
    <s v="PAN"/>
    <s v="Panama"/>
    <s v="Panama City"/>
    <x v="4"/>
    <n v="4408581"/>
    <n v="4294396"/>
    <n v="3957099"/>
    <n v="3623617"/>
    <n v="3001731"/>
    <n v="2449968"/>
    <n v="1956987"/>
    <n v="1516188"/>
    <n v="75417"/>
    <n v="58.456099999999999"/>
    <n v="1.0132000000000001"/>
    <n v="0.06"/>
    <n v="11.409418869732599"/>
    <n v="21.662443906185448"/>
  </r>
  <r>
    <n v="93"/>
    <s v="PNG"/>
    <s v="Papua New Guinea"/>
    <s v="Port Moresby"/>
    <x v="3"/>
    <n v="10142619"/>
    <n v="9749640"/>
    <n v="8682174"/>
    <n v="7583269"/>
    <n v="5508297"/>
    <n v="3864972"/>
    <n v="3104788"/>
    <n v="2489059"/>
    <n v="462840"/>
    <n v="21.913900000000002"/>
    <n v="1.0194000000000001"/>
    <n v="0.13"/>
    <n v="16.821190176561768"/>
    <n v="33.749956647983872"/>
  </r>
  <r>
    <n v="109"/>
    <s v="PRY"/>
    <s v="Paraguay"/>
    <s v="AsunciÃ³n"/>
    <x v="5"/>
    <n v="6780744"/>
    <n v="6618695"/>
    <n v="6177950"/>
    <n v="5768613"/>
    <n v="5123819"/>
    <n v="4059195"/>
    <n v="3078912"/>
    <n v="2408787"/>
    <n v="406752"/>
    <n v="16.670500000000001"/>
    <n v="1.0115000000000001"/>
    <n v="0.09"/>
    <n v="9.7571848266819909"/>
    <n v="17.545482770295042"/>
  </r>
  <r>
    <n v="44"/>
    <s v="PER"/>
    <s v="Peru"/>
    <s v="Lima"/>
    <x v="5"/>
    <n v="34049588"/>
    <n v="33304756"/>
    <n v="30711863"/>
    <n v="29229572"/>
    <n v="26654439"/>
    <n v="22109099"/>
    <n v="17492406"/>
    <n v="13562371"/>
    <n v="1285216"/>
    <n v="26.493300000000001"/>
    <n v="1.0099"/>
    <n v="0.43"/>
    <n v="10.867868875294215"/>
    <n v="16.490203825085089"/>
  </r>
  <r>
    <n v="13"/>
    <s v="PHL"/>
    <s v="Philippines"/>
    <s v="Manila"/>
    <x v="0"/>
    <n v="115559009"/>
    <n v="112190977"/>
    <n v="103031365"/>
    <n v="94636700"/>
    <n v="77958223"/>
    <n v="61558898"/>
    <n v="48419546"/>
    <n v="37435586"/>
    <n v="342353"/>
    <n v="337.54340000000002"/>
    <n v="1.0146999999999999"/>
    <n v="1.45"/>
    <n v="12.159058554644986"/>
    <n v="22.108028914786757"/>
  </r>
  <r>
    <n v="37"/>
    <s v="POL"/>
    <s v="Poland"/>
    <s v="Warsaw"/>
    <x v="1"/>
    <n v="39857145"/>
    <n v="38428366"/>
    <n v="38553146"/>
    <n v="38597353"/>
    <n v="38504431"/>
    <n v="38064255"/>
    <n v="35521429"/>
    <n v="32482943"/>
    <n v="312679"/>
    <n v="127.46980000000001"/>
    <n v="1.0404"/>
    <n v="0.5"/>
    <n v="3.3823413528950401"/>
    <n v="3.2639336692337428"/>
  </r>
  <r>
    <n v="92"/>
    <s v="PRT"/>
    <s v="Portugal"/>
    <s v="Lisbon"/>
    <x v="1"/>
    <n v="10270865"/>
    <n v="10298192"/>
    <n v="10365435"/>
    <n v="10588401"/>
    <n v="10300626"/>
    <n v="10007346"/>
    <n v="9785252"/>
    <n v="8683631"/>
    <n v="92090"/>
    <n v="111.5307"/>
    <n v="0.99809999999999999"/>
    <n v="0.13"/>
    <n v="-0.91235920151928018"/>
    <n v="-2.9989041782607213"/>
  </r>
  <r>
    <n v="136"/>
    <s v="PRI"/>
    <s v="Puerto Rico"/>
    <s v="San Juan"/>
    <x v="4"/>
    <n v="3252407"/>
    <n v="3271564"/>
    <n v="3497335"/>
    <n v="3717922"/>
    <n v="3827108"/>
    <n v="3543776"/>
    <n v="3214568"/>
    <n v="2737619"/>
    <n v="8870"/>
    <n v="366.67500000000001"/>
    <n v="0.99890000000000001"/>
    <n v="0.04"/>
    <n v="-7.0032753510887575"/>
    <n v="-12.520838253196276"/>
  </r>
  <r>
    <n v="143"/>
    <s v="QAT"/>
    <s v="Qatar"/>
    <s v="Doha"/>
    <x v="0"/>
    <n v="2695122"/>
    <n v="2760385"/>
    <n v="2414573"/>
    <n v="1713504"/>
    <n v="645937"/>
    <n v="441675"/>
    <n v="277450"/>
    <n v="118007"/>
    <n v="11586"/>
    <n v="232.6189"/>
    <n v="1.0025999999999999"/>
    <n v="0.03"/>
    <n v="11.618990189983903"/>
    <n v="57.287172950865596"/>
  </r>
  <r>
    <n v="114"/>
    <s v="COG"/>
    <s v="Republic of the Congo"/>
    <s v="Brazzaville"/>
    <x v="2"/>
    <n v="5970424"/>
    <n v="5702174"/>
    <n v="5064386"/>
    <n v="4437884"/>
    <n v="3134030"/>
    <n v="2385435"/>
    <n v="1829256"/>
    <n v="1396989"/>
    <n v="342000"/>
    <n v="17.4574"/>
    <n v="1.0230999999999999"/>
    <n v="7.0000000000000007E-2"/>
    <n v="17.890381973254012"/>
    <n v="34.533124344845426"/>
  </r>
  <r>
    <n v="161"/>
    <s v="REU"/>
    <s v="Reunion"/>
    <s v="Saint-Denis"/>
    <x v="2"/>
    <n v="974052"/>
    <n v="957822"/>
    <n v="922495"/>
    <n v="890130"/>
    <n v="785424"/>
    <n v="658992"/>
    <n v="551674"/>
    <n v="473925"/>
    <n v="2511"/>
    <n v="387.91399999999999"/>
    <n v="1.0082"/>
    <n v="0.01"/>
    <n v="5.5888649802979957"/>
    <n v="9.4280610697313882"/>
  </r>
  <r>
    <n v="64"/>
    <s v="ROU"/>
    <s v="Romania"/>
    <s v="Bucharest"/>
    <x v="1"/>
    <n v="19659267"/>
    <n v="19442038"/>
    <n v="19906079"/>
    <n v="20335211"/>
    <n v="21919876"/>
    <n v="22836234"/>
    <n v="22125224"/>
    <n v="19922618"/>
    <n v="238391"/>
    <n v="82.466499999999996"/>
    <n v="1.0170999999999999"/>
    <n v="0.25"/>
    <n v="-1.2398825504510456"/>
    <n v="-3.3240078010501097"/>
  </r>
  <r>
    <n v="9"/>
    <s v="RUS"/>
    <s v="Russia"/>
    <s v="Moscow"/>
    <x v="1"/>
    <n v="144713314"/>
    <n v="145617329"/>
    <n v="144668389"/>
    <n v="143242599"/>
    <n v="146844839"/>
    <n v="148005704"/>
    <n v="138257420"/>
    <n v="130093010"/>
    <n v="17098242"/>
    <n v="8.4635999999999996"/>
    <n v="0.99729999999999996"/>
    <n v="1.81"/>
    <n v="3.1053777753756558E-2"/>
    <n v="1.0267301838051681"/>
  </r>
  <r>
    <n v="76"/>
    <s v="RWA"/>
    <s v="Rwanda"/>
    <s v="Kigali"/>
    <x v="2"/>
    <n v="13776698"/>
    <n v="13146362"/>
    <n v="11642959"/>
    <n v="10309031"/>
    <n v="8109989"/>
    <n v="7319962"/>
    <n v="5247532"/>
    <n v="3896367"/>
    <n v="26338"/>
    <n v="523.07309999999995"/>
    <n v="1.0234000000000001"/>
    <n v="0.17"/>
    <n v="18.326432309862124"/>
    <n v="33.637176956786725"/>
  </r>
  <r>
    <n v="228"/>
    <s v="BLM"/>
    <s v="Saint Barthelemy"/>
    <s v="Gustavia"/>
    <x v="4"/>
    <n v="10967"/>
    <n v="10681"/>
    <n v="9643"/>
    <n v="8988"/>
    <n v="7082"/>
    <n v="5168"/>
    <n v="2983"/>
    <n v="2417"/>
    <n v="21"/>
    <n v="522.23810000000003"/>
    <n v="1.0098"/>
    <n v="0"/>
    <n v="13.730166960489473"/>
    <n v="22.018246550956832"/>
  </r>
  <r>
    <n v="211"/>
    <s v="KNA"/>
    <s v="Saint Kitts and Nevis"/>
    <s v="Basseterre"/>
    <x v="4"/>
    <n v="47657"/>
    <n v="47642"/>
    <n v="47790"/>
    <n v="47403"/>
    <n v="45461"/>
    <n v="40636"/>
    <n v="43097"/>
    <n v="44968"/>
    <n v="261"/>
    <n v="182.59389999999999"/>
    <n v="1.0011000000000001"/>
    <n v="0"/>
    <n v="-0.27830089976982636"/>
    <n v="0.53583106554437487"/>
  </r>
  <r>
    <n v="190"/>
    <s v="LCA"/>
    <s v="Saint Lucia"/>
    <s v="Castries"/>
    <x v="4"/>
    <n v="179857"/>
    <n v="179237"/>
    <n v="175623"/>
    <n v="170935"/>
    <n v="159500"/>
    <n v="142301"/>
    <n v="121633"/>
    <n v="103090"/>
    <n v="616"/>
    <n v="291.97559999999999"/>
    <n v="1.0011000000000001"/>
    <n v="0"/>
    <n v="2.4108459598116418"/>
    <n v="5.2195278907186937"/>
  </r>
  <r>
    <n v="220"/>
    <s v="MAF"/>
    <s v="Saint Martin"/>
    <s v="Marigot"/>
    <x v="4"/>
    <n v="31791"/>
    <n v="32552"/>
    <n v="35020"/>
    <n v="36458"/>
    <n v="29610"/>
    <n v="28127"/>
    <n v="7776"/>
    <n v="5802"/>
    <n v="53"/>
    <n v="599.83019999999999"/>
    <n v="0.99509999999999998"/>
    <n v="0"/>
    <n v="-9.2204454597372933"/>
    <n v="-12.801031323714959"/>
  </r>
  <r>
    <n v="229"/>
    <s v="SPM"/>
    <s v="Saint Pierre and Miquelon"/>
    <s v="Saint-Pierre"/>
    <x v="4"/>
    <n v="5862"/>
    <n v="5906"/>
    <n v="5978"/>
    <n v="6052"/>
    <n v="6274"/>
    <n v="6324"/>
    <n v="6106"/>
    <n v="5537"/>
    <n v="242"/>
    <n v="24.223099999999999"/>
    <n v="0.99639999999999995"/>
    <n v="0"/>
    <n v="-1.9404483104717298"/>
    <n v="-3.1394580304031723"/>
  </r>
  <r>
    <n v="199"/>
    <s v="VCT"/>
    <s v="Saint Vincent and the Grenadines"/>
    <s v="Kingstown"/>
    <x v="4"/>
    <n v="103948"/>
    <n v="104632"/>
    <n v="106482"/>
    <n v="109308"/>
    <n v="113813"/>
    <n v="112487"/>
    <n v="107480"/>
    <n v="98459"/>
    <n v="389"/>
    <n v="267.21850000000001"/>
    <n v="0.99629999999999996"/>
    <n v="0"/>
    <n v="-2.3797449334159766"/>
    <n v="-4.9035752186482231"/>
  </r>
  <r>
    <n v="188"/>
    <s v="WSM"/>
    <s v="Samoa"/>
    <s v="Apia"/>
    <x v="3"/>
    <n v="222382"/>
    <n v="214929"/>
    <n v="203571"/>
    <n v="194672"/>
    <n v="184008"/>
    <n v="168186"/>
    <n v="164905"/>
    <n v="142771"/>
    <n v="2842"/>
    <n v="78.248400000000004"/>
    <n v="1.0165"/>
    <n v="0"/>
    <n v="9.2405106817768736"/>
    <n v="14.234199063039368"/>
  </r>
  <r>
    <n v="218"/>
    <s v="SMR"/>
    <s v="San Marino"/>
    <s v="San Marino"/>
    <x v="1"/>
    <n v="33660"/>
    <n v="34007"/>
    <n v="33570"/>
    <n v="31608"/>
    <n v="26823"/>
    <n v="23132"/>
    <n v="21346"/>
    <n v="18169"/>
    <n v="61"/>
    <n v="551.80330000000004"/>
    <n v="0.99750000000000005"/>
    <n v="0"/>
    <n v="0.26809651474530832"/>
    <n v="6.4920273348519366"/>
  </r>
  <r>
    <n v="187"/>
    <s v="STP"/>
    <s v="Sao Tome and Principe"/>
    <s v="SÃ£o TomÃ©"/>
    <x v="2"/>
    <n v="227380"/>
    <n v="218641"/>
    <n v="201124"/>
    <n v="182138"/>
    <n v="143714"/>
    <n v="120343"/>
    <n v="97210"/>
    <n v="77583"/>
    <n v="964"/>
    <n v="235.87139999999999"/>
    <n v="1.0192000000000001"/>
    <n v="0"/>
    <n v="13.054632962749348"/>
    <n v="24.839407482238745"/>
  </r>
  <r>
    <n v="41"/>
    <s v="SAU"/>
    <s v="Saudi Arabia"/>
    <s v="Riyadh"/>
    <x v="0"/>
    <n v="36408820"/>
    <n v="35997107"/>
    <n v="32749848"/>
    <n v="29411929"/>
    <n v="21547390"/>
    <n v="16004763"/>
    <n v="10171710"/>
    <n v="6106191"/>
    <n v="2149690"/>
    <n v="16.936800000000002"/>
    <n v="1.0127999999999999"/>
    <n v="0.46"/>
    <n v="11.172485441764493"/>
    <n v="23.789296512989676"/>
  </r>
  <r>
    <n v="72"/>
    <s v="SEN"/>
    <s v="Senegal"/>
    <s v="Dakar"/>
    <x v="2"/>
    <n v="17316449"/>
    <n v="16436119"/>
    <n v="14356181"/>
    <n v="12530121"/>
    <n v="9704287"/>
    <n v="7536001"/>
    <n v="5703869"/>
    <n v="4367744"/>
    <n v="196722"/>
    <n v="88.025000000000006"/>
    <n v="1.0261"/>
    <n v="0.22"/>
    <n v="20.620163537921403"/>
    <n v="38.19857765140496"/>
  </r>
  <r>
    <n v="105"/>
    <s v="SRB"/>
    <s v="Serbia"/>
    <s v="Belgrade"/>
    <x v="1"/>
    <n v="7221365"/>
    <n v="7358005"/>
    <n v="7519496"/>
    <n v="7653748"/>
    <n v="7935022"/>
    <n v="7987529"/>
    <n v="7777010"/>
    <n v="7193533"/>
    <n v="88361"/>
    <n v="81.725700000000003"/>
    <n v="0.98970000000000002"/>
    <n v="0.09"/>
    <n v="-3.9647737029183872"/>
    <n v="-5.6492975729015376"/>
  </r>
  <r>
    <n v="196"/>
    <s v="SYC"/>
    <s v="Seychelles"/>
    <s v="Victoria"/>
    <x v="2"/>
    <n v="107118"/>
    <n v="105530"/>
    <n v="99240"/>
    <n v="92409"/>
    <n v="80060"/>
    <n v="71057"/>
    <n v="65290"/>
    <n v="54379"/>
    <n v="452"/>
    <n v="236.98670000000001"/>
    <n v="1.0061"/>
    <n v="0"/>
    <n v="7.938331318016929"/>
    <n v="15.917280784339189"/>
  </r>
  <r>
    <n v="102"/>
    <s v="SLE"/>
    <s v="Sierra Leone"/>
    <s v="Freetown"/>
    <x v="2"/>
    <n v="8605718"/>
    <n v="8233969"/>
    <n v="7314773"/>
    <n v="6436698"/>
    <n v="4584067"/>
    <n v="4325388"/>
    <n v="3367477"/>
    <n v="2778557"/>
    <n v="71740"/>
    <n v="119.95699999999999"/>
    <n v="1.022"/>
    <n v="0.11"/>
    <n v="17.6484629119728"/>
    <n v="33.697712709218294"/>
  </r>
  <r>
    <n v="113"/>
    <s v="SGP"/>
    <s v="Singapore"/>
    <s v="Singapore"/>
    <x v="0"/>
    <n v="5975689"/>
    <n v="5909869"/>
    <n v="5650018"/>
    <n v="5163590"/>
    <n v="4053602"/>
    <n v="3022209"/>
    <n v="2400729"/>
    <n v="2061831"/>
    <n v="710"/>
    <n v="8416.4634000000005"/>
    <n v="1.0058"/>
    <n v="7.0000000000000007E-2"/>
    <n v="5.7640701321659504"/>
    <n v="15.727410580623172"/>
  </r>
  <r>
    <n v="214"/>
    <s v="SXM"/>
    <s v="Sint Maarten"/>
    <s v="Philipsburg"/>
    <x v="4"/>
    <n v="44175"/>
    <n v="43621"/>
    <n v="40205"/>
    <n v="33034"/>
    <n v="30489"/>
    <n v="27845"/>
    <n v="12243"/>
    <n v="6260"/>
    <n v="34"/>
    <n v="1299.2646999999999"/>
    <n v="1.0029999999999999"/>
    <n v="0"/>
    <n v="9.8743937321228703"/>
    <n v="33.725858206696131"/>
  </r>
  <r>
    <n v="116"/>
    <s v="SVK"/>
    <s v="Slovakia"/>
    <s v="Bratislava"/>
    <x v="1"/>
    <n v="5643453"/>
    <n v="5456681"/>
    <n v="5424444"/>
    <n v="5396424"/>
    <n v="5376690"/>
    <n v="5261305"/>
    <n v="4973883"/>
    <n v="4522867"/>
    <n v="49037"/>
    <n v="115.0856"/>
    <n v="1.0359"/>
    <n v="7.0000000000000007E-2"/>
    <n v="4.0374460497702627"/>
    <n v="4.5776425277183552"/>
  </r>
  <r>
    <n v="148"/>
    <s v="SVN"/>
    <s v="Slovenia"/>
    <s v="Ljubljana"/>
    <x v="1"/>
    <n v="2119844"/>
    <n v="2117641"/>
    <n v="2080862"/>
    <n v="2057286"/>
    <n v="1984339"/>
    <n v="1986024"/>
    <n v="1901570"/>
    <n v="1741286"/>
    <n v="20273"/>
    <n v="104.56489999999999"/>
    <n v="1.0002"/>
    <n v="0.03"/>
    <n v="1.873358252493438"/>
    <n v="3.040802299728866"/>
  </r>
  <r>
    <n v="166"/>
    <s v="SLB"/>
    <s v="Solomon Islands"/>
    <s v="Honiara"/>
    <x v="3"/>
    <n v="724273"/>
    <n v="691191"/>
    <n v="612660"/>
    <n v="540394"/>
    <n v="429978"/>
    <n v="324171"/>
    <n v="233668"/>
    <n v="172833"/>
    <n v="28896"/>
    <n v="25.064800000000002"/>
    <n v="1.0232000000000001"/>
    <n v="0.01"/>
    <n v="18.217771684131492"/>
    <n v="34.026839676236229"/>
  </r>
  <r>
    <n v="70"/>
    <s v="SOM"/>
    <s v="Somalia"/>
    <s v="Mogadishu"/>
    <x v="2"/>
    <n v="17597511"/>
    <n v="16537016"/>
    <n v="13763906"/>
    <n v="12026649"/>
    <n v="8721465"/>
    <n v="6999096"/>
    <n v="5892224"/>
    <n v="3720977"/>
    <n v="637657"/>
    <n v="27.597100000000001"/>
    <n v="1.0311999999999999"/>
    <n v="0.22"/>
    <n v="27.852595040971657"/>
    <n v="46.320982677718462"/>
  </r>
  <r>
    <n v="24"/>
    <s v="ZAF"/>
    <s v="South Africa"/>
    <s v="Pretoria"/>
    <x v="2"/>
    <n v="59893885"/>
    <n v="58801927"/>
    <n v="55876504"/>
    <n v="51784921"/>
    <n v="46813266"/>
    <n v="39877570"/>
    <n v="29463549"/>
    <n v="22368306"/>
    <n v="1221037"/>
    <n v="49.051699999999997"/>
    <n v="1.0084"/>
    <n v="0.75"/>
    <n v="7.1897500960332099"/>
    <n v="15.658928976641675"/>
  </r>
  <r>
    <n v="29"/>
    <s v="KOR"/>
    <s v="South Korea"/>
    <s v="Seoul"/>
    <x v="0"/>
    <n v="51815810"/>
    <n v="51844690"/>
    <n v="50994401"/>
    <n v="48813042"/>
    <n v="46788591"/>
    <n v="44120039"/>
    <n v="38170501"/>
    <n v="32601143"/>
    <n v="100210"/>
    <n v="517.07219999999995"/>
    <n v="0.99970000000000003"/>
    <n v="0.65"/>
    <n v="1.6107827210285302"/>
    <n v="6.1515690827053966"/>
  </r>
  <r>
    <n v="86"/>
    <s v="SSD"/>
    <s v="South Sudan"/>
    <s v="Juba"/>
    <x v="2"/>
    <n v="10913164"/>
    <n v="10606227"/>
    <n v="11194299"/>
    <n v="9714419"/>
    <n v="6114440"/>
    <n v="4750817"/>
    <n v="4192011"/>
    <n v="3342410"/>
    <n v="619745"/>
    <n v="17.609100000000002"/>
    <n v="1.0153000000000001"/>
    <n v="0.14000000000000001"/>
    <n v="-2.5114122822697516"/>
    <n v="12.339852748785079"/>
  </r>
  <r>
    <n v="30"/>
    <s v="ESP"/>
    <s v="Spain"/>
    <s v="Madrid"/>
    <x v="1"/>
    <n v="47558630"/>
    <n v="47363807"/>
    <n v="46431342"/>
    <n v="46572772"/>
    <n v="40741651"/>
    <n v="38889889"/>
    <n v="37491666"/>
    <n v="33792617"/>
    <n v="505992"/>
    <n v="93.990899999999996"/>
    <n v="1.0015000000000001"/>
    <n v="0.6"/>
    <n v="2.427860043330214"/>
    <n v="2.1168119432530235"/>
  </r>
  <r>
    <n v="61"/>
    <s v="LKA"/>
    <s v="Sri Lanka"/>
    <s v="Colombo"/>
    <x v="0"/>
    <n v="21832143"/>
    <n v="21715079"/>
    <n v="21336697"/>
    <n v="20668557"/>
    <n v="18776371"/>
    <n v="17204094"/>
    <n v="14943645"/>
    <n v="12388769"/>
    <n v="65610"/>
    <n v="332.75630000000001"/>
    <n v="1.0026999999999999"/>
    <n v="0.27"/>
    <n v="2.3220370050715911"/>
    <n v="5.6297398991134218"/>
  </r>
  <r>
    <n v="32"/>
    <s v="SDN"/>
    <s v="Sudan"/>
    <s v="Khartoum"/>
    <x v="2"/>
    <n v="46874204"/>
    <n v="44440486"/>
    <n v="38171178"/>
    <n v="33739933"/>
    <n v="26298773"/>
    <n v="21090886"/>
    <n v="16673586"/>
    <n v="11305206"/>
    <n v="1886068"/>
    <n v="24.852900000000002"/>
    <n v="1.0266999999999999"/>
    <n v="0.59"/>
    <n v="22.799993230494483"/>
    <n v="38.92797001108449"/>
  </r>
  <r>
    <n v="170"/>
    <s v="SUR"/>
    <s v="Suriname"/>
    <s v="Paramaribo"/>
    <x v="5"/>
    <n v="618040"/>
    <n v="607065"/>
    <n v="575475"/>
    <n v="546080"/>
    <n v="478998"/>
    <n v="412756"/>
    <n v="375112"/>
    <n v="379918"/>
    <n v="163820"/>
    <n v="3.7726999999999999"/>
    <n v="1.0082"/>
    <n v="0.01"/>
    <n v="7.3964985446804814"/>
    <n v="13.177556401992382"/>
  </r>
  <r>
    <n v="87"/>
    <s v="SWE"/>
    <s v="Sweden"/>
    <s v="Stockholm"/>
    <x v="1"/>
    <n v="10549347"/>
    <n v="10368969"/>
    <n v="9849349"/>
    <n v="9381729"/>
    <n v="8871043"/>
    <n v="8548406"/>
    <n v="8311763"/>
    <n v="8027702"/>
    <n v="450295"/>
    <n v="23.427600000000002"/>
    <n v="1.0079"/>
    <n v="0.13"/>
    <n v="7.1070483947720806"/>
    <n v="12.445659003793438"/>
  </r>
  <r>
    <n v="101"/>
    <s v="CHE"/>
    <s v="Switzerland"/>
    <s v="Bern"/>
    <x v="1"/>
    <n v="8740472"/>
    <n v="8638613"/>
    <n v="8281732"/>
    <n v="7822435"/>
    <n v="7182059"/>
    <n v="6711693"/>
    <n v="6319113"/>
    <n v="6181227"/>
    <n v="41284"/>
    <n v="211.7157"/>
    <n v="1.0056"/>
    <n v="0.11"/>
    <n v="5.5391794856438237"/>
    <n v="11.735949228085628"/>
  </r>
  <r>
    <n v="60"/>
    <s v="SYR"/>
    <s v="Syria"/>
    <s v="Damascus"/>
    <x v="0"/>
    <n v="22125249"/>
    <n v="20772595"/>
    <n v="19205178"/>
    <n v="22337563"/>
    <n v="16307654"/>
    <n v="12408996"/>
    <n v="8898954"/>
    <n v="6319199"/>
    <n v="185180"/>
    <n v="119.47969999999999"/>
    <n v="1.0376000000000001"/>
    <n v="0.28000000000000003"/>
    <n v="15.204602633727216"/>
    <n v="-0.95047969198788596"/>
  </r>
  <r>
    <n v="57"/>
    <s v="TWN"/>
    <s v="Taiwan"/>
    <s v="Taipei"/>
    <x v="0"/>
    <n v="23893394"/>
    <n v="23821464"/>
    <n v="23512136"/>
    <n v="23083083"/>
    <n v="22194731"/>
    <n v="20586174"/>
    <n v="18100281"/>
    <n v="14957870"/>
    <n v="36193"/>
    <n v="660.1662"/>
    <n v="1.0014000000000001"/>
    <n v="0.3"/>
    <n v="1.6215370649438232"/>
    <n v="3.5104106327564653"/>
  </r>
  <r>
    <n v="95"/>
    <s v="TJK"/>
    <s v="Tajikistan"/>
    <s v="Dushanbe"/>
    <x v="0"/>
    <n v="9952787"/>
    <n v="9543207"/>
    <n v="8524063"/>
    <n v="7621779"/>
    <n v="6272998"/>
    <n v="5417860"/>
    <n v="4045965"/>
    <n v="2993019"/>
    <n v="143100"/>
    <n v="69.551299999999998"/>
    <n v="1.0207999999999999"/>
    <n v="0.12"/>
    <n v="16.761068049356275"/>
    <n v="30.583516000660737"/>
  </r>
  <r>
    <n v="22"/>
    <s v="TZA"/>
    <s v="Tanzania"/>
    <s v="Dodoma"/>
    <x v="2"/>
    <n v="65497748"/>
    <n v="61704518"/>
    <n v="52542823"/>
    <n v="45110527"/>
    <n v="34463704"/>
    <n v="26206012"/>
    <n v="19297659"/>
    <n v="13618192"/>
    <n v="945087"/>
    <n v="69.303399999999996"/>
    <n v="1.03"/>
    <n v="0.82"/>
    <n v="24.655936358805842"/>
    <n v="45.193932227836754"/>
  </r>
  <r>
    <n v="20"/>
    <s v="THA"/>
    <s v="Thailand"/>
    <s v="Bangkok"/>
    <x v="0"/>
    <n v="71697030"/>
    <n v="71475664"/>
    <n v="70294397"/>
    <n v="68270489"/>
    <n v="63066603"/>
    <n v="55228410"/>
    <n v="45737753"/>
    <n v="35791728"/>
    <n v="513120"/>
    <n v="139.7276"/>
    <n v="1.0013000000000001"/>
    <n v="0.9"/>
    <n v="1.9953695598242345"/>
    <n v="5.0190661443775504"/>
  </r>
  <r>
    <n v="155"/>
    <s v="TLS"/>
    <s v="Timor-Leste"/>
    <s v="Dili"/>
    <x v="0"/>
    <n v="1341296"/>
    <n v="1299995"/>
    <n v="1205813"/>
    <n v="1088486"/>
    <n v="878360"/>
    <n v="758106"/>
    <n v="642224"/>
    <n v="554021"/>
    <n v="14874"/>
    <n v="90.177199999999999"/>
    <n v="1.0154000000000001"/>
    <n v="0.02"/>
    <n v="11.23582180653219"/>
    <n v="23.225838458188715"/>
  </r>
  <r>
    <n v="100"/>
    <s v="TGO"/>
    <s v="Togo"/>
    <s v="LomÃ©"/>
    <x v="2"/>
    <n v="8848699"/>
    <n v="8442580"/>
    <n v="7473229"/>
    <n v="6571855"/>
    <n v="5008035"/>
    <n v="3875947"/>
    <n v="2838110"/>
    <n v="2197383"/>
    <n v="56785"/>
    <n v="155.82810000000001"/>
    <n v="1.0236000000000001"/>
    <n v="0.11"/>
    <n v="18.405297094468803"/>
    <n v="34.645377903194763"/>
  </r>
  <r>
    <n v="233"/>
    <s v="TKL"/>
    <s v="Tokelau"/>
    <s v="Nukunonu"/>
    <x v="3"/>
    <n v="1871"/>
    <n v="1827"/>
    <n v="1454"/>
    <n v="1367"/>
    <n v="1666"/>
    <n v="1669"/>
    <n v="1647"/>
    <n v="1714"/>
    <n v="12"/>
    <n v="155.91669999999999"/>
    <n v="1.0119"/>
    <n v="0"/>
    <n v="28.679504814305361"/>
    <n v="36.869056327724948"/>
  </r>
  <r>
    <n v="197"/>
    <s v="TON"/>
    <s v="Tonga"/>
    <s v="Nukuâ€˜alofa"/>
    <x v="3"/>
    <n v="106858"/>
    <n v="105254"/>
    <n v="106122"/>
    <n v="107383"/>
    <n v="102603"/>
    <n v="98727"/>
    <n v="96708"/>
    <n v="86484"/>
    <n v="747"/>
    <n v="143.04949999999999"/>
    <n v="1.0079"/>
    <n v="0"/>
    <n v="0.69354139575205898"/>
    <n v="-0.48890420271365115"/>
  </r>
  <r>
    <n v="153"/>
    <s v="TTO"/>
    <s v="Trinidad and Tobago"/>
    <s v="Port-of-Spain"/>
    <x v="4"/>
    <n v="1531044"/>
    <n v="1518147"/>
    <n v="1460177"/>
    <n v="1410296"/>
    <n v="1332203"/>
    <n v="1266518"/>
    <n v="1127852"/>
    <n v="988890"/>
    <n v="5130"/>
    <n v="298.44909999999999"/>
    <n v="1.0035000000000001"/>
    <n v="0.02"/>
    <n v="4.8533157281617232"/>
    <n v="8.5618905534724625"/>
  </r>
  <r>
    <n v="79"/>
    <s v="TUN"/>
    <s v="Tunisia"/>
    <s v="Tunis"/>
    <x v="2"/>
    <n v="12356117"/>
    <n v="12161723"/>
    <n v="11557779"/>
    <n v="10895063"/>
    <n v="9893316"/>
    <n v="8440023"/>
    <n v="6578156"/>
    <n v="5047404"/>
    <n v="163610"/>
    <n v="75.521799999999999"/>
    <n v="1.0076000000000001"/>
    <n v="0.15"/>
    <n v="6.9073651607285447"/>
    <n v="13.410239114725634"/>
  </r>
  <r>
    <n v="18"/>
    <s v="TUR"/>
    <s v="Turkey"/>
    <s v="Ankara"/>
    <x v="0"/>
    <n v="85341241"/>
    <n v="84135428"/>
    <n v="79646178"/>
    <n v="73195345"/>
    <n v="64113547"/>
    <n v="54324142"/>
    <n v="44089069"/>
    <n v="35540990"/>
    <n v="783562"/>
    <n v="108.9145"/>
    <n v="1.0066999999999999"/>
    <n v="1.07"/>
    <n v="7.1504535974092818"/>
    <n v="16.593809346755588"/>
  </r>
  <r>
    <n v="111"/>
    <s v="TKM"/>
    <s v="Turkmenistan"/>
    <s v="Ashgabat"/>
    <x v="0"/>
    <n v="6430770"/>
    <n v="6250438"/>
    <n v="5766431"/>
    <n v="5267970"/>
    <n v="4569132"/>
    <n v="3720278"/>
    <n v="2862903"/>
    <n v="2201432"/>
    <n v="488100"/>
    <n v="13.1751"/>
    <n v="1.014"/>
    <n v="0.08"/>
    <n v="11.520800300914031"/>
    <n v="22.073018639058308"/>
  </r>
  <r>
    <n v="212"/>
    <s v="TCA"/>
    <s v="Turks and Caicos Islands"/>
    <s v="Cockburn Town"/>
    <x v="4"/>
    <n v="45703"/>
    <n v="44276"/>
    <n v="36538"/>
    <n v="29726"/>
    <n v="18744"/>
    <n v="11709"/>
    <n v="7598"/>
    <n v="5665"/>
    <n v="948"/>
    <n v="48.209899999999998"/>
    <n v="1.0130999999999999"/>
    <n v="0"/>
    <n v="25.083474738628276"/>
    <n v="53.747561057659965"/>
  </r>
  <r>
    <n v="227"/>
    <s v="TUV"/>
    <s v="Tuvalu"/>
    <s v="Funafuti"/>
    <x v="3"/>
    <n v="11312"/>
    <n v="11069"/>
    <n v="10877"/>
    <n v="10550"/>
    <n v="9638"/>
    <n v="9182"/>
    <n v="7731"/>
    <n v="5814"/>
    <n v="26"/>
    <n v="435.07690000000002"/>
    <n v="1.0096000000000001"/>
    <n v="0"/>
    <n v="3.9992645030798935"/>
    <n v="7.2227488151658763"/>
  </r>
  <r>
    <n v="31"/>
    <s v="UGA"/>
    <s v="Uganda"/>
    <s v="Kampala"/>
    <x v="2"/>
    <n v="47249585"/>
    <n v="44404611"/>
    <n v="37477356"/>
    <n v="32341728"/>
    <n v="24020697"/>
    <n v="17586630"/>
    <n v="13284026"/>
    <n v="10317212"/>
    <n v="241550"/>
    <n v="195.61"/>
    <n v="1.0304"/>
    <n v="0.59"/>
    <n v="26.075022474904578"/>
    <n v="46.094806684417108"/>
  </r>
  <r>
    <n v="38"/>
    <s v="UKR"/>
    <s v="Ukraine"/>
    <s v="Kiev"/>
    <x v="1"/>
    <n v="39701739"/>
    <n v="43909666"/>
    <n v="44982564"/>
    <n v="45683020"/>
    <n v="48879755"/>
    <n v="51589817"/>
    <n v="49973920"/>
    <n v="47279086"/>
    <n v="603500"/>
    <n v="65.785799999999995"/>
    <n v="0.91200000000000003"/>
    <n v="0.5"/>
    <n v="-11.739715415066158"/>
    <n v="-13.093006985965463"/>
  </r>
  <r>
    <n v="97"/>
    <s v="ARE"/>
    <s v="United Arab Emirates"/>
    <s v="Abu Dhabi"/>
    <x v="0"/>
    <n v="9441129"/>
    <n v="9287289"/>
    <n v="8916899"/>
    <n v="8481771"/>
    <n v="3275333"/>
    <n v="1900151"/>
    <n v="1014048"/>
    <n v="298084"/>
    <n v="83600"/>
    <n v="112.93219999999999"/>
    <n v="1.0081"/>
    <n v="0.12"/>
    <n v="5.8790617679980448"/>
    <n v="11.310821761162851"/>
  </r>
  <r>
    <n v="21"/>
    <s v="GBR"/>
    <s v="United Kingdom"/>
    <s v="London"/>
    <x v="1"/>
    <n v="67508936"/>
    <n v="67059474"/>
    <n v="65224364"/>
    <n v="62760039"/>
    <n v="58850043"/>
    <n v="57210442"/>
    <n v="56326328"/>
    <n v="55650166"/>
    <n v="242900"/>
    <n v="277.9289"/>
    <n v="1.0034000000000001"/>
    <n v="0.85"/>
    <n v="3.5026359168484955"/>
    <n v="7.5667527867533666"/>
  </r>
  <r>
    <n v="3"/>
    <s v="USA"/>
    <s v="United States"/>
    <s v="Washington, D.C."/>
    <x v="4"/>
    <n v="338289857"/>
    <n v="335942003"/>
    <n v="324607776"/>
    <n v="311182845"/>
    <n v="282398554"/>
    <n v="248083732"/>
    <n v="223140018"/>
    <n v="200328340"/>
    <n v="9372610"/>
    <n v="36.093499999999999"/>
    <n v="1.0038"/>
    <n v="4.24"/>
    <n v="4.2149578696475833"/>
    <n v="8.7109596288959956"/>
  </r>
  <r>
    <n v="200"/>
    <s v="VIR"/>
    <s v="United States Virgin Islands"/>
    <s v="Charlotte Amalie"/>
    <x v="4"/>
    <n v="99465"/>
    <n v="100442"/>
    <n v="102803"/>
    <n v="106142"/>
    <n v="108185"/>
    <n v="100685"/>
    <n v="96640"/>
    <n v="63446"/>
    <n v="347"/>
    <n v="286.64269999999999"/>
    <n v="0.99370000000000003"/>
    <n v="0"/>
    <n v="-3.2469869556335906"/>
    <n v="-6.2906295340204625"/>
  </r>
  <r>
    <n v="133"/>
    <s v="URY"/>
    <s v="Uruguay"/>
    <s v="Montevideo"/>
    <x v="5"/>
    <n v="3422794"/>
    <n v="3429086"/>
    <n v="3402818"/>
    <n v="3352651"/>
    <n v="3292224"/>
    <n v="3117012"/>
    <n v="2953750"/>
    <n v="2790265"/>
    <n v="181034"/>
    <n v="18.9069"/>
    <n v="0.999"/>
    <n v="0.04"/>
    <n v="0.58704285683219026"/>
    <n v="2.0921652745842021"/>
  </r>
  <r>
    <n v="43"/>
    <s v="UZB"/>
    <s v="Uzbekistan"/>
    <s v="Tashkent"/>
    <x v="0"/>
    <n v="34627652"/>
    <n v="33526656"/>
    <n v="30949417"/>
    <n v="28614227"/>
    <n v="24925554"/>
    <n v="20579100"/>
    <n v="15947129"/>
    <n v="12011361"/>
    <n v="447400"/>
    <n v="77.397499999999994"/>
    <n v="1.016"/>
    <n v="0.43"/>
    <n v="11.884666518920211"/>
    <n v="21.015507425729165"/>
  </r>
  <r>
    <n v="181"/>
    <s v="VUT"/>
    <s v="Vanuatu"/>
    <s v="Port-Vila"/>
    <x v="3"/>
    <n v="326740"/>
    <n v="311685"/>
    <n v="276438"/>
    <n v="245453"/>
    <n v="192074"/>
    <n v="150882"/>
    <n v="118156"/>
    <n v="87019"/>
    <n v="12189"/>
    <n v="26.806100000000001"/>
    <n v="1.0238"/>
    <n v="0"/>
    <n v="18.196485287840311"/>
    <n v="33.117134441216848"/>
  </r>
  <r>
    <n v="234"/>
    <s v="VAT"/>
    <s v="Vatican City"/>
    <s v="Vatican City"/>
    <x v="1"/>
    <n v="510"/>
    <n v="520"/>
    <n v="564"/>
    <n v="596"/>
    <n v="651"/>
    <n v="700"/>
    <n v="733"/>
    <n v="752"/>
    <n v="1"/>
    <n v="510"/>
    <n v="0.998"/>
    <n v="0"/>
    <n v="-9.5744680851063837"/>
    <n v="-14.429530201342283"/>
  </r>
  <r>
    <n v="51"/>
    <s v="VEN"/>
    <s v="Venezuela"/>
    <s v="Caracas"/>
    <x v="5"/>
    <n v="28301696"/>
    <n v="28490453"/>
    <n v="30529716"/>
    <n v="28715022"/>
    <n v="24427729"/>
    <n v="19750579"/>
    <n v="15210443"/>
    <n v="11355475"/>
    <n v="916445"/>
    <n v="30.882000000000001"/>
    <n v="1.0036"/>
    <n v="0.35"/>
    <n v="-7.2978733244685277"/>
    <n v="-1.4394068721242839"/>
  </r>
  <r>
    <n v="16"/>
    <s v="VNM"/>
    <s v="Vietnam"/>
    <s v="Hanoi"/>
    <x v="0"/>
    <n v="98186856"/>
    <n v="96648685"/>
    <n v="92191398"/>
    <n v="87411012"/>
    <n v="79001142"/>
    <n v="66912613"/>
    <n v="52968270"/>
    <n v="41928849"/>
    <n v="331212"/>
    <n v="296.44720000000001"/>
    <n v="1.0074000000000001"/>
    <n v="1.23"/>
    <n v="6.503272680603021"/>
    <n v="12.327787716266229"/>
  </r>
  <r>
    <n v="226"/>
    <s v="WLF"/>
    <s v="Wallis and Futuna"/>
    <s v="Mata-Utu"/>
    <x v="3"/>
    <n v="11572"/>
    <n v="11655"/>
    <n v="12182"/>
    <n v="13142"/>
    <n v="14723"/>
    <n v="13454"/>
    <n v="11315"/>
    <n v="9377"/>
    <n v="142"/>
    <n v="81.492999999999995"/>
    <n v="0.99529999999999996"/>
    <n v="0"/>
    <n v="-5.0073879494335909"/>
    <n v="-11.946431288997109"/>
  </r>
  <r>
    <n v="172"/>
    <s v="ESH"/>
    <s v="Western Sahara"/>
    <s v="El AaiÃºn"/>
    <x v="2"/>
    <n v="575986"/>
    <n v="556048"/>
    <n v="491824"/>
    <n v="413296"/>
    <n v="270375"/>
    <n v="178529"/>
    <n v="116775"/>
    <n v="76371"/>
    <n v="266000"/>
    <n v="2.1654"/>
    <n v="1.0184"/>
    <n v="0.01"/>
    <n v="17.112219005172584"/>
    <n v="39.364039332584881"/>
  </r>
  <r>
    <n v="46"/>
    <s v="YEM"/>
    <s v="Yemen"/>
    <s v="Sanaa"/>
    <x v="0"/>
    <n v="33696614"/>
    <n v="32284046"/>
    <n v="28516545"/>
    <n v="24743946"/>
    <n v="18628700"/>
    <n v="13375121"/>
    <n v="9204938"/>
    <n v="6843607"/>
    <n v="527968"/>
    <n v="63.8232"/>
    <n v="1.0217000000000001"/>
    <n v="0.42"/>
    <n v="18.165135362646492"/>
    <n v="36.181246111675151"/>
  </r>
  <r>
    <n v="63"/>
    <s v="ZMB"/>
    <s v="Zambia"/>
    <s v="Lusaka"/>
    <x v="2"/>
    <n v="20017675"/>
    <n v="18927715"/>
    <n v="16248230"/>
    <n v="13792086"/>
    <n v="9891136"/>
    <n v="7686401"/>
    <n v="5720438"/>
    <n v="4281671"/>
    <n v="752612"/>
    <n v="26.5976"/>
    <n v="1.028"/>
    <n v="0.25"/>
    <n v="23.199111533994778"/>
    <n v="45.138849917264146"/>
  </r>
  <r>
    <n v="74"/>
    <s v="ZWE"/>
    <s v="Zimbabwe"/>
    <s v="Harare"/>
    <x v="2"/>
    <n v="16320537"/>
    <n v="15669666"/>
    <n v="14154937"/>
    <n v="12839771"/>
    <n v="11834676"/>
    <n v="10113893"/>
    <n v="7049926"/>
    <n v="5202918"/>
    <n v="390757"/>
    <n v="41.766500000000001"/>
    <n v="1.0204"/>
    <n v="0.2"/>
    <n v="15.299255658997282"/>
    <n v="27.109252960975706"/>
  </r>
  <r>
    <m/>
    <m/>
    <m/>
    <m/>
    <x v="6"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n v="36"/>
    <s v="AFG"/>
    <x v="0"/>
    <s v="Kabul"/>
    <s v="Asia"/>
    <n v="41128771"/>
    <n v="38972230"/>
    <n v="33753499"/>
    <n v="28189672"/>
    <n v="19542982"/>
    <n v="10694796"/>
    <n v="12486631"/>
    <n v="10752971"/>
    <n v="652230"/>
    <n v="63.058700000000002"/>
    <n v="1.0257000000000001"/>
    <n v="0.52"/>
    <n v="21.850392458571481"/>
    <n v="45.900140306705232"/>
    <n v="195521552"/>
    <n v="5218731"/>
  </r>
  <r>
    <n v="138"/>
    <s v="ALB"/>
    <x v="1"/>
    <s v="Tirana"/>
    <s v="Europe"/>
    <n v="2842321"/>
    <n v="2866849"/>
    <n v="2882481"/>
    <n v="2913399"/>
    <n v="3182021"/>
    <n v="3295066"/>
    <n v="2941651"/>
    <n v="2324731"/>
    <n v="28748"/>
    <n v="98.870199999999997"/>
    <n v="0.99570000000000003"/>
    <n v="0.04"/>
    <n v="-1.3932442225985184"/>
    <n v="-2.4396932929543804"/>
    <n v="23248519"/>
    <n v="-15632"/>
  </r>
  <r>
    <n v="34"/>
    <s v="DZA"/>
    <x v="2"/>
    <s v="Algiers"/>
    <s v="Africa"/>
    <n v="44903225"/>
    <n v="43451666"/>
    <n v="39543154"/>
    <n v="35856344"/>
    <n v="30774621"/>
    <n v="25518074"/>
    <n v="18739378"/>
    <n v="13795915"/>
    <n v="2381741"/>
    <n v="18.853100000000001"/>
    <n v="1.0164"/>
    <n v="0.56000000000000005"/>
    <n v="13.554991086446973"/>
    <n v="25.230907534800533"/>
    <n v="252582377"/>
    <n v="3908512"/>
  </r>
  <r>
    <n v="213"/>
    <s v="ASM"/>
    <x v="3"/>
    <s v="Pago Pago"/>
    <s v="Oceania"/>
    <n v="44273"/>
    <n v="46189"/>
    <n v="51368"/>
    <n v="54849"/>
    <n v="58230"/>
    <n v="47818"/>
    <n v="32886"/>
    <n v="27075"/>
    <n v="199"/>
    <n v="222.47739999999999"/>
    <n v="0.98309999999999997"/>
    <n v="0"/>
    <n v="-13.81210091885999"/>
    <n v="-19.282028842823024"/>
    <n v="362688"/>
    <n v="-5179"/>
  </r>
  <r>
    <n v="203"/>
    <s v="AND"/>
    <x v="4"/>
    <s v="Andorra la Vella"/>
    <s v="Europe"/>
    <n v="79824"/>
    <n v="77700"/>
    <n v="71746"/>
    <n v="71519"/>
    <n v="66097"/>
    <n v="53569"/>
    <n v="35611"/>
    <n v="19860"/>
    <n v="468"/>
    <n v="170.5641"/>
    <n v="1.01"/>
    <n v="0"/>
    <n v="11.259164273966494"/>
    <n v="11.612298829681624"/>
    <n v="475926"/>
    <n v="5954"/>
  </r>
  <r>
    <n v="42"/>
    <s v="AGO"/>
    <x v="5"/>
    <s v="Luanda"/>
    <s v="Africa"/>
    <n v="35588987"/>
    <n v="33428485"/>
    <n v="28127721"/>
    <n v="23364185"/>
    <n v="16394062"/>
    <n v="11828638"/>
    <n v="8330047"/>
    <n v="6029700"/>
    <n v="1246700"/>
    <n v="28.546600000000002"/>
    <n v="1.0315000000000001"/>
    <n v="0.45"/>
    <n v="26.526379438988318"/>
    <n v="52.322826582652041"/>
    <n v="163091825"/>
    <n v="5300764"/>
  </r>
  <r>
    <n v="224"/>
    <s v="AIA"/>
    <x v="6"/>
    <s v="The Valley"/>
    <s v="North America"/>
    <n v="15857"/>
    <n v="15585"/>
    <n v="14525"/>
    <n v="13172"/>
    <n v="11047"/>
    <n v="8316"/>
    <n v="6560"/>
    <n v="6283"/>
    <n v="91"/>
    <n v="174.2527"/>
    <n v="1.0065999999999999"/>
    <n v="0"/>
    <n v="9.1703958691910508"/>
    <n v="20.384148193136959"/>
    <n v="91345"/>
    <n v="1060"/>
  </r>
  <r>
    <n v="201"/>
    <s v="ATG"/>
    <x v="7"/>
    <s v="Saint Johnâ€™s"/>
    <s v="North America"/>
    <n v="93763"/>
    <n v="92664"/>
    <n v="89941"/>
    <n v="85695"/>
    <n v="75055"/>
    <n v="63328"/>
    <n v="64888"/>
    <n v="64516"/>
    <n v="442"/>
    <n v="212.1335"/>
    <n v="1.0058"/>
    <n v="0"/>
    <n v="4.249452418807885"/>
    <n v="9.4147849932901568"/>
    <n v="629850"/>
    <n v="2723"/>
  </r>
  <r>
    <n v="33"/>
    <s v="ARG"/>
    <x v="8"/>
    <s v="Buenos Aires"/>
    <s v="South America"/>
    <n v="45510318"/>
    <n v="45036032"/>
    <n v="43257065"/>
    <n v="41100123"/>
    <n v="37070774"/>
    <n v="32637657"/>
    <n v="28024803"/>
    <n v="23842803"/>
    <n v="2780400"/>
    <n v="16.368300000000001"/>
    <n v="1.0052000000000001"/>
    <n v="0.56999999999999995"/>
    <n v="5.2089826251503659"/>
    <n v="10.730369347069837"/>
    <n v="296479575"/>
    <n v="1778967"/>
  </r>
  <r>
    <n v="140"/>
    <s v="ARM"/>
    <x v="9"/>
    <s v="Yerevan"/>
    <s v="Asia"/>
    <n v="2780469"/>
    <n v="2805608"/>
    <n v="2878595"/>
    <n v="2946293"/>
    <n v="3168523"/>
    <n v="3556539"/>
    <n v="3135123"/>
    <n v="2534377"/>
    <n v="29743"/>
    <n v="93.483099999999993"/>
    <n v="0.99619999999999997"/>
    <n v="0.03"/>
    <n v="-3.4088157590769108"/>
    <n v="-5.6282250271782202"/>
    <n v="23805527"/>
    <n v="-72987"/>
  </r>
  <r>
    <n v="198"/>
    <s v="ABW"/>
    <x v="10"/>
    <s v="Oranjestad"/>
    <s v="North America"/>
    <n v="106445"/>
    <n v="106585"/>
    <n v="104257"/>
    <n v="100341"/>
    <n v="89101"/>
    <n v="65712"/>
    <n v="62267"/>
    <n v="59106"/>
    <n v="180"/>
    <n v="591.36109999999996"/>
    <n v="0.99909999999999999"/>
    <n v="0"/>
    <n v="2.0986600420115678"/>
    <n v="6.0832560967102181"/>
    <n v="693814"/>
    <n v="2328"/>
  </r>
  <r>
    <n v="55"/>
    <s v="AUS"/>
    <x v="11"/>
    <s v="Canberra"/>
    <s v="Oceania"/>
    <n v="26177413"/>
    <n v="25670051"/>
    <n v="23820236"/>
    <n v="22019168"/>
    <n v="19017963"/>
    <n v="17048003"/>
    <n v="14706322"/>
    <n v="12595034"/>
    <n v="7692024"/>
    <n v="3.4032"/>
    <n v="1.0099"/>
    <n v="0.33"/>
    <n v="9.8956912097764285"/>
    <n v="18.884659947187831"/>
    <n v="161054190"/>
    <n v="1849815"/>
  </r>
  <r>
    <n v="99"/>
    <s v="AUT"/>
    <x v="12"/>
    <s v="Vienna"/>
    <s v="Europe"/>
    <n v="8939617"/>
    <n v="8907777"/>
    <n v="8642421"/>
    <n v="8362829"/>
    <n v="8010428"/>
    <n v="7678729"/>
    <n v="7547561"/>
    <n v="7465301"/>
    <n v="83871"/>
    <n v="106.5877"/>
    <n v="1.002"/>
    <n v="0.11"/>
    <n v="3.4388049367185425"/>
    <n v="6.8970440505240509"/>
    <n v="65554663"/>
    <n v="265356"/>
  </r>
  <r>
    <n v="91"/>
    <s v="AZE"/>
    <x v="13"/>
    <s v="Baku"/>
    <s v="Asia"/>
    <n v="10358074"/>
    <n v="10284951"/>
    <n v="9863480"/>
    <n v="9237202"/>
    <n v="8190337"/>
    <n v="7427836"/>
    <n v="6383060"/>
    <n v="5425317"/>
    <n v="86600"/>
    <n v="119.6082"/>
    <n v="1.0044"/>
    <n v="0.13"/>
    <n v="5.0143965415857288"/>
    <n v="12.134323791988093"/>
    <n v="67170257"/>
    <n v="421471"/>
  </r>
  <r>
    <n v="176"/>
    <s v="BHS"/>
    <x v="14"/>
    <s v="Nassau"/>
    <s v="North America"/>
    <n v="409984"/>
    <n v="406471"/>
    <n v="392697"/>
    <n v="373272"/>
    <n v="325014"/>
    <n v="270679"/>
    <n v="223752"/>
    <n v="179129"/>
    <n v="13943"/>
    <n v="29.404299999999999"/>
    <n v="1.0051000000000001"/>
    <n v="0.01"/>
    <n v="4.4021217376246824"/>
    <n v="9.8351872093272465"/>
    <n v="2580998"/>
    <n v="13774"/>
  </r>
  <r>
    <n v="154"/>
    <s v="BHR"/>
    <x v="15"/>
    <s v="Manama"/>
    <s v="Asia"/>
    <n v="1472233"/>
    <n v="1477469"/>
    <n v="1362142"/>
    <n v="1213645"/>
    <n v="711442"/>
    <n v="517418"/>
    <n v="362595"/>
    <n v="222555"/>
    <n v="765"/>
    <n v="1924.4875999999999"/>
    <n v="1.0061"/>
    <n v="0.02"/>
    <n v="8.0821970102970173"/>
    <n v="21.306724783606409"/>
    <n v="7339499"/>
    <n v="115327"/>
  </r>
  <r>
    <n v="8"/>
    <s v="BGD"/>
    <x v="16"/>
    <s v="Dhaka"/>
    <s v="Asia"/>
    <n v="171186372"/>
    <n v="167420951"/>
    <n v="157830000"/>
    <n v="148391139"/>
    <n v="129193327"/>
    <n v="107147651"/>
    <n v="83929765"/>
    <n v="67541860"/>
    <n v="147570"/>
    <n v="1160.0350000000001"/>
    <n v="1.0107999999999999"/>
    <n v="2.15"/>
    <n v="8.4625052271431294"/>
    <n v="15.361586381515677"/>
    <n v="1032641065"/>
    <n v="9590951"/>
  </r>
  <r>
    <n v="186"/>
    <s v="BRB"/>
    <x v="17"/>
    <s v="Bridgetown"/>
    <s v="North America"/>
    <n v="281635"/>
    <n v="280693"/>
    <n v="278083"/>
    <n v="274711"/>
    <n v="264657"/>
    <n v="258868"/>
    <n v="253575"/>
    <n v="241397"/>
    <n v="430"/>
    <n v="654.96510000000001"/>
    <n v="1.0015000000000001"/>
    <n v="0"/>
    <n v="1.2773164846466702"/>
    <n v="2.5204669634634214"/>
    <n v="2133619"/>
    <n v="2610"/>
  </r>
  <r>
    <n v="96"/>
    <s v="BLR"/>
    <x v="18"/>
    <s v="Minsk"/>
    <s v="Europe"/>
    <n v="9534954"/>
    <n v="9633740"/>
    <n v="9700609"/>
    <n v="9731427"/>
    <n v="10256483"/>
    <n v="10428525"/>
    <n v="9817257"/>
    <n v="9170786"/>
    <n v="207600"/>
    <n v="45.929499999999997"/>
    <n v="0.99550000000000005"/>
    <n v="0.12"/>
    <n v="-1.707676291251405"/>
    <n v="-2.0189536436948043"/>
    <n v="78273781"/>
    <n v="-66869"/>
  </r>
  <r>
    <n v="81"/>
    <s v="BEL"/>
    <x v="19"/>
    <s v="Brussels"/>
    <s v="Europe"/>
    <n v="11655930"/>
    <n v="11561717"/>
    <n v="11248303"/>
    <n v="10877947"/>
    <n v="10264343"/>
    <n v="9959560"/>
    <n v="9828986"/>
    <n v="9629376"/>
    <n v="30528"/>
    <n v="381.81110000000001"/>
    <n v="1.0038"/>
    <n v="0.15"/>
    <n v="3.6238977559548315"/>
    <n v="7.1519285762285847"/>
    <n v="85026162"/>
    <n v="313414"/>
  </r>
  <r>
    <n v="177"/>
    <s v="BLZ"/>
    <x v="20"/>
    <s v="Belmopan"/>
    <s v="North America"/>
    <n v="405272"/>
    <n v="394921"/>
    <n v="359871"/>
    <n v="322106"/>
    <n v="240406"/>
    <n v="182589"/>
    <n v="145133"/>
    <n v="120905"/>
    <n v="22966"/>
    <n v="17.646599999999999"/>
    <n v="1.0130999999999999"/>
    <n v="0.01"/>
    <n v="12.615909589825241"/>
    <n v="25.819450739818567"/>
    <n v="2171203"/>
    <n v="35050"/>
  </r>
  <r>
    <n v="77"/>
    <s v="BEN"/>
    <x v="21"/>
    <s v="Porto-Novo"/>
    <s v="Africa"/>
    <n v="13352864"/>
    <n v="12643123"/>
    <n v="10932783"/>
    <n v="9445710"/>
    <n v="6998023"/>
    <n v="5133419"/>
    <n v="3833939"/>
    <n v="3023443"/>
    <n v="112622"/>
    <n v="118.5635"/>
    <n v="1.0274000000000001"/>
    <n v="0.17"/>
    <n v="22.136001418851905"/>
    <n v="41.364323063062493"/>
    <n v="65363304"/>
    <n v="1710340"/>
  </r>
  <r>
    <n v="206"/>
    <s v="BMU"/>
    <x v="22"/>
    <s v="Hamilton"/>
    <s v="North America"/>
    <n v="64184"/>
    <n v="64031"/>
    <n v="63144"/>
    <n v="63447"/>
    <n v="61371"/>
    <n v="57470"/>
    <n v="53565"/>
    <n v="52019"/>
    <n v="54"/>
    <n v="1188.5925999999999"/>
    <n v="1"/>
    <n v="0"/>
    <n v="1.6470290130495377"/>
    <n v="1.1615994452062353"/>
    <n v="479231"/>
    <n v="887"/>
  </r>
  <r>
    <n v="165"/>
    <s v="BTN"/>
    <x v="23"/>
    <s v="Thimphu"/>
    <s v="Asia"/>
    <n v="782455"/>
    <n v="772506"/>
    <n v="743274"/>
    <n v="705516"/>
    <n v="587207"/>
    <n v="558442"/>
    <n v="415257"/>
    <n v="298894"/>
    <n v="38394"/>
    <n v="20.3796"/>
    <n v="1.0064"/>
    <n v="0.01"/>
    <n v="5.2714073141264191"/>
    <n v="10.905351544118064"/>
    <n v="4863551"/>
    <n v="29232"/>
  </r>
  <r>
    <n v="80"/>
    <s v="BOL"/>
    <x v="24"/>
    <s v="Sucre"/>
    <s v="South America"/>
    <n v="12224110"/>
    <n v="11936162"/>
    <n v="11090085"/>
    <n v="10223270"/>
    <n v="8592656"/>
    <n v="7096194"/>
    <n v="5736088"/>
    <n v="4585693"/>
    <n v="1098581"/>
    <n v="11.1272"/>
    <n v="1.012"/>
    <n v="0.15"/>
    <n v="10.225575367546776"/>
    <n v="19.571428711165801"/>
    <n v="71484258"/>
    <n v="846077"/>
  </r>
  <r>
    <n v="137"/>
    <s v="BIH"/>
    <x v="25"/>
    <s v="Sarajevo"/>
    <s v="Europe"/>
    <n v="3233526"/>
    <n v="3318407"/>
    <n v="3524324"/>
    <n v="3811088"/>
    <n v="4179350"/>
    <n v="4494310"/>
    <n v="4199820"/>
    <n v="3815561"/>
    <n v="51209"/>
    <n v="63.143700000000003"/>
    <n v="0.98860000000000003"/>
    <n v="0.04"/>
    <n v="-8.2511710047089881"/>
    <n v="-15.154779947353617"/>
    <n v="30576386"/>
    <n v="-205917"/>
  </r>
  <r>
    <n v="144"/>
    <s v="BWA"/>
    <x v="26"/>
    <s v="Gaborone"/>
    <s v="Africa"/>
    <n v="2630296"/>
    <n v="2546402"/>
    <n v="2305171"/>
    <n v="2091664"/>
    <n v="1726985"/>
    <n v="1341474"/>
    <n v="938578"/>
    <n v="592244"/>
    <n v="582000"/>
    <n v="4.5194000000000001"/>
    <n v="1.0162"/>
    <n v="0.03"/>
    <n v="14.104159734787572"/>
    <n v="25.75136350771443"/>
    <n v="14172814"/>
    <n v="241231"/>
  </r>
  <r>
    <n v="7"/>
    <s v="BRA"/>
    <x v="27"/>
    <s v="Brasilia"/>
    <s v="South America"/>
    <n v="215313498"/>
    <n v="213196304"/>
    <n v="205188205"/>
    <n v="196353492"/>
    <n v="175873720"/>
    <n v="150706446"/>
    <n v="122288383"/>
    <n v="96369875"/>
    <n v="8515767"/>
    <n v="25.284099999999999"/>
    <n v="1.0045999999999999"/>
    <n v="2.7"/>
    <n v="4.9346369592735604"/>
    <n v="9.6560574537681259"/>
    <n v="1375289923"/>
    <n v="8008099"/>
  </r>
  <r>
    <n v="221"/>
    <s v="VGB"/>
    <x v="28"/>
    <s v="Road Town"/>
    <s v="North America"/>
    <n v="31305"/>
    <n v="30910"/>
    <n v="29366"/>
    <n v="27556"/>
    <n v="20104"/>
    <n v="15617"/>
    <n v="11109"/>
    <n v="9581"/>
    <n v="151"/>
    <n v="207.31790000000001"/>
    <n v="1.0059"/>
    <n v="0"/>
    <n v="6.6028740720561192"/>
    <n v="13.605022499637103"/>
    <n v="175548"/>
    <n v="1544"/>
  </r>
  <r>
    <n v="175"/>
    <s v="BRN"/>
    <x v="29"/>
    <s v="Bandar Seri Begawan"/>
    <s v="Asia"/>
    <n v="449002"/>
    <n v="441725"/>
    <n v="421437"/>
    <n v="396053"/>
    <n v="333926"/>
    <n v="261928"/>
    <n v="187921"/>
    <n v="133343"/>
    <n v="5765"/>
    <n v="77.884100000000004"/>
    <n v="1.0081"/>
    <n v="0.01"/>
    <n v="6.5407166432942532"/>
    <n v="13.369170287815017"/>
    <n v="2625335"/>
    <n v="20288"/>
  </r>
  <r>
    <n v="108"/>
    <s v="BGR"/>
    <x v="30"/>
    <s v="Sofia"/>
    <s v="Europe"/>
    <n v="6781953"/>
    <n v="6979175"/>
    <n v="7309253"/>
    <n v="7592273"/>
    <n v="8097691"/>
    <n v="8767778"/>
    <n v="8980606"/>
    <n v="8582950"/>
    <n v="110879"/>
    <n v="61.165399999999998"/>
    <n v="0.9849"/>
    <n v="0.09"/>
    <n v="-7.2141434972903529"/>
    <n v="-10.672956570449983"/>
    <n v="63091679"/>
    <n v="-330078"/>
  </r>
  <r>
    <n v="58"/>
    <s v="BFA"/>
    <x v="31"/>
    <s v="Ouagadougou"/>
    <s v="Africa"/>
    <n v="22673762"/>
    <n v="21522626"/>
    <n v="18718019"/>
    <n v="16116845"/>
    <n v="11882888"/>
    <n v="9131361"/>
    <n v="6932967"/>
    <n v="5611666"/>
    <n v="272967"/>
    <n v="83.064099999999996"/>
    <n v="1.0259"/>
    <n v="0.28000000000000003"/>
    <n v="21.133342155491988"/>
    <n v="40.683626354910032"/>
    <n v="112590134"/>
    <n v="2804607"/>
  </r>
  <r>
    <n v="78"/>
    <s v="BDI"/>
    <x v="32"/>
    <s v="Bujumbura"/>
    <s v="Africa"/>
    <n v="12889576"/>
    <n v="12220227"/>
    <n v="10727148"/>
    <n v="9126605"/>
    <n v="6307659"/>
    <n v="5483793"/>
    <n v="4312834"/>
    <n v="3497834"/>
    <n v="27834"/>
    <n v="463.0874"/>
    <n v="1.0269999999999999"/>
    <n v="0.16"/>
    <n v="20.158461503467649"/>
    <n v="41.230786256225613"/>
    <n v="64565676"/>
    <n v="1493079"/>
  </r>
  <r>
    <n v="73"/>
    <s v="KHM"/>
    <x v="33"/>
    <s v="Phnom Penh"/>
    <s v="Asia"/>
    <n v="16767842"/>
    <n v="16396860"/>
    <n v="15417523"/>
    <n v="14363532"/>
    <n v="12118841"/>
    <n v="8910808"/>
    <n v="6198959"/>
    <n v="6708525"/>
    <n v="181035"/>
    <n v="92.622100000000003"/>
    <n v="1.0107999999999999"/>
    <n v="0.21"/>
    <n v="8.7583394556959639"/>
    <n v="16.738988711133167"/>
    <n v="96882890"/>
    <n v="979337"/>
  </r>
  <r>
    <n v="53"/>
    <s v="CMR"/>
    <x v="34"/>
    <s v="Yaounde"/>
    <s v="Africa"/>
    <n v="27914536"/>
    <n v="26491087"/>
    <n v="23012646"/>
    <n v="19878036"/>
    <n v="15091594"/>
    <n v="11430520"/>
    <n v="8519891"/>
    <n v="6452787"/>
    <n v="475442"/>
    <n v="58.712800000000001"/>
    <n v="1.0263"/>
    <n v="0.35"/>
    <n v="21.300853452488688"/>
    <n v="40.429044398551248"/>
    <n v="138791097"/>
    <n v="3478441"/>
  </r>
  <r>
    <n v="39"/>
    <s v="CAN"/>
    <x v="35"/>
    <s v="Ottawa"/>
    <s v="North America"/>
    <n v="38454327"/>
    <n v="37888705"/>
    <n v="35732126"/>
    <n v="33963412"/>
    <n v="30683313"/>
    <n v="27657204"/>
    <n v="24511510"/>
    <n v="21434577"/>
    <n v="9984670"/>
    <n v="3.8513000000000002"/>
    <n v="1.0078"/>
    <n v="0.48"/>
    <n v="7.618357217255979"/>
    <n v="13.222802820870882"/>
    <n v="250325174"/>
    <n v="2156579"/>
  </r>
  <r>
    <n v="171"/>
    <s v="CPV"/>
    <x v="36"/>
    <s v="Praia"/>
    <s v="Africa"/>
    <n v="593149"/>
    <n v="582640"/>
    <n v="552166"/>
    <n v="521212"/>
    <n v="458251"/>
    <n v="364563"/>
    <n v="317234"/>
    <n v="287262"/>
    <n v="4033"/>
    <n v="147.07390000000001"/>
    <n v="1.0088999999999999"/>
    <n v="0.01"/>
    <n v="7.4222244759728051"/>
    <n v="13.801869488806858"/>
    <n v="3676477"/>
    <n v="30474"/>
  </r>
  <r>
    <n v="205"/>
    <s v="CYM"/>
    <x v="37"/>
    <s v="George Town"/>
    <s v="North America"/>
    <n v="68706"/>
    <n v="67311"/>
    <n v="60911"/>
    <n v="54074"/>
    <n v="39658"/>
    <n v="26027"/>
    <n v="17100"/>
    <n v="10533"/>
    <n v="264"/>
    <n v="260.25"/>
    <n v="1.0084"/>
    <n v="0"/>
    <n v="12.797360082743674"/>
    <n v="27.059215149609795"/>
    <n v="344320"/>
    <n v="6400"/>
  </r>
  <r>
    <n v="117"/>
    <s v="CAF"/>
    <x v="38"/>
    <s v="Bangui"/>
    <s v="Africa"/>
    <n v="5579144"/>
    <n v="5343020"/>
    <n v="4819333"/>
    <n v="4660067"/>
    <n v="3759170"/>
    <n v="2809221"/>
    <n v="2415276"/>
    <n v="2067356"/>
    <n v="622984"/>
    <n v="8.9555000000000007"/>
    <n v="1.0224"/>
    <n v="7.0000000000000007E-2"/>
    <n v="15.76589540502804"/>
    <n v="19.722398841046708"/>
    <n v="31452587"/>
    <n v="523687"/>
  </r>
  <r>
    <n v="69"/>
    <s v="TCD"/>
    <x v="39"/>
    <s v="N'Djamena"/>
    <s v="Africa"/>
    <n v="17723315"/>
    <n v="16644701"/>
    <n v="14140274"/>
    <n v="11894727"/>
    <n v="8259137"/>
    <n v="5827069"/>
    <n v="4408230"/>
    <n v="3667394"/>
    <n v="1284000"/>
    <n v="13.8032"/>
    <n v="1.0316000000000001"/>
    <n v="0.22"/>
    <n v="25.339261459855727"/>
    <n v="49.001444085265682"/>
    <n v="82564847"/>
    <n v="2504427"/>
  </r>
  <r>
    <n v="65"/>
    <s v="CHL"/>
    <x v="40"/>
    <s v="Santiago"/>
    <s v="South America"/>
    <n v="19603733"/>
    <n v="19300315"/>
    <n v="17870124"/>
    <n v="17004162"/>
    <n v="15351799"/>
    <n v="13342868"/>
    <n v="11469828"/>
    <n v="9820481"/>
    <n v="756102"/>
    <n v="25.927399999999999"/>
    <n v="1.0057"/>
    <n v="0.25"/>
    <n v="9.7011582012525501"/>
    <n v="15.287851291936644"/>
    <n v="123763310"/>
    <n v="1430191"/>
  </r>
  <r>
    <n v="1"/>
    <s v="CHN"/>
    <x v="41"/>
    <s v="Beijing"/>
    <s v="Asia"/>
    <n v="1425887337"/>
    <n v="1424929781"/>
    <n v="1393715448"/>
    <n v="1348191368"/>
    <n v="1264099069"/>
    <n v="1153704252"/>
    <n v="982372466"/>
    <n v="822534450"/>
    <n v="9706961"/>
    <n v="146.89330000000001"/>
    <n v="1"/>
    <n v="17.88"/>
    <n v="2.3083541942630461"/>
    <n v="5.7629777822461179"/>
    <n v="9815434171"/>
    <n v="31214333"/>
  </r>
  <r>
    <n v="28"/>
    <s v="COL"/>
    <x v="42"/>
    <s v="Bogota"/>
    <s v="South America"/>
    <n v="51874024"/>
    <n v="50930662"/>
    <n v="47119728"/>
    <n v="44816108"/>
    <n v="39215135"/>
    <n v="32601393"/>
    <n v="26176195"/>
    <n v="20905254"/>
    <n v="1141748"/>
    <n v="45.433900000000001"/>
    <n v="1.0068999999999999"/>
    <n v="0.65"/>
    <n v="10.089820552444616"/>
    <n v="15.748614315192208"/>
    <n v="313638499"/>
    <n v="3810934"/>
  </r>
  <r>
    <n v="163"/>
    <s v="COM"/>
    <x v="43"/>
    <s v="Moroni"/>
    <s v="Africa"/>
    <n v="836774"/>
    <n v="806166"/>
    <n v="730216"/>
    <n v="656024"/>
    <n v="536758"/>
    <n v="431119"/>
    <n v="328328"/>
    <n v="242351"/>
    <n v="1862"/>
    <n v="449.39530000000002"/>
    <n v="1.0184"/>
    <n v="0.01"/>
    <n v="14.592668470699079"/>
    <n v="27.552345645891002"/>
    <n v="4567736"/>
    <n v="75950"/>
  </r>
  <r>
    <n v="223"/>
    <s v="COK"/>
    <x v="44"/>
    <s v="Avarua"/>
    <s v="Oceania"/>
    <n v="17011"/>
    <n v="17029"/>
    <n v="17695"/>
    <n v="17212"/>
    <n v="15897"/>
    <n v="17123"/>
    <n v="17651"/>
    <n v="20470"/>
    <n v="236"/>
    <n v="72.080500000000001"/>
    <n v="1.0004999999999999"/>
    <n v="0"/>
    <n v="-3.8654987284543654"/>
    <n v="-1.1677899140134789"/>
    <n v="140088"/>
    <n v="-666"/>
  </r>
  <r>
    <n v="124"/>
    <s v="CRI"/>
    <x v="45"/>
    <s v="San JosÃ©"/>
    <s v="North America"/>
    <n v="5180829"/>
    <n v="5123105"/>
    <n v="4895242"/>
    <n v="4622252"/>
    <n v="3979193"/>
    <n v="3158253"/>
    <n v="2414303"/>
    <n v="1855697"/>
    <n v="51100"/>
    <n v="101.3861"/>
    <n v="1.0052000000000001"/>
    <n v="0.06"/>
    <n v="5.8339710273771956"/>
    <n v="12.084520705491608"/>
    <n v="31228874"/>
    <n v="227863"/>
  </r>
  <r>
    <n v="130"/>
    <s v="HRV"/>
    <x v="46"/>
    <s v="Zagreb"/>
    <s v="Europe"/>
    <n v="4030358"/>
    <n v="4096868"/>
    <n v="4254815"/>
    <n v="4368682"/>
    <n v="4548434"/>
    <n v="4873707"/>
    <n v="4680144"/>
    <n v="4492638"/>
    <n v="56594"/>
    <n v="71.215299999999999"/>
    <n v="0.99270000000000003"/>
    <n v="0.05"/>
    <n v="-5.2753644988089965"/>
    <n v="-7.7443036595476622"/>
    <n v="35345646"/>
    <n v="-157947"/>
  </r>
  <r>
    <n v="85"/>
    <s v="CUB"/>
    <x v="47"/>
    <s v="Havana"/>
    <s v="North America"/>
    <n v="11212191"/>
    <n v="11300698"/>
    <n v="11339894"/>
    <n v="11290417"/>
    <n v="11105791"/>
    <n v="10626680"/>
    <n v="9809107"/>
    <n v="8869636"/>
    <n v="109884"/>
    <n v="102.03660000000001"/>
    <n v="0.99609999999999999"/>
    <n v="0.14000000000000001"/>
    <n v="-1.1261392743177316"/>
    <n v="-0.69285306291167104"/>
    <n v="85554414"/>
    <n v="-39196"/>
  </r>
  <r>
    <n v="189"/>
    <s v="CUW"/>
    <x v="48"/>
    <s v="Willemstad"/>
    <s v="North America"/>
    <n v="191163"/>
    <n v="189288"/>
    <n v="169572"/>
    <n v="159380"/>
    <n v="141424"/>
    <n v="155446"/>
    <n v="156851"/>
    <n v="150385"/>
    <n v="444"/>
    <n v="430.54730000000001"/>
    <n v="1.0043"/>
    <n v="0"/>
    <n v="12.732644540372231"/>
    <n v="19.941648889446604"/>
    <n v="1313509"/>
    <n v="19716"/>
  </r>
  <r>
    <n v="158"/>
    <s v="CYP"/>
    <x v="49"/>
    <s v="Nicosia"/>
    <s v="Europe"/>
    <n v="1251488"/>
    <n v="1237537"/>
    <n v="1187280"/>
    <n v="1129686"/>
    <n v="948237"/>
    <n v="788500"/>
    <n v="679327"/>
    <n v="640804"/>
    <n v="9251"/>
    <n v="135.28139999999999"/>
    <n v="1.0059"/>
    <n v="0.02"/>
    <n v="5.4079913752442561"/>
    <n v="10.781934094960901"/>
    <n v="7862859"/>
    <n v="50257"/>
  </r>
  <r>
    <n v="88"/>
    <s v="CZE"/>
    <x v="50"/>
    <s v="Prague"/>
    <s v="Europe"/>
    <n v="10493986"/>
    <n v="10530953"/>
    <n v="10523798"/>
    <n v="10464749"/>
    <n v="10234710"/>
    <n v="10301192"/>
    <n v="10270060"/>
    <n v="9795744"/>
    <n v="78865"/>
    <n v="133.06270000000001"/>
    <n v="0.99839999999999995"/>
    <n v="0.13"/>
    <n v="-0.28328175816373519"/>
    <n v="0.27938558297002636"/>
    <n v="82615192"/>
    <n v="7155"/>
  </r>
  <r>
    <n v="115"/>
    <s v="DNK"/>
    <x v="51"/>
    <s v="Copenhagen"/>
    <s v="Europe"/>
    <n v="5882261"/>
    <n v="5825641"/>
    <n v="5677796"/>
    <n v="5550849"/>
    <n v="5340655"/>
    <n v="5144623"/>
    <n v="5125392"/>
    <n v="4922963"/>
    <n v="43094"/>
    <n v="136.4984"/>
    <n v="1.0047999999999999"/>
    <n v="7.0000000000000007E-2"/>
    <n v="3.6011332566369063"/>
    <n v="5.9704740662194196"/>
    <n v="43470180"/>
    <n v="147845"/>
  </r>
  <r>
    <n v="160"/>
    <s v="DJI"/>
    <x v="52"/>
    <s v="Djibouti"/>
    <s v="Africa"/>
    <n v="1120849"/>
    <n v="1090156"/>
    <n v="1006259"/>
    <n v="919199"/>
    <n v="742033"/>
    <n v="577173"/>
    <n v="324121"/>
    <n v="144379"/>
    <n v="23200"/>
    <n v="48.3125"/>
    <n v="1.0138"/>
    <n v="0.01"/>
    <n v="11.387724234019274"/>
    <n v="21.937578261072957"/>
    <n v="5924169"/>
    <n v="83897"/>
  </r>
  <r>
    <n v="204"/>
    <s v="DMA"/>
    <x v="53"/>
    <s v="Roseau"/>
    <s v="North America"/>
    <n v="72737"/>
    <n v="71995"/>
    <n v="70007"/>
    <n v="68755"/>
    <n v="68346"/>
    <n v="69481"/>
    <n v="72978"/>
    <n v="68895"/>
    <n v="751"/>
    <n v="96.853499999999997"/>
    <n v="1.0044999999999999"/>
    <n v="0"/>
    <n v="3.8996100389961006"/>
    <n v="5.7915787942695074"/>
    <n v="563194"/>
    <n v="1988"/>
  </r>
  <r>
    <n v="84"/>
    <s v="DOM"/>
    <x v="54"/>
    <s v="Santo Domingo"/>
    <s v="North America"/>
    <n v="11228821"/>
    <n v="10999664"/>
    <n v="10405832"/>
    <n v="9775755"/>
    <n v="8540791"/>
    <n v="7129004"/>
    <n v="5755800"/>
    <n v="4475871"/>
    <n v="48671"/>
    <n v="230.70869999999999"/>
    <n v="1.01"/>
    <n v="0.14000000000000001"/>
    <n v="7.9089206898593014"/>
    <n v="14.863977258022526"/>
    <n v="68311538"/>
    <n v="593832"/>
  </r>
  <r>
    <n v="15"/>
    <s v="COD"/>
    <x v="55"/>
    <s v="Kinshasa"/>
    <s v="Africa"/>
    <n v="99010212"/>
    <n v="92853164"/>
    <n v="78656904"/>
    <n v="66391257"/>
    <n v="48616317"/>
    <n v="35987541"/>
    <n v="26708686"/>
    <n v="20151733"/>
    <n v="2344858"/>
    <n v="42.224400000000003"/>
    <n v="1.0325"/>
    <n v="1.24"/>
    <n v="25.876060415497665"/>
    <n v="49.13140144341596"/>
    <n v="468375814"/>
    <n v="14196260"/>
  </r>
  <r>
    <n v="67"/>
    <s v="ECU"/>
    <x v="56"/>
    <s v="Quito"/>
    <s v="South America"/>
    <n v="18001000"/>
    <n v="17588595"/>
    <n v="16195902"/>
    <n v="14989585"/>
    <n v="12626507"/>
    <n v="10449837"/>
    <n v="8135845"/>
    <n v="6172215"/>
    <n v="276841"/>
    <n v="65.022900000000007"/>
    <n v="1.0114000000000001"/>
    <n v="0.23"/>
    <n v="11.14539962022492"/>
    <n v="20.090049190821492"/>
    <n v="104159486"/>
    <n v="1392693"/>
  </r>
  <r>
    <n v="14"/>
    <s v="EGY"/>
    <x v="57"/>
    <s v="Cairo"/>
    <s v="Africa"/>
    <n v="110990103"/>
    <n v="107465134"/>
    <n v="97723799"/>
    <n v="87252413"/>
    <n v="71371371"/>
    <n v="57214630"/>
    <n v="43748556"/>
    <n v="34781986"/>
    <n v="1002450"/>
    <n v="110.7188"/>
    <n v="1.0158"/>
    <n v="1.39"/>
    <n v="13.575305233477467"/>
    <n v="27.205769082856197"/>
    <n v="610547992"/>
    <n v="9741335"/>
  </r>
  <r>
    <n v="112"/>
    <s v="SLV"/>
    <x v="58"/>
    <s v="San Salvador"/>
    <s v="North America"/>
    <n v="6336392"/>
    <n v="6292731"/>
    <n v="6231066"/>
    <n v="6114034"/>
    <n v="5958482"/>
    <n v="5367179"/>
    <n v="4508992"/>
    <n v="3619090"/>
    <n v="21041"/>
    <n v="301.14499999999998"/>
    <n v="1.0035000000000001"/>
    <n v="0.08"/>
    <n v="1.6903367738361301"/>
    <n v="3.6368459841734606"/>
    <n v="44427966"/>
    <n v="61665"/>
  </r>
  <r>
    <n v="152"/>
    <s v="GNQ"/>
    <x v="59"/>
    <s v="Malabo"/>
    <s v="Africa"/>
    <n v="1674908"/>
    <n v="1596049"/>
    <n v="1346973"/>
    <n v="1094524"/>
    <n v="684977"/>
    <n v="465549"/>
    <n v="282509"/>
    <n v="316955"/>
    <n v="28051"/>
    <n v="59.709400000000002"/>
    <n v="1.0246999999999999"/>
    <n v="0.02"/>
    <n v="24.346070782413605"/>
    <n v="53.026155662187399"/>
    <n v="7462444"/>
    <n v="249076"/>
  </r>
  <r>
    <n v="132"/>
    <s v="ERI"/>
    <x v="60"/>
    <s v="Asmara"/>
    <s v="Africa"/>
    <n v="3684032"/>
    <n v="3555868"/>
    <n v="3340006"/>
    <n v="3147727"/>
    <n v="2392880"/>
    <n v="2149960"/>
    <n v="1657982"/>
    <n v="1272748"/>
    <n v="117600"/>
    <n v="31.326799999999999"/>
    <n v="1.0176000000000001"/>
    <n v="0.05"/>
    <n v="10.300161137435083"/>
    <n v="17.037849851654858"/>
    <n v="21201203"/>
    <n v="215862"/>
  </r>
  <r>
    <n v="156"/>
    <s v="EST"/>
    <x v="61"/>
    <s v="Tallinn"/>
    <s v="Europe"/>
    <n v="1326062"/>
    <n v="1329444"/>
    <n v="1314657"/>
    <n v="1331535"/>
    <n v="1396877"/>
    <n v="1570674"/>
    <n v="1476983"/>
    <n v="1361999"/>
    <n v="45227"/>
    <n v="29.3201"/>
    <n v="0.998"/>
    <n v="0.02"/>
    <n v="0.86752666284818025"/>
    <n v="-0.41102937587070565"/>
    <n v="11108231"/>
    <n v="14787"/>
  </r>
  <r>
    <n v="159"/>
    <s v="SWZ"/>
    <x v="62"/>
    <s v="Mbabane"/>
    <s v="Africa"/>
    <n v="1201670"/>
    <n v="1180655"/>
    <n v="1133936"/>
    <n v="1099920"/>
    <n v="1030496"/>
    <n v="854011"/>
    <n v="598564"/>
    <n v="442865"/>
    <n v="17364"/>
    <n v="69.204700000000003"/>
    <n v="1.0079"/>
    <n v="0.02"/>
    <n v="5.973352993467004"/>
    <n v="9.2506727762019061"/>
    <n v="7542117"/>
    <n v="46719"/>
  </r>
  <r>
    <n v="12"/>
    <s v="ETH"/>
    <x v="63"/>
    <s v="Addis Ababa"/>
    <s v="Africa"/>
    <n v="123379924"/>
    <n v="117190911"/>
    <n v="102471895"/>
    <n v="89237791"/>
    <n v="67031867"/>
    <n v="47878073"/>
    <n v="34945469"/>
    <n v="28308246"/>
    <n v="1104300"/>
    <n v="111.7268"/>
    <n v="1.0257000000000001"/>
    <n v="1.55"/>
    <n v="20.403671660409913"/>
    <n v="38.259724515144036"/>
    <n v="610444176"/>
    <n v="14719016"/>
  </r>
  <r>
    <n v="231"/>
    <s v="FLK"/>
    <x v="64"/>
    <s v="Stanley"/>
    <s v="South America"/>
    <n v="3780"/>
    <n v="3747"/>
    <n v="3408"/>
    <n v="3187"/>
    <n v="3080"/>
    <n v="2332"/>
    <n v="2240"/>
    <n v="2274"/>
    <n v="12173"/>
    <n v="0.3105"/>
    <n v="1.0043"/>
    <n v="0"/>
    <n v="10.915492957746478"/>
    <n v="18.606840288672732"/>
    <n v="24048"/>
    <n v="339"/>
  </r>
  <r>
    <n v="209"/>
    <s v="FRO"/>
    <x v="65"/>
    <s v="TÃ³rshavn"/>
    <s v="Europe"/>
    <n v="53090"/>
    <n v="52415"/>
    <n v="48816"/>
    <n v="48410"/>
    <n v="45660"/>
    <n v="47479"/>
    <n v="43054"/>
    <n v="38416"/>
    <n v="1393"/>
    <n v="38.112000000000002"/>
    <n v="1.0038"/>
    <n v="0"/>
    <n v="8.7553261225827601"/>
    <n v="9.6674240859326588"/>
    <n v="377340"/>
    <n v="3599"/>
  </r>
  <r>
    <n v="162"/>
    <s v="FJI"/>
    <x v="66"/>
    <s v="Suva"/>
    <s v="Oceania"/>
    <n v="929766"/>
    <n v="920422"/>
    <n v="917200"/>
    <n v="905169"/>
    <n v="832509"/>
    <n v="780430"/>
    <n v="644582"/>
    <n v="527634"/>
    <n v="18272"/>
    <n v="50.884700000000002"/>
    <n v="1.0056"/>
    <n v="0.01"/>
    <n v="1.3700392498909726"/>
    <n v="2.7173931055968557"/>
    <n v="6457712"/>
    <n v="3222"/>
  </r>
  <r>
    <n v="118"/>
    <s v="FIN"/>
    <x v="67"/>
    <s v="Helsinki"/>
    <s v="Europe"/>
    <n v="5540745"/>
    <n v="5529468"/>
    <n v="5479461"/>
    <n v="5363271"/>
    <n v="5176209"/>
    <n v="4986545"/>
    <n v="4779418"/>
    <n v="4606621"/>
    <n v="338424"/>
    <n v="16.372199999999999"/>
    <n v="1.0008999999999999"/>
    <n v="7.0000000000000007E-2"/>
    <n v="1.1184311741611082"/>
    <n v="3.3090626969996482"/>
    <n v="41461738"/>
    <n v="50007"/>
  </r>
  <r>
    <n v="23"/>
    <s v="FRA"/>
    <x v="68"/>
    <s v="Paris"/>
    <s v="Europe"/>
    <n v="64626628"/>
    <n v="64480053"/>
    <n v="63809769"/>
    <n v="62444567"/>
    <n v="58665453"/>
    <n v="56412897"/>
    <n v="53713830"/>
    <n v="50523586"/>
    <n v="551695"/>
    <n v="117.14190000000001"/>
    <n v="1.0015000000000001"/>
    <n v="0.81"/>
    <n v="1.2801472451655482"/>
    <n v="3.4943968784345962"/>
    <n v="474676783"/>
    <n v="670284"/>
  </r>
  <r>
    <n v="184"/>
    <s v="GUF"/>
    <x v="69"/>
    <s v="Cayenne"/>
    <s v="South America"/>
    <n v="304557"/>
    <n v="290969"/>
    <n v="257026"/>
    <n v="228453"/>
    <n v="164351"/>
    <n v="113931"/>
    <n v="66825"/>
    <n v="46484"/>
    <n v="83534"/>
    <n v="3.6459000000000001"/>
    <n v="1.0239"/>
    <n v="0"/>
    <n v="18.492681674227509"/>
    <n v="33.312760173865087"/>
    <n v="1472596"/>
    <n v="33943"/>
  </r>
  <r>
    <n v="183"/>
    <s v="PYF"/>
    <x v="70"/>
    <s v="Papeete"/>
    <s v="Oceania"/>
    <n v="306279"/>
    <n v="301920"/>
    <n v="291787"/>
    <n v="283788"/>
    <n v="250927"/>
    <n v="211089"/>
    <n v="163591"/>
    <n v="117891"/>
    <n v="4167"/>
    <n v="73.501099999999994"/>
    <n v="1.0074000000000001"/>
    <n v="0"/>
    <n v="4.966636621919414"/>
    <n v="7.9252822529493852"/>
    <n v="1927272"/>
    <n v="10133"/>
  </r>
  <r>
    <n v="146"/>
    <s v="GAB"/>
    <x v="71"/>
    <s v="Libreville"/>
    <s v="Africa"/>
    <n v="2388992"/>
    <n v="2292573"/>
    <n v="2028517"/>
    <n v="1711105"/>
    <n v="1272935"/>
    <n v="983028"/>
    <n v="749078"/>
    <n v="597192"/>
    <n v="267668"/>
    <n v="8.9252000000000002"/>
    <n v="1.0204"/>
    <n v="0.03"/>
    <n v="17.770371162775564"/>
    <n v="39.61691421625207"/>
    <n v="12023420"/>
    <n v="264056"/>
  </r>
  <r>
    <n v="142"/>
    <s v="GMB"/>
    <x v="72"/>
    <s v="Banjul"/>
    <s v="Africa"/>
    <n v="2705992"/>
    <n v="2573995"/>
    <n v="2253133"/>
    <n v="1937275"/>
    <n v="1437539"/>
    <n v="1040616"/>
    <n v="718586"/>
    <n v="528731"/>
    <n v="10689"/>
    <n v="253.1567"/>
    <n v="1.0249999999999999"/>
    <n v="0.03"/>
    <n v="20.099079814640326"/>
    <n v="39.680324166677423"/>
    <n v="13195867"/>
    <n v="320862"/>
  </r>
  <r>
    <n v="131"/>
    <s v="GEO"/>
    <x v="73"/>
    <s v="Tbilisi"/>
    <s v="Asia"/>
    <n v="3744385"/>
    <n v="3765912"/>
    <n v="3771132"/>
    <n v="3836831"/>
    <n v="4265172"/>
    <n v="5391636"/>
    <n v="5145843"/>
    <n v="4800426"/>
    <n v="69700"/>
    <n v="53.721400000000003"/>
    <n v="0.99639999999999995"/>
    <n v="0.05"/>
    <n v="-0.70925653093023522"/>
    <n v="-2.4094363290955481"/>
    <n v="34721337"/>
    <n v="-5220"/>
  </r>
  <r>
    <n v="19"/>
    <s v="DEU"/>
    <x v="74"/>
    <s v="Berlin"/>
    <s v="Europe"/>
    <n v="83369843"/>
    <n v="83328988"/>
    <n v="82073226"/>
    <n v="81325090"/>
    <n v="81551677"/>
    <n v="79370196"/>
    <n v="77786703"/>
    <n v="78294583"/>
    <n v="357114"/>
    <n v="233.45439999999999"/>
    <n v="0.99950000000000006"/>
    <n v="1.05"/>
    <n v="1.5798294561980544"/>
    <n v="2.5142954037923597"/>
    <n v="647100306"/>
    <n v="1255762"/>
  </r>
  <r>
    <n v="47"/>
    <s v="GHA"/>
    <x v="75"/>
    <s v="Accra"/>
    <s v="Africa"/>
    <n v="33475870"/>
    <n v="32180401"/>
    <n v="28870939"/>
    <n v="25574719"/>
    <n v="19665502"/>
    <n v="15446982"/>
    <n v="11865246"/>
    <n v="8861895"/>
    <n v="238533"/>
    <n v="140.34059999999999"/>
    <n v="1.0196000000000001"/>
    <n v="0.42"/>
    <n v="15.950056213966576"/>
    <n v="30.894380501306777"/>
    <n v="175941554"/>
    <n v="3309462"/>
  </r>
  <r>
    <n v="219"/>
    <s v="GIB"/>
    <x v="76"/>
    <s v="Gibraltar"/>
    <s v="Europe"/>
    <n v="32649"/>
    <n v="32709"/>
    <n v="32520"/>
    <n v="31262"/>
    <n v="27741"/>
    <n v="27317"/>
    <n v="28734"/>
    <n v="26685"/>
    <n v="6"/>
    <n v="5441.5"/>
    <n v="0.99939999999999996"/>
    <n v="0"/>
    <n v="0.39667896678966791"/>
    <n v="4.4366963086174911"/>
    <n v="239617"/>
    <n v="189"/>
  </r>
  <r>
    <n v="90"/>
    <s v="GRC"/>
    <x v="77"/>
    <s v="Athens"/>
    <s v="Europe"/>
    <n v="10384971"/>
    <n v="10512232"/>
    <n v="10806641"/>
    <n v="11033783"/>
    <n v="11038109"/>
    <n v="10302255"/>
    <n v="9307148"/>
    <n v="8544873"/>
    <n v="131990"/>
    <n v="78.680000000000007"/>
    <n v="0.99419999999999997"/>
    <n v="0.13"/>
    <n v="-3.9019525123486569"/>
    <n v="-5.8802316485651387"/>
    <n v="81930012"/>
    <n v="-294409"/>
  </r>
  <r>
    <n v="208"/>
    <s v="GRL"/>
    <x v="78"/>
    <s v="Nuuk"/>
    <s v="North America"/>
    <n v="56466"/>
    <n v="56026"/>
    <n v="55895"/>
    <n v="56351"/>
    <n v="56184"/>
    <n v="55599"/>
    <n v="50106"/>
    <n v="45434"/>
    <n v="2166086"/>
    <n v="2.6100000000000002E-2"/>
    <n v="1.004"/>
    <n v="0"/>
    <n v="1.0215582789158244"/>
    <n v="0.2040780110379585"/>
    <n v="432061"/>
    <n v="131"/>
  </r>
  <r>
    <n v="193"/>
    <s v="GRD"/>
    <x v="79"/>
    <s v="Saint George's"/>
    <s v="North America"/>
    <n v="125438"/>
    <n v="123663"/>
    <n v="118980"/>
    <n v="114039"/>
    <n v="107432"/>
    <n v="99047"/>
    <n v="94838"/>
    <n v="98794"/>
    <n v="344"/>
    <n v="364.64530000000002"/>
    <n v="1.0065999999999999"/>
    <n v="0"/>
    <n v="5.4278029920995126"/>
    <n v="9.9957032243355339"/>
    <n v="882231"/>
    <n v="4683"/>
  </r>
  <r>
    <n v="178"/>
    <s v="GLP"/>
    <x v="80"/>
    <s v="Basse-Terre"/>
    <s v="North America"/>
    <n v="395752"/>
    <n v="395642"/>
    <n v="399089"/>
    <n v="403072"/>
    <n v="424067"/>
    <n v="391951"/>
    <n v="334234"/>
    <n v="318310"/>
    <n v="1628"/>
    <n v="243.0909"/>
    <n v="0.99919999999999998"/>
    <n v="0"/>
    <n v="-0.83615434151279533"/>
    <n v="-1.816052715147666"/>
    <n v="3062117"/>
    <n v="-3447"/>
  </r>
  <r>
    <n v="191"/>
    <s v="GUM"/>
    <x v="81"/>
    <s v="HagÃ¥tÃ±a"/>
    <s v="Oceania"/>
    <n v="171774"/>
    <n v="169231"/>
    <n v="167978"/>
    <n v="164905"/>
    <n v="160188"/>
    <n v="138263"/>
    <n v="110286"/>
    <n v="88300"/>
    <n v="549"/>
    <n v="312.8852"/>
    <n v="1.0073000000000001"/>
    <n v="0"/>
    <n v="2.259819738299063"/>
    <n v="4.165428580091568"/>
    <n v="1170925"/>
    <n v="1253"/>
  </r>
  <r>
    <n v="68"/>
    <s v="GTM"/>
    <x v="82"/>
    <s v="Guatemala City"/>
    <s v="North America"/>
    <n v="17843908"/>
    <n v="17362718"/>
    <n v="16001107"/>
    <n v="14543121"/>
    <n v="11735894"/>
    <n v="9084780"/>
    <n v="6987767"/>
    <n v="5453208"/>
    <n v="108889"/>
    <n v="163.8725"/>
    <n v="1.0134000000000001"/>
    <n v="0.22"/>
    <n v="11.516709437665781"/>
    <n v="22.696551861185778"/>
    <n v="99012503"/>
    <n v="1361611"/>
  </r>
  <r>
    <n v="207"/>
    <s v="GGY"/>
    <x v="83"/>
    <s v="Saint Peter Port"/>
    <s v="Europe"/>
    <n v="63301"/>
    <n v="62794"/>
    <n v="61629"/>
    <n v="60782"/>
    <n v="59114"/>
    <n v="57727"/>
    <n v="52860"/>
    <n v="52656"/>
    <n v="78"/>
    <n v="811.55129999999997"/>
    <n v="1.0037"/>
    <n v="0"/>
    <n v="2.7130084862645831"/>
    <n v="4.1443190418215918"/>
    <n v="470863"/>
    <n v="1165"/>
  </r>
  <r>
    <n v="75"/>
    <s v="GIN"/>
    <x v="84"/>
    <s v="Conakry"/>
    <s v="Africa"/>
    <n v="13859341"/>
    <n v="13205153"/>
    <n v="11625998"/>
    <n v="10270728"/>
    <n v="8336967"/>
    <n v="6354145"/>
    <n v="4972609"/>
    <n v="4222374"/>
    <n v="245857"/>
    <n v="56.371600000000001"/>
    <n v="1.0242"/>
    <n v="0.17"/>
    <n v="19.209903528282048"/>
    <n v="34.940200928308101"/>
    <n v="72847315"/>
    <n v="1579155"/>
  </r>
  <r>
    <n v="149"/>
    <s v="GNB"/>
    <x v="85"/>
    <s v="Bissau"/>
    <s v="Africa"/>
    <n v="2105566"/>
    <n v="2015828"/>
    <n v="1788919"/>
    <n v="1567220"/>
    <n v="1230849"/>
    <n v="973551"/>
    <n v="831462"/>
    <n v="591663"/>
    <n v="36125"/>
    <n v="58.285600000000002"/>
    <n v="1.0218"/>
    <n v="0.03"/>
    <n v="17.700466035633809"/>
    <n v="34.350378376998762"/>
    <n v="11105058"/>
    <n v="226909"/>
  </r>
  <r>
    <n v="164"/>
    <s v="GUY"/>
    <x v="86"/>
    <s v="Georgetown"/>
    <s v="South America"/>
    <n v="808726"/>
    <n v="797202"/>
    <n v="755031"/>
    <n v="747932"/>
    <n v="759051"/>
    <n v="747116"/>
    <n v="778176"/>
    <n v="705261"/>
    <n v="214969"/>
    <n v="3.7621000000000002"/>
    <n v="1.0052000000000001"/>
    <n v="0.01"/>
    <n v="7.1116285291597308"/>
    <n v="8.1282790414101811"/>
    <n v="6098495"/>
    <n v="42171"/>
  </r>
  <r>
    <n v="82"/>
    <s v="HTI"/>
    <x v="87"/>
    <s v="Port-au-Prince"/>
    <s v="North America"/>
    <n v="11584996"/>
    <n v="11306801"/>
    <n v="10563757"/>
    <n v="9842880"/>
    <n v="8360225"/>
    <n v="6925331"/>
    <n v="5646676"/>
    <n v="4680812"/>
    <n v="27750"/>
    <n v="417.47730000000001"/>
    <n v="1.012"/>
    <n v="0.15"/>
    <n v="9.6673844352913463"/>
    <n v="17.699250625833091"/>
    <n v="68911478"/>
    <n v="743044"/>
  </r>
  <r>
    <n v="89"/>
    <s v="HND"/>
    <x v="88"/>
    <s v="Tegucigalpa"/>
    <s v="North America"/>
    <n v="10432860"/>
    <n v="10121763"/>
    <n v="9294505"/>
    <n v="8450933"/>
    <n v="6656725"/>
    <n v="5053234"/>
    <n v="3777990"/>
    <n v="2782753"/>
    <n v="112492"/>
    <n v="92.743099999999998"/>
    <n v="1.0149999999999999"/>
    <n v="0.13"/>
    <n v="12.247612971320152"/>
    <n v="23.45216794406014"/>
    <n v="56570763"/>
    <n v="827258"/>
  </r>
  <r>
    <n v="104"/>
    <s v="HKG"/>
    <x v="89"/>
    <s v="Hong Kong"/>
    <s v="Asia"/>
    <n v="7488865"/>
    <n v="7500958"/>
    <n v="7399838"/>
    <n v="7132438"/>
    <n v="6731195"/>
    <n v="5838574"/>
    <n v="4978544"/>
    <n v="3955072"/>
    <n v="1104"/>
    <n v="6783.3922000000002"/>
    <n v="0.99919999999999998"/>
    <n v="0.09"/>
    <n v="1.203093905569284"/>
    <n v="4.9972674140314997"/>
    <n v="51025484"/>
    <n v="101120"/>
  </r>
  <r>
    <n v="94"/>
    <s v="HUN"/>
    <x v="90"/>
    <s v="Budapest"/>
    <s v="Europe"/>
    <n v="9967308"/>
    <n v="9750573"/>
    <n v="9844246"/>
    <n v="9986825"/>
    <n v="10202055"/>
    <n v="10375989"/>
    <n v="10698679"/>
    <n v="10315366"/>
    <n v="93028"/>
    <n v="107.1431"/>
    <n v="1.0265"/>
    <n v="0.12"/>
    <n v="1.2500906620984482"/>
    <n v="-0.19542747569923374"/>
    <n v="81141041"/>
    <n v="-93673"/>
  </r>
  <r>
    <n v="179"/>
    <s v="ISL"/>
    <x v="91"/>
    <s v="ReykjavÃ­k"/>
    <s v="Europe"/>
    <n v="372899"/>
    <n v="366669"/>
    <n v="331060"/>
    <n v="318333"/>
    <n v="281462"/>
    <n v="255019"/>
    <n v="228263"/>
    <n v="204468"/>
    <n v="103000"/>
    <n v="3.6204000000000001"/>
    <n v="1.0068999999999999"/>
    <n v="0"/>
    <n v="12.637890412614027"/>
    <n v="17.141169781329612"/>
    <n v="2358173"/>
    <n v="35609"/>
  </r>
  <r>
    <n v="2"/>
    <s v="IND"/>
    <x v="92"/>
    <s v="New Delhi"/>
    <s v="Asia"/>
    <n v="1417173173"/>
    <n v="1396387127"/>
    <n v="1322866505"/>
    <n v="1240613620"/>
    <n v="1059633675"/>
    <n v="870452165"/>
    <n v="696828385"/>
    <n v="557501301"/>
    <n v="3287590"/>
    <n v="431.0675"/>
    <n v="1.0067999999999999"/>
    <n v="17.77"/>
    <n v="7.1289633264998269"/>
    <n v="14.231631037550596"/>
    <n v="8561455951"/>
    <n v="73520622"/>
  </r>
  <r>
    <n v="4"/>
    <s v="IDN"/>
    <x v="93"/>
    <s v="Jakarta"/>
    <s v="Asia"/>
    <n v="275501339"/>
    <n v="271857970"/>
    <n v="259091970"/>
    <n v="244016173"/>
    <n v="214072421"/>
    <n v="182159874"/>
    <n v="148177096"/>
    <n v="115228394"/>
    <n v="1904569"/>
    <n v="144.65289999999999"/>
    <n v="1.0064"/>
    <n v="3.45"/>
    <n v="6.3334147330000228"/>
    <n v="12.902901317118845"/>
    <n v="1710105237"/>
    <n v="12766000"/>
  </r>
  <r>
    <n v="17"/>
    <s v="IRN"/>
    <x v="94"/>
    <s v="Tehran"/>
    <s v="Asia"/>
    <n v="88550570"/>
    <n v="87290193"/>
    <n v="81790841"/>
    <n v="75373855"/>
    <n v="65544383"/>
    <n v="55793629"/>
    <n v="38520664"/>
    <n v="28449705"/>
    <n v="1648195"/>
    <n v="53.7258"/>
    <n v="1.0071000000000001"/>
    <n v="1.1100000000000001"/>
    <n v="8.2646527622817825"/>
    <n v="17.481811166484718"/>
    <n v="521313840"/>
    <n v="5499352"/>
  </r>
  <r>
    <n v="35"/>
    <s v="IRQ"/>
    <x v="95"/>
    <s v="Baghdad"/>
    <s v="Asia"/>
    <n v="44496122"/>
    <n v="42556984"/>
    <n v="37757813"/>
    <n v="31264875"/>
    <n v="24628858"/>
    <n v="17658381"/>
    <n v="13653369"/>
    <n v="9811347"/>
    <n v="438317"/>
    <n v="101.5158"/>
    <n v="1.0221"/>
    <n v="0.56000000000000005"/>
    <n v="17.846131607251721"/>
    <n v="42.319846153231062"/>
    <n v="221827749"/>
    <n v="4799171"/>
  </r>
  <r>
    <n v="125"/>
    <s v="IRL"/>
    <x v="96"/>
    <s v="Dublin"/>
    <s v="Europe"/>
    <n v="5023109"/>
    <n v="4946119"/>
    <n v="4665760"/>
    <n v="4524585"/>
    <n v="3768950"/>
    <n v="3485374"/>
    <n v="3391387"/>
    <n v="2937637"/>
    <n v="70273"/>
    <n v="71.479900000000001"/>
    <n v="1.0073000000000001"/>
    <n v="0.06"/>
    <n v="7.6589665992249927"/>
    <n v="11.01811547357382"/>
    <n v="32742921"/>
    <n v="280359"/>
  </r>
  <r>
    <n v="202"/>
    <s v="IMN"/>
    <x v="97"/>
    <s v="Douglas"/>
    <s v="Europe"/>
    <n v="84519"/>
    <n v="84046"/>
    <n v="83593"/>
    <n v="83828"/>
    <n v="75562"/>
    <n v="68865"/>
    <n v="64022"/>
    <n v="55298"/>
    <n v="572"/>
    <n v="147.76050000000001"/>
    <n v="1.0029999999999999"/>
    <n v="0"/>
    <n v="1.107748256432955"/>
    <n v="0.82430691415756074"/>
    <n v="599733"/>
    <n v="453"/>
  </r>
  <r>
    <n v="98"/>
    <s v="ISR"/>
    <x v="98"/>
    <s v="Jerusalem"/>
    <s v="Asia"/>
    <n v="9038309"/>
    <n v="8757489"/>
    <n v="8007778"/>
    <n v="7328445"/>
    <n v="6116958"/>
    <n v="4803254"/>
    <n v="3744608"/>
    <n v="2907307"/>
    <n v="20770"/>
    <n v="435.1617"/>
    <n v="1.0155000000000001"/>
    <n v="0.11"/>
    <n v="12.869125492739682"/>
    <n v="23.331880091888525"/>
    <n v="50704148"/>
    <n v="749711"/>
  </r>
  <r>
    <n v="25"/>
    <s v="ITA"/>
    <x v="99"/>
    <s v="Rome"/>
    <s v="Europe"/>
    <n v="59037474"/>
    <n v="59500579"/>
    <n v="60232906"/>
    <n v="59822450"/>
    <n v="56966397"/>
    <n v="56756561"/>
    <n v="56329482"/>
    <n v="53324036"/>
    <n v="301336"/>
    <n v="195.91909999999999"/>
    <n v="0.99660000000000004"/>
    <n v="0.74"/>
    <n v="-1.9846825919373705"/>
    <n v="-1.312176281646773"/>
    <n v="461969885"/>
    <n v="-732327"/>
  </r>
  <r>
    <n v="52"/>
    <s v="CIV"/>
    <x v="100"/>
    <s v="Yamoussoukro"/>
    <s v="Africa"/>
    <n v="28160542"/>
    <n v="26811790"/>
    <n v="23596741"/>
    <n v="21120042"/>
    <n v="16799670"/>
    <n v="11910540"/>
    <n v="8303809"/>
    <n v="5477086"/>
    <n v="322463"/>
    <n v="87.329499999999996"/>
    <n v="1.0247999999999999"/>
    <n v="0.35"/>
    <n v="19.340810665337219"/>
    <n v="33.335634465120854"/>
    <n v="142180220"/>
    <n v="3215049"/>
  </r>
  <r>
    <n v="139"/>
    <s v="JAM"/>
    <x v="101"/>
    <s v="Kingston"/>
    <s v="North America"/>
    <n v="2827377"/>
    <n v="2820436"/>
    <n v="2794445"/>
    <n v="2733896"/>
    <n v="2612205"/>
    <n v="2392030"/>
    <n v="2135546"/>
    <n v="1859091"/>
    <n v="10991"/>
    <n v="257.24470000000002"/>
    <n v="0.99990000000000001"/>
    <n v="0.04"/>
    <n v="1.1784808790296464"/>
    <n v="3.4193327032191418"/>
    <n v="20175026"/>
    <n v="25991"/>
  </r>
  <r>
    <n v="11"/>
    <s v="JPN"/>
    <x v="102"/>
    <s v="Tokyo"/>
    <s v="Asia"/>
    <n v="123951692"/>
    <n v="125244761"/>
    <n v="127250933"/>
    <n v="128105431"/>
    <n v="126803861"/>
    <n v="123686321"/>
    <n v="117624196"/>
    <n v="105416839"/>
    <n v="377930"/>
    <n v="327.9753"/>
    <n v="0.99470000000000003"/>
    <n v="1.55"/>
    <n v="-2.5927047623297188"/>
    <n v="-3.2424378635438176"/>
    <n v="978084034"/>
    <n v="-2006172"/>
  </r>
  <r>
    <n v="195"/>
    <s v="JEY"/>
    <x v="103"/>
    <s v="Saint Helier"/>
    <s v="Europe"/>
    <n v="110778"/>
    <n v="108319"/>
    <n v="100561"/>
    <n v="96151"/>
    <n v="86192"/>
    <n v="82874"/>
    <n v="75124"/>
    <n v="68347"/>
    <n v="116"/>
    <n v="954.9828"/>
    <n v="1.0105999999999999"/>
    <n v="0"/>
    <n v="10.160002386611112"/>
    <n v="15.212530290896611"/>
    <n v="728346"/>
    <n v="7758"/>
  </r>
  <r>
    <n v="83"/>
    <s v="JOR"/>
    <x v="104"/>
    <s v="Amman"/>
    <s v="Asia"/>
    <n v="11285869"/>
    <n v="10928721"/>
    <n v="9494246"/>
    <n v="6931258"/>
    <n v="5056174"/>
    <n v="3480587"/>
    <n v="2216903"/>
    <n v="1557374"/>
    <n v="89342"/>
    <n v="126.32210000000001"/>
    <n v="1.0123"/>
    <n v="0.14000000000000001"/>
    <n v="18.870619109721826"/>
    <n v="62.825694845005053"/>
    <n v="50951132"/>
    <n v="1434475"/>
  </r>
  <r>
    <n v="66"/>
    <s v="KAZ"/>
    <x v="105"/>
    <s v="Nursultan"/>
    <s v="Asia"/>
    <n v="19397998"/>
    <n v="18979243"/>
    <n v="17835909"/>
    <n v="16627837"/>
    <n v="15236253"/>
    <n v="16866563"/>
    <n v="14172710"/>
    <n v="12265305"/>
    <n v="2724900"/>
    <n v="7.1188000000000002"/>
    <n v="1.0105"/>
    <n v="0.24"/>
    <n v="8.7581126367038529"/>
    <n v="16.659779621366265"/>
    <n v="131381818"/>
    <n v="1143334"/>
  </r>
  <r>
    <n v="27"/>
    <s v="KEN"/>
    <x v="106"/>
    <s v="Nairobi"/>
    <s v="Africa"/>
    <n v="54027487"/>
    <n v="51985780"/>
    <n v="46851488"/>
    <n v="41517895"/>
    <n v="30851606"/>
    <n v="23162269"/>
    <n v="16187124"/>
    <n v="11473087"/>
    <n v="580367"/>
    <n v="93.091899999999995"/>
    <n v="1.0193000000000001"/>
    <n v="0.68"/>
    <n v="15.316480449884537"/>
    <n v="30.130602719622466"/>
    <n v="276056736"/>
    <n v="5134292"/>
  </r>
  <r>
    <n v="192"/>
    <s v="KIR"/>
    <x v="107"/>
    <s v="Tarawa"/>
    <s v="Oceania"/>
    <n v="131232"/>
    <n v="126463"/>
    <n v="116707"/>
    <n v="107995"/>
    <n v="88826"/>
    <n v="75124"/>
    <n v="60813"/>
    <n v="57437"/>
    <n v="811"/>
    <n v="161.815"/>
    <n v="1.0183"/>
    <n v="0"/>
    <n v="12.445697344632284"/>
    <n v="21.516736885966942"/>
    <n v="764597"/>
    <n v="9756"/>
  </r>
  <r>
    <n v="129"/>
    <s v="KWT"/>
    <x v="108"/>
    <s v="Kuwait City"/>
    <s v="Asia"/>
    <n v="4268873"/>
    <n v="4360444"/>
    <n v="3908743"/>
    <n v="2943356"/>
    <n v="1934901"/>
    <n v="1674938"/>
    <n v="1493870"/>
    <n v="802786"/>
    <n v="17818"/>
    <n v="239.5821"/>
    <n v="1.0044"/>
    <n v="0.05"/>
    <n v="9.2134479038401853"/>
    <n v="45.034205852095369"/>
    <n v="21387911"/>
    <n v="451701"/>
  </r>
  <r>
    <n v="110"/>
    <s v="KGZ"/>
    <x v="109"/>
    <s v="Bishkek"/>
    <s v="Asia"/>
    <n v="6630623"/>
    <n v="6424874"/>
    <n v="5914980"/>
    <n v="5483774"/>
    <n v="4935182"/>
    <n v="4394734"/>
    <n v="3691209"/>
    <n v="3016384"/>
    <n v="199951"/>
    <n v="33.161200000000001"/>
    <n v="1.0158"/>
    <n v="0.08"/>
    <n v="12.098823664661589"/>
    <n v="20.913498623393306"/>
    <n v="40491760"/>
    <n v="509894"/>
  </r>
  <r>
    <n v="103"/>
    <s v="LAO"/>
    <x v="110"/>
    <s v="Vientiane"/>
    <s v="Asia"/>
    <n v="7529475"/>
    <n v="7319399"/>
    <n v="6787419"/>
    <n v="6323418"/>
    <n v="5430853"/>
    <n v="4314443"/>
    <n v="3297519"/>
    <n v="2675283"/>
    <n v="236800"/>
    <n v="31.796800000000001"/>
    <n v="1.0141"/>
    <n v="0.09"/>
    <n v="10.932815551832"/>
    <n v="19.072865339599566"/>
    <n v="43677809"/>
    <n v="531980"/>
  </r>
  <r>
    <n v="151"/>
    <s v="LVA"/>
    <x v="111"/>
    <s v="Riga"/>
    <s v="Europe"/>
    <n v="1850651"/>
    <n v="1897052"/>
    <n v="1991955"/>
    <n v="2101530"/>
    <n v="2392530"/>
    <n v="2689391"/>
    <n v="2572037"/>
    <n v="2397414"/>
    <n v="64559"/>
    <n v="28.666"/>
    <n v="0.98760000000000003"/>
    <n v="0.02"/>
    <n v="-7.0937345472161768"/>
    <n v="-11.937921419156519"/>
    <n v="17892560"/>
    <n v="-94903"/>
  </r>
  <r>
    <n v="119"/>
    <s v="LBN"/>
    <x v="112"/>
    <s v="Beirut"/>
    <s v="Asia"/>
    <n v="5489739"/>
    <n v="5662923"/>
    <n v="6398940"/>
    <n v="4995800"/>
    <n v="4320642"/>
    <n v="3593700"/>
    <n v="2963702"/>
    <n v="2381791"/>
    <n v="10452"/>
    <n v="525.23339999999996"/>
    <n v="0.98160000000000003"/>
    <n v="7.0000000000000007E-2"/>
    <n v="-14.208618927509869"/>
    <n v="9.887085151527284"/>
    <n v="35807237"/>
    <n v="-736017"/>
  </r>
  <r>
    <n v="147"/>
    <s v="LSO"/>
    <x v="113"/>
    <s v="Maseru"/>
    <s v="Africa"/>
    <n v="2305825"/>
    <n v="2254100"/>
    <n v="2118521"/>
    <n v="2022747"/>
    <n v="1998630"/>
    <n v="1798997"/>
    <n v="1407672"/>
    <n v="1023481"/>
    <n v="30355"/>
    <n v="75.962000000000003"/>
    <n v="1.0106999999999999"/>
    <n v="0.03"/>
    <n v="8.8412623712486198"/>
    <n v="13.994730927792748"/>
    <n v="14929973"/>
    <n v="135579"/>
  </r>
  <r>
    <n v="121"/>
    <s v="LBR"/>
    <x v="114"/>
    <s v="Monrovia"/>
    <s v="Africa"/>
    <n v="5302681"/>
    <n v="5087584"/>
    <n v="4612329"/>
    <n v="4019956"/>
    <n v="2895224"/>
    <n v="2209731"/>
    <n v="1932169"/>
    <n v="1463563"/>
    <n v="111369"/>
    <n v="47.613599999999998"/>
    <n v="1.0209999999999999"/>
    <n v="7.0000000000000007E-2"/>
    <n v="14.967535923825034"/>
    <n v="31.908931341537073"/>
    <n v="27523237"/>
    <n v="475255"/>
  </r>
  <r>
    <n v="107"/>
    <s v="LBY"/>
    <x v="115"/>
    <s v="Tripoli"/>
    <s v="Africa"/>
    <n v="6812341"/>
    <n v="6653942"/>
    <n v="6192235"/>
    <n v="6491988"/>
    <n v="5154790"/>
    <n v="4236983"/>
    <n v="2962720"/>
    <n v="1909177"/>
    <n v="1759540"/>
    <n v="3.8717000000000001"/>
    <n v="1.0114000000000001"/>
    <n v="0.09"/>
    <n v="10.014251720097832"/>
    <n v="4.9345901440360027"/>
    <n v="40414176"/>
    <n v="461707"/>
  </r>
  <r>
    <n v="216"/>
    <s v="LIE"/>
    <x v="116"/>
    <s v="Vaduz"/>
    <s v="Europe"/>
    <n v="39327"/>
    <n v="38756"/>
    <n v="37355"/>
    <n v="35926"/>
    <n v="33026"/>
    <n v="28765"/>
    <n v="25003"/>
    <n v="21089"/>
    <n v="160"/>
    <n v="245.7937"/>
    <n v="1.0074000000000001"/>
    <n v="0"/>
    <n v="5.279079105876054"/>
    <n v="9.4666815119968835"/>
    <n v="259247"/>
    <n v="1401"/>
  </r>
  <r>
    <n v="141"/>
    <s v="LTU"/>
    <x v="117"/>
    <s v="Vilnius"/>
    <s v="Europe"/>
    <n v="2750055"/>
    <n v="2820267"/>
    <n v="2963765"/>
    <n v="3139019"/>
    <n v="3599637"/>
    <n v="3785847"/>
    <n v="3521206"/>
    <n v="3210147"/>
    <n v="65300"/>
    <n v="42.114199999999997"/>
    <n v="0.9869"/>
    <n v="0.03"/>
    <n v="-7.2107606372300097"/>
    <n v="-12.391259817159437"/>
    <n v="25789943"/>
    <n v="-143498"/>
  </r>
  <r>
    <n v="168"/>
    <s v="LUX"/>
    <x v="118"/>
    <s v="Luxembourg"/>
    <s v="Europe"/>
    <n v="647599"/>
    <n v="630399"/>
    <n v="569408"/>
    <n v="507070"/>
    <n v="435628"/>
    <n v="381267"/>
    <n v="363741"/>
    <n v="339342"/>
    <n v="2586"/>
    <n v="250.42500000000001"/>
    <n v="1.0128999999999999"/>
    <n v="0.01"/>
    <n v="13.731981285826683"/>
    <n v="27.713925099098745"/>
    <n v="3874454"/>
    <n v="60991"/>
  </r>
  <r>
    <n v="167"/>
    <s v="MAC"/>
    <x v="119"/>
    <s v="Concelho de Macau"/>
    <s v="Asia"/>
    <n v="695168"/>
    <n v="676283"/>
    <n v="615239"/>
    <n v="557297"/>
    <n v="431896"/>
    <n v="350227"/>
    <n v="245332"/>
    <n v="247284"/>
    <n v="30"/>
    <n v="23172.2667"/>
    <n v="1.0125"/>
    <n v="0.01"/>
    <n v="12.991536622353264"/>
    <n v="24.739232402112339"/>
    <n v="3818726"/>
    <n v="61044"/>
  </r>
  <r>
    <n v="50"/>
    <s v="MDG"/>
    <x v="120"/>
    <s v="Antananarivo"/>
    <s v="Africa"/>
    <n v="29611714"/>
    <n v="28225177"/>
    <n v="24850912"/>
    <n v="21731053"/>
    <n v="16216431"/>
    <n v="11882762"/>
    <n v="8948162"/>
    <n v="6639751"/>
    <n v="587041"/>
    <n v="50.442300000000003"/>
    <n v="1.0241"/>
    <n v="0.37"/>
    <n v="19.157453859238647"/>
    <n v="36.264515115765441"/>
    <n v="148105962"/>
    <n v="3374265"/>
  </r>
  <r>
    <n v="62"/>
    <s v="MWI"/>
    <x v="121"/>
    <s v="Lilongwe"/>
    <s v="Africa"/>
    <n v="20405317"/>
    <n v="19377061"/>
    <n v="16938942"/>
    <n v="14718422"/>
    <n v="11229387"/>
    <n v="9539665"/>
    <n v="6267369"/>
    <n v="4625141"/>
    <n v="118484"/>
    <n v="172.22"/>
    <n v="1.0259"/>
    <n v="0.26"/>
    <n v="20.46394042792047"/>
    <n v="38.637939583468935"/>
    <n v="103101304"/>
    <n v="2438119"/>
  </r>
  <r>
    <n v="45"/>
    <s v="MYS"/>
    <x v="122"/>
    <s v="Kuala Lumpur"/>
    <s v="Asia"/>
    <n v="33938221"/>
    <n v="33199993"/>
    <n v="31068833"/>
    <n v="28717731"/>
    <n v="22945150"/>
    <n v="17517054"/>
    <n v="13215707"/>
    <n v="10306508"/>
    <n v="330803"/>
    <n v="102.5934"/>
    <n v="1.0108999999999999"/>
    <n v="0.43"/>
    <n v="9.2355834543254325"/>
    <n v="18.178629781022742"/>
    <n v="190909197"/>
    <n v="2131160"/>
  </r>
  <r>
    <n v="174"/>
    <s v="MDV"/>
    <x v="123"/>
    <s v="MalÃ©"/>
    <s v="Asia"/>
    <n v="523787"/>
    <n v="514438"/>
    <n v="435582"/>
    <n v="361575"/>
    <n v="282507"/>
    <n v="224957"/>
    <n v="164887"/>
    <n v="123243"/>
    <n v="300"/>
    <n v="1745.9567"/>
    <n v="1.0044999999999999"/>
    <n v="0.01"/>
    <n v="20.249918499846185"/>
    <n v="44.862614948489252"/>
    <n v="2630976"/>
    <n v="78856"/>
  </r>
  <r>
    <n v="59"/>
    <s v="MLI"/>
    <x v="124"/>
    <s v="Bamako"/>
    <s v="Africa"/>
    <n v="22593590"/>
    <n v="21224040"/>
    <n v="18112907"/>
    <n v="15529181"/>
    <n v="11239101"/>
    <n v="8945026"/>
    <n v="7372581"/>
    <n v="6153587"/>
    <n v="1240192"/>
    <n v="18.2178"/>
    <n v="1.0314000000000001"/>
    <n v="0.28000000000000003"/>
    <n v="24.737514524863403"/>
    <n v="45.491188492168391"/>
    <n v="111170013"/>
    <n v="3111133"/>
  </r>
  <r>
    <n v="173"/>
    <s v="MLT"/>
    <x v="125"/>
    <s v="Valletta"/>
    <s v="Europe"/>
    <n v="533286"/>
    <n v="515357"/>
    <n v="456579"/>
    <n v="418755"/>
    <n v="399212"/>
    <n v="365392"/>
    <n v="333587"/>
    <n v="315414"/>
    <n v="316"/>
    <n v="1687.6139000000001"/>
    <n v="1.0124"/>
    <n v="0.01"/>
    <n v="16.800378466815165"/>
    <n v="27.350359995701545"/>
    <n v="3337582"/>
    <n v="58778"/>
  </r>
  <r>
    <n v="215"/>
    <s v="MHL"/>
    <x v="126"/>
    <s v="Majuro"/>
    <s v="Oceania"/>
    <n v="41569"/>
    <n v="43413"/>
    <n v="49410"/>
    <n v="53416"/>
    <n v="54224"/>
    <n v="46047"/>
    <n v="31988"/>
    <n v="23969"/>
    <n v="181"/>
    <n v="229.66300000000001"/>
    <n v="0.98860000000000003"/>
    <n v="0"/>
    <n v="-15.869257235377454"/>
    <n v="-22.178747940691927"/>
    <n v="344036"/>
    <n v="-5997"/>
  </r>
  <r>
    <n v="180"/>
    <s v="MTQ"/>
    <x v="127"/>
    <s v="Fort-de-France"/>
    <s v="North America"/>
    <n v="367507"/>
    <n v="370391"/>
    <n v="383515"/>
    <n v="392181"/>
    <n v="432543"/>
    <n v="374271"/>
    <n v="333786"/>
    <n v="326428"/>
    <n v="1128"/>
    <n v="325.80410000000001"/>
    <n v="0.99650000000000005"/>
    <n v="0"/>
    <n v="-4.1740218765889212"/>
    <n v="-6.2914827592361693"/>
    <n v="2980622"/>
    <n v="-13124"/>
  </r>
  <r>
    <n v="126"/>
    <s v="MRT"/>
    <x v="128"/>
    <s v="Nouakchott"/>
    <s v="Africa"/>
    <n v="4736139"/>
    <n v="4498604"/>
    <n v="3946220"/>
    <n v="3419461"/>
    <n v="2695003"/>
    <n v="2006027"/>
    <n v="1506694"/>
    <n v="1122198"/>
    <n v="1030700"/>
    <n v="4.5951000000000004"/>
    <n v="1.0263"/>
    <n v="0.06"/>
    <n v="20.017104976407804"/>
    <n v="38.505425270239954"/>
    <n v="23930346"/>
    <n v="552384"/>
  </r>
  <r>
    <n v="157"/>
    <s v="MUS"/>
    <x v="129"/>
    <s v="Port Louis"/>
    <s v="Africa"/>
    <n v="1299469"/>
    <n v="1297828"/>
    <n v="1293153"/>
    <n v="1283330"/>
    <n v="1215930"/>
    <n v="1090290"/>
    <n v="954865"/>
    <n v="830115"/>
    <n v="2040"/>
    <n v="636.99459999999999"/>
    <n v="1.0004"/>
    <n v="0.02"/>
    <n v="0.4884186171319248"/>
    <n v="1.2575876820459273"/>
    <n v="9264980"/>
    <n v="4675"/>
  </r>
  <r>
    <n v="182"/>
    <s v="MYT"/>
    <x v="130"/>
    <s v="Mamoudzou"/>
    <s v="Africa"/>
    <n v="326101"/>
    <n v="305587"/>
    <n v="249545"/>
    <n v="211786"/>
    <n v="159215"/>
    <n v="92659"/>
    <n v="52233"/>
    <n v="35383"/>
    <n v="374"/>
    <n v="871.92780000000005"/>
    <n v="1.0319"/>
    <n v="0"/>
    <n v="30.678234386583579"/>
    <n v="53.976655680734332"/>
    <n v="1432509"/>
    <n v="56042"/>
  </r>
  <r>
    <n v="10"/>
    <s v="MEX"/>
    <x v="131"/>
    <s v="Mexico City"/>
    <s v="North America"/>
    <n v="127504125"/>
    <n v="125998302"/>
    <n v="120149897"/>
    <n v="112532401"/>
    <n v="97873442"/>
    <n v="81720428"/>
    <n v="67705186"/>
    <n v="50289306"/>
    <n v="1964375"/>
    <n v="64.908199999999994"/>
    <n v="1.0063"/>
    <n v="1.6"/>
    <n v="6.1208774902237328"/>
    <n v="13.30436733505757"/>
    <n v="783773087"/>
    <n v="5848405"/>
  </r>
  <r>
    <n v="194"/>
    <s v="FSM"/>
    <x v="132"/>
    <s v="Palikir"/>
    <s v="Oceania"/>
    <n v="114164"/>
    <n v="112106"/>
    <n v="109462"/>
    <n v="107588"/>
    <n v="111709"/>
    <n v="98603"/>
    <n v="76299"/>
    <n v="58989"/>
    <n v="702"/>
    <n v="162.6268"/>
    <n v="1.0091000000000001"/>
    <n v="0"/>
    <n v="4.2955546216952003"/>
    <n v="6.1122058222106554"/>
    <n v="788920"/>
    <n v="2644"/>
  </r>
  <r>
    <n v="135"/>
    <s v="MDA"/>
    <x v="133"/>
    <s v="Chisinau"/>
    <s v="Europe"/>
    <n v="3272996"/>
    <n v="3084847"/>
    <n v="3277388"/>
    <n v="3678186"/>
    <n v="4251573"/>
    <n v="4480199"/>
    <n v="4103240"/>
    <n v="3711140"/>
    <n v="33846"/>
    <n v="96.702600000000004"/>
    <n v="1.0690999999999999"/>
    <n v="0.04"/>
    <n v="-0.13400915607184746"/>
    <n v="-11.01602800945901"/>
    <n v="29859569"/>
    <n v="-192541"/>
  </r>
  <r>
    <n v="217"/>
    <s v="MCO"/>
    <x v="134"/>
    <s v="Monaco"/>
    <s v="Europe"/>
    <n v="36469"/>
    <n v="36922"/>
    <n v="36760"/>
    <n v="33178"/>
    <n v="32465"/>
    <n v="30329"/>
    <n v="27076"/>
    <n v="24270"/>
    <n v="2"/>
    <n v="18234.5"/>
    <n v="0.99409999999999998"/>
    <n v="0"/>
    <n v="-0.79162132752992387"/>
    <n v="9.9192235818916146"/>
    <n v="257469"/>
    <n v="162"/>
  </r>
  <r>
    <n v="134"/>
    <s v="MNG"/>
    <x v="135"/>
    <s v="Ulaanbaatar"/>
    <s v="Asia"/>
    <n v="3398366"/>
    <n v="3294335"/>
    <n v="2964749"/>
    <n v="2702520"/>
    <n v="2450979"/>
    <n v="2161433"/>
    <n v="1697780"/>
    <n v="1293880"/>
    <n v="1564110"/>
    <n v="2.1726999999999999"/>
    <n v="1.0150999999999999"/>
    <n v="0.04"/>
    <n v="14.625757526185184"/>
    <n v="25.748042567677576"/>
    <n v="19964042"/>
    <n v="329586"/>
  </r>
  <r>
    <n v="169"/>
    <s v="MNE"/>
    <x v="136"/>
    <s v="Podgorica"/>
    <s v="Europe"/>
    <n v="627082"/>
    <n v="629048"/>
    <n v="633966"/>
    <n v="631044"/>
    <n v="633324"/>
    <n v="621442"/>
    <n v="589324"/>
    <n v="530268"/>
    <n v="13812"/>
    <n v="45.401200000000003"/>
    <n v="0.99880000000000002"/>
    <n v="0.01"/>
    <n v="-1.0858626487855816"/>
    <n v="-0.62784845430746516"/>
    <n v="4895498"/>
    <n v="-4918"/>
  </r>
  <r>
    <n v="230"/>
    <s v="MSR"/>
    <x v="137"/>
    <s v="Brades"/>
    <s v="North America"/>
    <n v="4390"/>
    <n v="4500"/>
    <n v="5059"/>
    <n v="4938"/>
    <n v="5138"/>
    <n v="10805"/>
    <n v="11452"/>
    <n v="11402"/>
    <n v="102"/>
    <n v="43.039200000000001"/>
    <n v="0.99390000000000001"/>
    <n v="0"/>
    <n v="-13.223957303814984"/>
    <n v="-11.097610368570271"/>
    <n v="57684"/>
    <n v="-559"/>
  </r>
  <r>
    <n v="40"/>
    <s v="MAR"/>
    <x v="138"/>
    <s v="Rabat"/>
    <s v="Africa"/>
    <n v="37457971"/>
    <n v="36688772"/>
    <n v="34680458"/>
    <n v="32464865"/>
    <n v="28554415"/>
    <n v="24570814"/>
    <n v="19678444"/>
    <n v="15274351"/>
    <n v="446550"/>
    <n v="83.882999999999996"/>
    <n v="1.0103"/>
    <n v="0.47"/>
    <n v="8.0088705864265108"/>
    <n v="15.380030072510698"/>
    <n v="229370090"/>
    <n v="2008314"/>
  </r>
  <r>
    <n v="48"/>
    <s v="MOZ"/>
    <x v="139"/>
    <s v="Maputo"/>
    <s v="Africa"/>
    <n v="32969517"/>
    <n v="31178239"/>
    <n v="26843246"/>
    <n v="23073723"/>
    <n v="17768505"/>
    <n v="13303459"/>
    <n v="11413587"/>
    <n v="8411676"/>
    <n v="801590"/>
    <n v="41.130200000000002"/>
    <n v="1.0278"/>
    <n v="0.41"/>
    <n v="22.822392642082111"/>
    <n v="42.887721240304394"/>
    <n v="164961952"/>
    <n v="4334993"/>
  </r>
  <r>
    <n v="26"/>
    <s v="MMR"/>
    <x v="140"/>
    <s v="Nay Pyi Taw"/>
    <s v="Asia"/>
    <n v="54179306"/>
    <n v="53423198"/>
    <n v="51483949"/>
    <n v="49390988"/>
    <n v="45538332"/>
    <n v="40099553"/>
    <n v="33465781"/>
    <n v="27284112"/>
    <n v="676578"/>
    <n v="80.078400000000002"/>
    <n v="1.0071000000000001"/>
    <n v="0.68"/>
    <n v="5.2353346088506152"/>
    <n v="9.6947200165341911"/>
    <n v="354865219"/>
    <n v="1939249"/>
  </r>
  <r>
    <n v="145"/>
    <s v="NAM"/>
    <x v="141"/>
    <s v="Windhoek"/>
    <s v="Africa"/>
    <n v="2567012"/>
    <n v="2489098"/>
    <n v="2282704"/>
    <n v="2099271"/>
    <n v="1819141"/>
    <n v="1369011"/>
    <n v="975994"/>
    <n v="754467"/>
    <n v="825615"/>
    <n v="3.1092"/>
    <n v="1.0145999999999999"/>
    <n v="0.03"/>
    <n v="12.454878074424016"/>
    <n v="22.281115682539323"/>
    <n v="14356698"/>
    <n v="206394"/>
  </r>
  <r>
    <n v="225"/>
    <s v="NRU"/>
    <x v="142"/>
    <s v="Yaren"/>
    <s v="Oceania"/>
    <n v="12668"/>
    <n v="12315"/>
    <n v="11185"/>
    <n v="10241"/>
    <n v="10377"/>
    <n v="9598"/>
    <n v="7635"/>
    <n v="6663"/>
    <n v="21"/>
    <n v="603.23810000000003"/>
    <n v="1.0125"/>
    <n v="0"/>
    <n v="13.258828788556102"/>
    <n v="23.698857533443999"/>
    <n v="80682"/>
    <n v="1130"/>
  </r>
  <r>
    <n v="49"/>
    <s v="NPL"/>
    <x v="143"/>
    <s v="Kathmandu"/>
    <s v="Asia"/>
    <n v="30547580"/>
    <n v="29348627"/>
    <n v="27610325"/>
    <n v="27161567"/>
    <n v="24559500"/>
    <n v="19616530"/>
    <n v="15600442"/>
    <n v="12501285"/>
    <n v="147181"/>
    <n v="207.55109999999999"/>
    <n v="1.0170999999999999"/>
    <n v="0.38"/>
    <n v="10.638248553756611"/>
    <n v="12.466191659707999"/>
    <n v="186945856"/>
    <n v="1738302"/>
  </r>
  <r>
    <n v="71"/>
    <s v="NLD"/>
    <x v="144"/>
    <s v="Amsterdam"/>
    <s v="Europe"/>
    <n v="17564014"/>
    <n v="17434557"/>
    <n v="17041107"/>
    <n v="16617116"/>
    <n v="15899135"/>
    <n v="14944548"/>
    <n v="14130387"/>
    <n v="13037686"/>
    <n v="41850"/>
    <n v="419.68970000000002"/>
    <n v="1.0036"/>
    <n v="0.22"/>
    <n v="3.068503706948146"/>
    <n v="5.6983293611237951"/>
    <n v="126668550"/>
    <n v="393450"/>
  </r>
  <r>
    <n v="185"/>
    <s v="NCL"/>
    <x v="145"/>
    <s v="NoumÃ©a"/>
    <s v="Oceania"/>
    <n v="289950"/>
    <n v="286403"/>
    <n v="283032"/>
    <n v="261426"/>
    <n v="221537"/>
    <n v="177264"/>
    <n v="148599"/>
    <n v="110982"/>
    <n v="18575"/>
    <n v="15.6097"/>
    <n v="1.0075000000000001"/>
    <n v="0"/>
    <n v="2.4442465869583652"/>
    <n v="10.910926992724519"/>
    <n v="1779193"/>
    <n v="3371"/>
  </r>
  <r>
    <n v="123"/>
    <s v="NZL"/>
    <x v="146"/>
    <s v="Wellington"/>
    <s v="Oceania"/>
    <n v="5185288"/>
    <n v="5061133"/>
    <n v="4590590"/>
    <n v="4346338"/>
    <n v="3855266"/>
    <n v="3397389"/>
    <n v="3147168"/>
    <n v="2824061"/>
    <n v="270467"/>
    <n v="19.171600000000002"/>
    <n v="1.0107999999999999"/>
    <n v="7.0000000000000007E-2"/>
    <n v="12.954718238832044"/>
    <n v="19.302456458747571"/>
    <n v="32407233"/>
    <n v="470543"/>
  </r>
  <r>
    <n v="106"/>
    <s v="NIC"/>
    <x v="147"/>
    <s v="Managua"/>
    <s v="North America"/>
    <n v="6948392"/>
    <n v="6755895"/>
    <n v="6298598"/>
    <n v="5855734"/>
    <n v="5123222"/>
    <n v="4227820"/>
    <n v="3303309"/>
    <n v="2444767"/>
    <n v="130373"/>
    <n v="53.296199999999999"/>
    <n v="1.0143"/>
    <n v="0.09"/>
    <n v="10.316486303777443"/>
    <n v="18.659624907825389"/>
    <n v="40957737"/>
    <n v="457297"/>
  </r>
  <r>
    <n v="54"/>
    <s v="NER"/>
    <x v="148"/>
    <s v="Niamey"/>
    <s v="Africa"/>
    <n v="26207977"/>
    <n v="24333639"/>
    <n v="20128124"/>
    <n v="16647543"/>
    <n v="11622665"/>
    <n v="8370647"/>
    <n v="6173177"/>
    <n v="4669708"/>
    <n v="1267000"/>
    <n v="20.685099999999998"/>
    <n v="1.0378000000000001"/>
    <n v="0.33"/>
    <n v="30.205760854811903"/>
    <n v="57.428498607872648"/>
    <n v="118153480"/>
    <n v="4205515"/>
  </r>
  <r>
    <n v="6"/>
    <s v="NGA"/>
    <x v="149"/>
    <s v="Abuja"/>
    <s v="Africa"/>
    <n v="218541212"/>
    <n v="208327405"/>
    <n v="183995785"/>
    <n v="160952853"/>
    <n v="122851984"/>
    <n v="95214257"/>
    <n v="72951439"/>
    <n v="55569264"/>
    <n v="923768"/>
    <n v="236.57589999999999"/>
    <n v="1.0241"/>
    <n v="2.74"/>
    <n v="18.775118680028456"/>
    <n v="35.779644738574468"/>
    <n v="1118404199"/>
    <n v="24331620"/>
  </r>
  <r>
    <n v="232"/>
    <s v="NIU"/>
    <x v="150"/>
    <s v="Alofi"/>
    <s v="Oceania"/>
    <n v="1934"/>
    <n v="1942"/>
    <n v="1847"/>
    <n v="1812"/>
    <n v="2074"/>
    <n v="2533"/>
    <n v="3637"/>
    <n v="5185"/>
    <n v="260"/>
    <n v="7.4385000000000003"/>
    <n v="0.99850000000000005"/>
    <n v="0"/>
    <n v="4.7103410936654031"/>
    <n v="6.7328918322295799"/>
    <n v="20964"/>
    <n v="95"/>
  </r>
  <r>
    <n v="56"/>
    <s v="PRK"/>
    <x v="151"/>
    <s v="Pyongyang"/>
    <s v="Asia"/>
    <n v="26069416"/>
    <n v="25867467"/>
    <n v="25258015"/>
    <n v="24686435"/>
    <n v="23367059"/>
    <n v="20799523"/>
    <n v="17973650"/>
    <n v="14996879"/>
    <n v="120538"/>
    <n v="216.27549999999999"/>
    <n v="1.0038"/>
    <n v="0.33"/>
    <n v="3.2124495927332375"/>
    <n v="5.6021900286533883"/>
    <n v="179018444"/>
    <n v="609452"/>
  </r>
  <r>
    <n v="150"/>
    <s v="MKD"/>
    <x v="152"/>
    <s v="Skopje"/>
    <s v="Europe"/>
    <n v="2093599"/>
    <n v="2111072"/>
    <n v="2107962"/>
    <n v="2093828"/>
    <n v="2037936"/>
    <n v="2044174"/>
    <n v="1907023"/>
    <n v="1656783"/>
    <n v="25713"/>
    <n v="81.421800000000005"/>
    <n v="0.99539999999999995"/>
    <n v="0.03"/>
    <n v="-0.6813690189861108"/>
    <n v="-1.0936905992278258E-2"/>
    <n v="16052377"/>
    <n v="3110"/>
  </r>
  <r>
    <n v="210"/>
    <s v="NFK"/>
    <x v="153"/>
    <s v="Saipan"/>
    <s v="Oceania"/>
    <n v="49551"/>
    <n v="49587"/>
    <n v="51514"/>
    <n v="54087"/>
    <n v="80338"/>
    <n v="48002"/>
    <n v="17613"/>
    <n v="10143"/>
    <n v="464"/>
    <n v="106.79089999999999"/>
    <n v="1.0014000000000001"/>
    <n v="0"/>
    <n v="-3.8106145902084871"/>
    <n v="-8.3864884352986842"/>
    <n v="360835"/>
    <n v="-1927"/>
  </r>
  <r>
    <n v="120"/>
    <s v="NOR"/>
    <x v="154"/>
    <s v="Oslo"/>
    <s v="Europe"/>
    <n v="5434319"/>
    <n v="5379839"/>
    <n v="5190356"/>
    <n v="4889741"/>
    <n v="4491202"/>
    <n v="4241636"/>
    <n v="4085776"/>
    <n v="3875546"/>
    <n v="323802"/>
    <n v="16.782800000000002"/>
    <n v="1.0058"/>
    <n v="7.0000000000000007E-2"/>
    <n v="4.7003134274412011"/>
    <n v="11.137154299174536"/>
    <n v="37588415"/>
    <n v="189483"/>
  </r>
  <r>
    <n v="127"/>
    <s v="OMN"/>
    <x v="155"/>
    <s v="Muscat"/>
    <s v="Asia"/>
    <n v="4576298"/>
    <n v="4543399"/>
    <n v="4191776"/>
    <n v="2881914"/>
    <n v="2344253"/>
    <n v="1804524"/>
    <n v="1017462"/>
    <n v="670693"/>
    <n v="309500"/>
    <n v="14.786099999999999"/>
    <n v="1.0123"/>
    <n v="0.06"/>
    <n v="9.1732478071347323"/>
    <n v="58.793704461687611"/>
    <n v="22030319"/>
    <n v="351623"/>
  </r>
  <r>
    <n v="5"/>
    <s v="PAK"/>
    <x v="156"/>
    <s v="Islamabad"/>
    <s v="Asia"/>
    <n v="235824862"/>
    <n v="227196741"/>
    <n v="210969298"/>
    <n v="194454498"/>
    <n v="154369924"/>
    <n v="115414069"/>
    <n v="80624057"/>
    <n v="59290872"/>
    <n v="881912"/>
    <n v="267.40179999999998"/>
    <n v="1.0190999999999999"/>
    <n v="2.96"/>
    <n v="11.781602458571957"/>
    <n v="21.275087192891778"/>
    <n v="1278144321"/>
    <n v="16227443"/>
  </r>
  <r>
    <n v="222"/>
    <s v="PLW"/>
    <x v="157"/>
    <s v="Ngerulmud"/>
    <s v="Oceania"/>
    <n v="18055"/>
    <n v="17972"/>
    <n v="17794"/>
    <n v="18540"/>
    <n v="19726"/>
    <n v="15293"/>
    <n v="12252"/>
    <n v="11366"/>
    <n v="459"/>
    <n v="39.335500000000003"/>
    <n v="1.0017"/>
    <n v="0"/>
    <n v="1.4667865572664944"/>
    <n v="-2.6159654800431498"/>
    <n v="130998"/>
    <n v="178"/>
  </r>
  <r>
    <n v="122"/>
    <s v="PSE"/>
    <x v="158"/>
    <s v="Ramallah"/>
    <s v="Asia"/>
    <n v="5250072"/>
    <n v="5019401"/>
    <n v="4484614"/>
    <n v="3992278"/>
    <n v="3139954"/>
    <n v="2124609"/>
    <n v="1453620"/>
    <n v="1118241"/>
    <n v="6220"/>
    <n v="844.06299999999999"/>
    <n v="1.0226999999999999"/>
    <n v="7.0000000000000007E-2"/>
    <n v="17.068537002292729"/>
    <n v="31.505671699215338"/>
    <n v="26582789"/>
    <n v="534787"/>
  </r>
  <r>
    <n v="128"/>
    <s v="PAN"/>
    <x v="159"/>
    <s v="Panama City"/>
    <s v="North America"/>
    <n v="4408581"/>
    <n v="4294396"/>
    <n v="3957099"/>
    <n v="3623617"/>
    <n v="3001731"/>
    <n v="2449968"/>
    <n v="1956987"/>
    <n v="1516188"/>
    <n v="75417"/>
    <n v="58.456099999999999"/>
    <n v="1.0132000000000001"/>
    <n v="0.06"/>
    <n v="11.409418869732599"/>
    <n v="21.662443906185448"/>
    <n v="25208567"/>
    <n v="337297"/>
  </r>
  <r>
    <n v="93"/>
    <s v="PNG"/>
    <x v="160"/>
    <s v="Port Moresby"/>
    <s v="Oceania"/>
    <n v="10142619"/>
    <n v="9749640"/>
    <n v="8682174"/>
    <n v="7583269"/>
    <n v="5508297"/>
    <n v="3864972"/>
    <n v="3104788"/>
    <n v="2489059"/>
    <n v="462840"/>
    <n v="21.913900000000002"/>
    <n v="1.0194000000000001"/>
    <n v="0.13"/>
    <n v="16.821190176561768"/>
    <n v="33.749956647983872"/>
    <n v="51124818"/>
    <n v="1067466"/>
  </r>
  <r>
    <n v="109"/>
    <s v="PRY"/>
    <x v="161"/>
    <s v="AsunciÃ³n"/>
    <s v="South America"/>
    <n v="6780744"/>
    <n v="6618695"/>
    <n v="6177950"/>
    <n v="5768613"/>
    <n v="5123819"/>
    <n v="4059195"/>
    <n v="3078912"/>
    <n v="2408787"/>
    <n v="406752"/>
    <n v="16.670500000000001"/>
    <n v="1.0115000000000001"/>
    <n v="0.09"/>
    <n v="9.7571848266819909"/>
    <n v="17.545482770295042"/>
    <n v="40016715"/>
    <n v="440745"/>
  </r>
  <r>
    <n v="44"/>
    <s v="PER"/>
    <x v="162"/>
    <s v="Lima"/>
    <s v="South America"/>
    <n v="34049588"/>
    <n v="33304756"/>
    <n v="30711863"/>
    <n v="29229572"/>
    <n v="26654439"/>
    <n v="22109099"/>
    <n v="17492406"/>
    <n v="13562371"/>
    <n v="1285216"/>
    <n v="26.493300000000001"/>
    <n v="1.0099"/>
    <n v="0.43"/>
    <n v="10.867868875294215"/>
    <n v="16.490203825085089"/>
    <n v="207114094"/>
    <n v="2592893"/>
  </r>
  <r>
    <n v="13"/>
    <s v="PHL"/>
    <x v="163"/>
    <s v="Manila"/>
    <s v="Asia"/>
    <n v="115559009"/>
    <n v="112190977"/>
    <n v="103031365"/>
    <n v="94636700"/>
    <n v="77958223"/>
    <n v="61558898"/>
    <n v="48419546"/>
    <n v="37435586"/>
    <n v="342353"/>
    <n v="337.54340000000002"/>
    <n v="1.0146999999999999"/>
    <n v="1.45"/>
    <n v="12.159058554644986"/>
    <n v="22.108028914786757"/>
    <n v="650790304"/>
    <n v="9159612"/>
  </r>
  <r>
    <n v="37"/>
    <s v="POL"/>
    <x v="164"/>
    <s v="Warsaw"/>
    <s v="Europe"/>
    <n v="39857145"/>
    <n v="38428366"/>
    <n v="38553146"/>
    <n v="38597353"/>
    <n v="38504431"/>
    <n v="38064255"/>
    <n v="35521429"/>
    <n v="32482943"/>
    <n v="312679"/>
    <n v="127.46980000000001"/>
    <n v="1.0404"/>
    <n v="0.5"/>
    <n v="3.3823413528950401"/>
    <n v="3.2639336692337428"/>
    <n v="300009068"/>
    <n v="-124780"/>
  </r>
  <r>
    <n v="92"/>
    <s v="PRT"/>
    <x v="165"/>
    <s v="Lisbon"/>
    <s v="Europe"/>
    <n v="10270865"/>
    <n v="10298192"/>
    <n v="10365435"/>
    <n v="10588401"/>
    <n v="10300626"/>
    <n v="10007346"/>
    <n v="9785252"/>
    <n v="8683631"/>
    <n v="92090"/>
    <n v="111.5307"/>
    <n v="0.99809999999999999"/>
    <n v="0.13"/>
    <n v="-0.91235920151928018"/>
    <n v="-2.9989041782607213"/>
    <n v="80299748"/>
    <n v="-67243"/>
  </r>
  <r>
    <n v="136"/>
    <s v="PRI"/>
    <x v="166"/>
    <s v="San Juan"/>
    <s v="North America"/>
    <n v="3252407"/>
    <n v="3271564"/>
    <n v="3497335"/>
    <n v="3717922"/>
    <n v="3827108"/>
    <n v="3543776"/>
    <n v="3214568"/>
    <n v="2737619"/>
    <n v="8870"/>
    <n v="366.67500000000001"/>
    <n v="0.99890000000000001"/>
    <n v="0.04"/>
    <n v="-7.0032753510887575"/>
    <n v="-12.520838253196276"/>
    <n v="27062299"/>
    <n v="-225771"/>
  </r>
  <r>
    <n v="143"/>
    <s v="QAT"/>
    <x v="167"/>
    <s v="Doha"/>
    <s v="Asia"/>
    <n v="2695122"/>
    <n v="2760385"/>
    <n v="2414573"/>
    <n v="1713504"/>
    <n v="645937"/>
    <n v="441675"/>
    <n v="277450"/>
    <n v="118007"/>
    <n v="11586"/>
    <n v="232.6189"/>
    <n v="1.0025999999999999"/>
    <n v="0.03"/>
    <n v="11.618990189983903"/>
    <n v="57.287172950865596"/>
    <n v="11066653"/>
    <n v="345812"/>
  </r>
  <r>
    <n v="114"/>
    <s v="COG"/>
    <x v="168"/>
    <s v="Brazzaville"/>
    <s v="Africa"/>
    <n v="5970424"/>
    <n v="5702174"/>
    <n v="5064386"/>
    <n v="4437884"/>
    <n v="3134030"/>
    <n v="2385435"/>
    <n v="1829256"/>
    <n v="1396989"/>
    <n v="342000"/>
    <n v="17.4574"/>
    <n v="1.0230999999999999"/>
    <n v="7.0000000000000007E-2"/>
    <n v="17.890381973254012"/>
    <n v="34.533124344845426"/>
    <n v="29920578"/>
    <n v="637788"/>
  </r>
  <r>
    <n v="161"/>
    <s v="REU"/>
    <x v="169"/>
    <s v="Saint-Denis"/>
    <s v="Africa"/>
    <n v="974052"/>
    <n v="957822"/>
    <n v="922495"/>
    <n v="890130"/>
    <n v="785424"/>
    <n v="658992"/>
    <n v="551674"/>
    <n v="473925"/>
    <n v="2511"/>
    <n v="387.91399999999999"/>
    <n v="1.0082"/>
    <n v="0.01"/>
    <n v="5.5888649802979957"/>
    <n v="9.4280610697313882"/>
    <n v="6214514"/>
    <n v="35327"/>
  </r>
  <r>
    <n v="64"/>
    <s v="ROU"/>
    <x v="170"/>
    <s v="Bucharest"/>
    <s v="Europe"/>
    <n v="19659267"/>
    <n v="19442038"/>
    <n v="19906079"/>
    <n v="20335211"/>
    <n v="21919876"/>
    <n v="22836234"/>
    <n v="22125224"/>
    <n v="19922618"/>
    <n v="238391"/>
    <n v="82.466499999999996"/>
    <n v="1.0170999999999999"/>
    <n v="0.25"/>
    <n v="-1.2398825504510456"/>
    <n v="-3.3240078010501097"/>
    <n v="166146547"/>
    <n v="-464041"/>
  </r>
  <r>
    <n v="9"/>
    <s v="RUS"/>
    <x v="171"/>
    <s v="Moscow"/>
    <s v="Europe"/>
    <n v="144713314"/>
    <n v="145617329"/>
    <n v="144668389"/>
    <n v="143242599"/>
    <n v="146844839"/>
    <n v="148005704"/>
    <n v="138257420"/>
    <n v="130093010"/>
    <n v="17098242"/>
    <n v="8.4635999999999996"/>
    <n v="0.99729999999999996"/>
    <n v="1.81"/>
    <n v="3.1053777753756558E-2"/>
    <n v="1.0267301838051681"/>
    <n v="1141442604"/>
    <n v="948940"/>
  </r>
  <r>
    <n v="76"/>
    <s v="RWA"/>
    <x v="172"/>
    <s v="Kigali"/>
    <s v="Africa"/>
    <n v="13776698"/>
    <n v="13146362"/>
    <n v="11642959"/>
    <n v="10309031"/>
    <n v="8109989"/>
    <n v="7319962"/>
    <n v="5247532"/>
    <n v="3896367"/>
    <n v="26338"/>
    <n v="523.07309999999995"/>
    <n v="1.0234000000000001"/>
    <n v="0.17"/>
    <n v="18.326432309862124"/>
    <n v="33.637176956786725"/>
    <n v="73448900"/>
    <n v="1503403"/>
  </r>
  <r>
    <n v="228"/>
    <s v="BLM"/>
    <x v="173"/>
    <s v="Gustavia"/>
    <s v="North America"/>
    <n v="10967"/>
    <n v="10681"/>
    <n v="9643"/>
    <n v="8988"/>
    <n v="7082"/>
    <n v="5168"/>
    <n v="2983"/>
    <n v="2417"/>
    <n v="21"/>
    <n v="522.23810000000003"/>
    <n v="1.0098"/>
    <n v="0"/>
    <n v="13.730166960489473"/>
    <n v="22.018246550956832"/>
    <n v="57929"/>
    <n v="1038"/>
  </r>
  <r>
    <n v="211"/>
    <s v="KNA"/>
    <x v="174"/>
    <s v="Basseterre"/>
    <s v="North America"/>
    <n v="47657"/>
    <n v="47642"/>
    <n v="47790"/>
    <n v="47403"/>
    <n v="45461"/>
    <n v="40636"/>
    <n v="43097"/>
    <n v="44968"/>
    <n v="261"/>
    <n v="182.59389999999999"/>
    <n v="1.0011000000000001"/>
    <n v="0"/>
    <n v="-0.27830089976982636"/>
    <n v="0.53583106554437487"/>
    <n v="364654"/>
    <n v="-148"/>
  </r>
  <r>
    <n v="190"/>
    <s v="LCA"/>
    <x v="175"/>
    <s v="Castries"/>
    <s v="North America"/>
    <n v="179857"/>
    <n v="179237"/>
    <n v="175623"/>
    <n v="170935"/>
    <n v="159500"/>
    <n v="142301"/>
    <n v="121633"/>
    <n v="103090"/>
    <n v="616"/>
    <n v="291.97559999999999"/>
    <n v="1.0011000000000001"/>
    <n v="0"/>
    <n v="2.4108459598116418"/>
    <n v="5.2195278907186937"/>
    <n v="1232176"/>
    <n v="3614"/>
  </r>
  <r>
    <n v="220"/>
    <s v="MAF"/>
    <x v="176"/>
    <s v="Marigot"/>
    <s v="North America"/>
    <n v="31791"/>
    <n v="32552"/>
    <n v="35020"/>
    <n v="36458"/>
    <n v="29610"/>
    <n v="28127"/>
    <n v="7776"/>
    <n v="5802"/>
    <n v="53"/>
    <n v="599.83019999999999"/>
    <n v="0.99509999999999998"/>
    <n v="0"/>
    <n v="-9.2204454597372933"/>
    <n v="-12.801031323714959"/>
    <n v="207136"/>
    <n v="-2468"/>
  </r>
  <r>
    <n v="229"/>
    <s v="SPM"/>
    <x v="177"/>
    <s v="Saint-Pierre"/>
    <s v="North America"/>
    <n v="5862"/>
    <n v="5906"/>
    <n v="5978"/>
    <n v="6052"/>
    <n v="6274"/>
    <n v="6324"/>
    <n v="6106"/>
    <n v="5537"/>
    <n v="242"/>
    <n v="24.223099999999999"/>
    <n v="0.99639999999999995"/>
    <n v="0"/>
    <n v="-1.9404483104717298"/>
    <n v="-3.1394580304031723"/>
    <n v="48039"/>
    <n v="-72"/>
  </r>
  <r>
    <n v="199"/>
    <s v="VCT"/>
    <x v="178"/>
    <s v="Kingstown"/>
    <s v="North America"/>
    <n v="103948"/>
    <n v="104632"/>
    <n v="106482"/>
    <n v="109308"/>
    <n v="113813"/>
    <n v="112487"/>
    <n v="107480"/>
    <n v="98459"/>
    <n v="389"/>
    <n v="267.21850000000001"/>
    <n v="0.99629999999999996"/>
    <n v="0"/>
    <n v="-2.3797449334159766"/>
    <n v="-4.9035752186482231"/>
    <n v="856609"/>
    <n v="-1850"/>
  </r>
  <r>
    <n v="188"/>
    <s v="WSM"/>
    <x v="179"/>
    <s v="Apia"/>
    <s v="Oceania"/>
    <n v="222382"/>
    <n v="214929"/>
    <n v="203571"/>
    <n v="194672"/>
    <n v="184008"/>
    <n v="168186"/>
    <n v="164905"/>
    <n v="142771"/>
    <n v="2842"/>
    <n v="78.248400000000004"/>
    <n v="1.0165"/>
    <n v="0"/>
    <n v="9.2405106817768736"/>
    <n v="14.234199063039368"/>
    <n v="1495424"/>
    <n v="11358"/>
  </r>
  <r>
    <n v="218"/>
    <s v="SMR"/>
    <x v="180"/>
    <s v="San Marino"/>
    <s v="Europe"/>
    <n v="33660"/>
    <n v="34007"/>
    <n v="33570"/>
    <n v="31608"/>
    <n v="26823"/>
    <n v="23132"/>
    <n v="21346"/>
    <n v="18169"/>
    <n v="61"/>
    <n v="551.80330000000004"/>
    <n v="0.99750000000000005"/>
    <n v="0"/>
    <n v="0.26809651474530832"/>
    <n v="6.4920273348519366"/>
    <n v="222315"/>
    <n v="437"/>
  </r>
  <r>
    <n v="187"/>
    <s v="STP"/>
    <x v="181"/>
    <s v="SÃ£o TomÃ©"/>
    <s v="Africa"/>
    <n v="227380"/>
    <n v="218641"/>
    <n v="201124"/>
    <n v="182138"/>
    <n v="143714"/>
    <n v="120343"/>
    <n v="97210"/>
    <n v="77583"/>
    <n v="964"/>
    <n v="235.87139999999999"/>
    <n v="1.0192000000000001"/>
    <n v="0"/>
    <n v="13.054632962749348"/>
    <n v="24.839407482238745"/>
    <n v="1268133"/>
    <n v="17517"/>
  </r>
  <r>
    <n v="41"/>
    <s v="SAU"/>
    <x v="182"/>
    <s v="Riyadh"/>
    <s v="Asia"/>
    <n v="36408820"/>
    <n v="35997107"/>
    <n v="32749848"/>
    <n v="29411929"/>
    <n v="21547390"/>
    <n v="16004763"/>
    <n v="10171710"/>
    <n v="6106191"/>
    <n v="2149690"/>
    <n v="16.936800000000002"/>
    <n v="1.0127999999999999"/>
    <n v="0.46"/>
    <n v="11.172485441764493"/>
    <n v="23.789296512989676"/>
    <n v="188397758"/>
    <n v="3247259"/>
  </r>
  <r>
    <n v="72"/>
    <s v="SEN"/>
    <x v="183"/>
    <s v="Dakar"/>
    <s v="Africa"/>
    <n v="17316449"/>
    <n v="16436119"/>
    <n v="14356181"/>
    <n v="12530121"/>
    <n v="9704287"/>
    <n v="7536001"/>
    <n v="5703869"/>
    <n v="4367744"/>
    <n v="196722"/>
    <n v="88.025000000000006"/>
    <n v="1.0261"/>
    <n v="0.22"/>
    <n v="20.620163537921403"/>
    <n v="38.19857765140496"/>
    <n v="87950771"/>
    <n v="2079938"/>
  </r>
  <r>
    <n v="105"/>
    <s v="SRB"/>
    <x v="184"/>
    <s v="Belgrade"/>
    <s v="Europe"/>
    <n v="7221365"/>
    <n v="7358005"/>
    <n v="7519496"/>
    <n v="7653748"/>
    <n v="7935022"/>
    <n v="7987529"/>
    <n v="7777010"/>
    <n v="7193533"/>
    <n v="88361"/>
    <n v="81.725700000000003"/>
    <n v="0.98970000000000002"/>
    <n v="0.09"/>
    <n v="-3.9647737029183872"/>
    <n v="-5.6492975729015376"/>
    <n v="60645708"/>
    <n v="-161491"/>
  </r>
  <r>
    <n v="196"/>
    <s v="SYC"/>
    <x v="185"/>
    <s v="Victoria"/>
    <s v="Africa"/>
    <n v="107118"/>
    <n v="105530"/>
    <n v="99240"/>
    <n v="92409"/>
    <n v="80060"/>
    <n v="71057"/>
    <n v="65290"/>
    <n v="54379"/>
    <n v="452"/>
    <n v="236.98670000000001"/>
    <n v="1.0061"/>
    <n v="0"/>
    <n v="7.938331318016929"/>
    <n v="15.917280784339189"/>
    <n v="675083"/>
    <n v="6290"/>
  </r>
  <r>
    <n v="102"/>
    <s v="SLE"/>
    <x v="186"/>
    <s v="Freetown"/>
    <s v="Africa"/>
    <n v="8605718"/>
    <n v="8233969"/>
    <n v="7314773"/>
    <n v="6436698"/>
    <n v="4584067"/>
    <n v="4325388"/>
    <n v="3367477"/>
    <n v="2778557"/>
    <n v="71740"/>
    <n v="119.95699999999999"/>
    <n v="1.022"/>
    <n v="0.11"/>
    <n v="17.6484629119728"/>
    <n v="33.697712709218294"/>
    <n v="45646647"/>
    <n v="919196"/>
  </r>
  <r>
    <n v="113"/>
    <s v="SGP"/>
    <x v="187"/>
    <s v="Singapore"/>
    <s v="Asia"/>
    <n v="5975689"/>
    <n v="5909869"/>
    <n v="5650018"/>
    <n v="5163590"/>
    <n v="4053602"/>
    <n v="3022209"/>
    <n v="2400729"/>
    <n v="2061831"/>
    <n v="710"/>
    <n v="8416.4634000000005"/>
    <n v="1.0058"/>
    <n v="7.0000000000000007E-2"/>
    <n v="5.7640701321659504"/>
    <n v="15.727410580623172"/>
    <n v="34237537"/>
    <n v="259851"/>
  </r>
  <r>
    <n v="214"/>
    <s v="SXM"/>
    <x v="188"/>
    <s v="Philipsburg"/>
    <s v="North America"/>
    <n v="44175"/>
    <n v="43621"/>
    <n v="40205"/>
    <n v="33034"/>
    <n v="30489"/>
    <n v="27845"/>
    <n v="12243"/>
    <n v="6260"/>
    <n v="34"/>
    <n v="1299.2646999999999"/>
    <n v="1.0029999999999999"/>
    <n v="0"/>
    <n v="9.8743937321228703"/>
    <n v="33.725858206696131"/>
    <n v="237872"/>
    <n v="3416"/>
  </r>
  <r>
    <n v="116"/>
    <s v="SVK"/>
    <x v="189"/>
    <s v="Bratislava"/>
    <s v="Europe"/>
    <n v="5643453"/>
    <n v="5456681"/>
    <n v="5424444"/>
    <n v="5396424"/>
    <n v="5376690"/>
    <n v="5261305"/>
    <n v="4973883"/>
    <n v="4522867"/>
    <n v="49037"/>
    <n v="115.0856"/>
    <n v="1.0359"/>
    <n v="7.0000000000000007E-2"/>
    <n v="4.0374460497702627"/>
    <n v="4.5776425277183552"/>
    <n v="42055747"/>
    <n v="32237"/>
  </r>
  <r>
    <n v="148"/>
    <s v="SVN"/>
    <x v="190"/>
    <s v="Ljubljana"/>
    <s v="Europe"/>
    <n v="2119844"/>
    <n v="2117641"/>
    <n v="2080862"/>
    <n v="2057286"/>
    <n v="1984339"/>
    <n v="1986024"/>
    <n v="1901570"/>
    <n v="1741286"/>
    <n v="20273"/>
    <n v="104.56489999999999"/>
    <n v="1.0002"/>
    <n v="0.03"/>
    <n v="1.873358252493438"/>
    <n v="3.040802299728866"/>
    <n v="15988852"/>
    <n v="36779"/>
  </r>
  <r>
    <n v="166"/>
    <s v="SLB"/>
    <x v="191"/>
    <s v="Honiara"/>
    <s v="Oceania"/>
    <n v="724273"/>
    <n v="691191"/>
    <n v="612660"/>
    <n v="540394"/>
    <n v="429978"/>
    <n v="324171"/>
    <n v="233668"/>
    <n v="172833"/>
    <n v="28896"/>
    <n v="25.064800000000002"/>
    <n v="1.0232000000000001"/>
    <n v="0.01"/>
    <n v="18.217771684131492"/>
    <n v="34.026839676236229"/>
    <n v="3729168"/>
    <n v="78531"/>
  </r>
  <r>
    <n v="70"/>
    <s v="SOM"/>
    <x v="192"/>
    <s v="Mogadishu"/>
    <s v="Africa"/>
    <n v="17597511"/>
    <n v="16537016"/>
    <n v="13763906"/>
    <n v="12026649"/>
    <n v="8721465"/>
    <n v="6999096"/>
    <n v="5892224"/>
    <n v="3720977"/>
    <n v="637657"/>
    <n v="27.597100000000001"/>
    <n v="1.0311999999999999"/>
    <n v="0.22"/>
    <n v="27.852595040971657"/>
    <n v="46.320982677718462"/>
    <n v="85258844"/>
    <n v="2773110"/>
  </r>
  <r>
    <n v="24"/>
    <s v="ZAF"/>
    <x v="193"/>
    <s v="Pretoria"/>
    <s v="Africa"/>
    <n v="59893885"/>
    <n v="58801927"/>
    <n v="55876504"/>
    <n v="51784921"/>
    <n v="46813266"/>
    <n v="39877570"/>
    <n v="29463549"/>
    <n v="22368306"/>
    <n v="1221037"/>
    <n v="49.051699999999997"/>
    <n v="1.0084"/>
    <n v="0.75"/>
    <n v="7.1897500960332099"/>
    <n v="15.658928976641675"/>
    <n v="364879928"/>
    <n v="2925423"/>
  </r>
  <r>
    <n v="29"/>
    <s v="KOR"/>
    <x v="194"/>
    <s v="Seoul"/>
    <s v="Asia"/>
    <n v="51815810"/>
    <n v="51844690"/>
    <n v="50994401"/>
    <n v="48813042"/>
    <n v="46788591"/>
    <n v="44120039"/>
    <n v="38170501"/>
    <n v="32601143"/>
    <n v="100210"/>
    <n v="517.07219999999995"/>
    <n v="0.99970000000000003"/>
    <n v="0.65"/>
    <n v="1.6107827210285302"/>
    <n v="6.1515690827053966"/>
    <n v="365148217"/>
    <n v="850289"/>
  </r>
  <r>
    <n v="86"/>
    <s v="SSD"/>
    <x v="195"/>
    <s v="Juba"/>
    <s v="Africa"/>
    <n v="10913164"/>
    <n v="10606227"/>
    <n v="11194299"/>
    <n v="9714419"/>
    <n v="6114440"/>
    <n v="4750817"/>
    <n v="4192011"/>
    <n v="3342410"/>
    <n v="619745"/>
    <n v="17.609100000000002"/>
    <n v="1.0153000000000001"/>
    <n v="0.14000000000000001"/>
    <n v="-2.5114122822697516"/>
    <n v="12.339852748785079"/>
    <n v="60827787"/>
    <n v="-588072"/>
  </r>
  <r>
    <n v="30"/>
    <s v="ESP"/>
    <x v="196"/>
    <s v="Madrid"/>
    <s v="Europe"/>
    <n v="47558630"/>
    <n v="47363807"/>
    <n v="46431342"/>
    <n v="46572772"/>
    <n v="40741651"/>
    <n v="38889889"/>
    <n v="37491666"/>
    <n v="33792617"/>
    <n v="505992"/>
    <n v="93.990899999999996"/>
    <n v="1.0015000000000001"/>
    <n v="0.6"/>
    <n v="2.427860043330214"/>
    <n v="2.1168119432530235"/>
    <n v="338842374"/>
    <n v="932465"/>
  </r>
  <r>
    <n v="61"/>
    <s v="LKA"/>
    <x v="197"/>
    <s v="Colombo"/>
    <s v="Asia"/>
    <n v="21832143"/>
    <n v="21715079"/>
    <n v="21336697"/>
    <n v="20668557"/>
    <n v="18776371"/>
    <n v="17204094"/>
    <n v="14943645"/>
    <n v="12388769"/>
    <n v="65610"/>
    <n v="332.75630000000001"/>
    <n v="1.0026999999999999"/>
    <n v="0.27"/>
    <n v="2.3220370050715911"/>
    <n v="5.6297398991134218"/>
    <n v="148865355"/>
    <n v="378382"/>
  </r>
  <r>
    <n v="32"/>
    <s v="SDN"/>
    <x v="198"/>
    <s v="Khartoum"/>
    <s v="Africa"/>
    <n v="46874204"/>
    <n v="44440486"/>
    <n v="38171178"/>
    <n v="33739933"/>
    <n v="26298773"/>
    <n v="21090886"/>
    <n v="16673586"/>
    <n v="11305206"/>
    <n v="1886068"/>
    <n v="24.852900000000002"/>
    <n v="1.0266999999999999"/>
    <n v="0.59"/>
    <n v="22.799993230494483"/>
    <n v="38.92797001108449"/>
    <n v="238594252"/>
    <n v="6269308"/>
  </r>
  <r>
    <n v="170"/>
    <s v="SUR"/>
    <x v="199"/>
    <s v="Paramaribo"/>
    <s v="South America"/>
    <n v="618040"/>
    <n v="607065"/>
    <n v="575475"/>
    <n v="546080"/>
    <n v="478998"/>
    <n v="412756"/>
    <n v="375112"/>
    <n v="379918"/>
    <n v="163820"/>
    <n v="3.7726999999999999"/>
    <n v="1.0082"/>
    <n v="0.01"/>
    <n v="7.3964985446804814"/>
    <n v="13.177556401992382"/>
    <n v="3993444"/>
    <n v="31590"/>
  </r>
  <r>
    <n v="87"/>
    <s v="SWE"/>
    <x v="200"/>
    <s v="Stockholm"/>
    <s v="Europe"/>
    <n v="10549347"/>
    <n v="10368969"/>
    <n v="9849349"/>
    <n v="9381729"/>
    <n v="8871043"/>
    <n v="8548406"/>
    <n v="8311763"/>
    <n v="8027702"/>
    <n v="450295"/>
    <n v="23.427600000000002"/>
    <n v="1.0079"/>
    <n v="0.13"/>
    <n v="7.1070483947720806"/>
    <n v="12.445659003793438"/>
    <n v="73908308"/>
    <n v="519620"/>
  </r>
  <r>
    <n v="101"/>
    <s v="CHE"/>
    <x v="201"/>
    <s v="Bern"/>
    <s v="Europe"/>
    <n v="8740472"/>
    <n v="8638613"/>
    <n v="8281732"/>
    <n v="7822435"/>
    <n v="7182059"/>
    <n v="6711693"/>
    <n v="6319113"/>
    <n v="6181227"/>
    <n v="41284"/>
    <n v="211.7157"/>
    <n v="1.0056"/>
    <n v="0.11"/>
    <n v="5.5391794856438237"/>
    <n v="11.735949228085628"/>
    <n v="59877344"/>
    <n v="356881"/>
  </r>
  <r>
    <n v="60"/>
    <s v="SYR"/>
    <x v="202"/>
    <s v="Damascus"/>
    <s v="Asia"/>
    <n v="22125249"/>
    <n v="20772595"/>
    <n v="19205178"/>
    <n v="22337563"/>
    <n v="16307654"/>
    <n v="12408996"/>
    <n v="8898954"/>
    <n v="6319199"/>
    <n v="185180"/>
    <n v="119.47969999999999"/>
    <n v="1.0376000000000001"/>
    <n v="0.28000000000000003"/>
    <n v="15.204602633727216"/>
    <n v="-0.95047969198788596"/>
    <n v="128375388"/>
    <n v="1567417"/>
  </r>
  <r>
    <n v="57"/>
    <s v="TWN"/>
    <x v="203"/>
    <s v="Taipei"/>
    <s v="Asia"/>
    <n v="23893394"/>
    <n v="23821464"/>
    <n v="23512136"/>
    <n v="23083083"/>
    <n v="22194731"/>
    <n v="20586174"/>
    <n v="18100281"/>
    <n v="14957870"/>
    <n v="36193"/>
    <n v="660.1662"/>
    <n v="1.0014000000000001"/>
    <n v="0.3"/>
    <n v="1.6215370649438232"/>
    <n v="3.5104106327564653"/>
    <n v="170149133"/>
    <n v="309328"/>
  </r>
  <r>
    <n v="95"/>
    <s v="TJK"/>
    <x v="204"/>
    <s v="Dushanbe"/>
    <s v="Asia"/>
    <n v="9952787"/>
    <n v="9543207"/>
    <n v="8524063"/>
    <n v="7621779"/>
    <n v="6272998"/>
    <n v="5417860"/>
    <n v="4045965"/>
    <n v="2993019"/>
    <n v="143100"/>
    <n v="69.551299999999998"/>
    <n v="1.0207999999999999"/>
    <n v="0.12"/>
    <n v="16.761068049356275"/>
    <n v="30.583516000660737"/>
    <n v="54371678"/>
    <n v="1019144"/>
  </r>
  <r>
    <n v="22"/>
    <s v="TZA"/>
    <x v="205"/>
    <s v="Dodoma"/>
    <s v="Africa"/>
    <n v="65497748"/>
    <n v="61704518"/>
    <n v="52542823"/>
    <n v="45110527"/>
    <n v="34463704"/>
    <n v="26206012"/>
    <n v="19297659"/>
    <n v="13618192"/>
    <n v="945087"/>
    <n v="69.303399999999996"/>
    <n v="1.03"/>
    <n v="0.82"/>
    <n v="24.655936358805842"/>
    <n v="45.193932227836754"/>
    <n v="318441183"/>
    <n v="9161695"/>
  </r>
  <r>
    <n v="20"/>
    <s v="THA"/>
    <x v="206"/>
    <s v="Bangkok"/>
    <s v="Asia"/>
    <n v="71697030"/>
    <n v="71475664"/>
    <n v="70294397"/>
    <n v="68270489"/>
    <n v="63066603"/>
    <n v="55228410"/>
    <n v="45737753"/>
    <n v="35791728"/>
    <n v="513120"/>
    <n v="139.7276"/>
    <n v="1.0013000000000001"/>
    <n v="0.9"/>
    <n v="1.9953695598242345"/>
    <n v="5.0190661443775504"/>
    <n v="481562074"/>
    <n v="1181267"/>
  </r>
  <r>
    <n v="155"/>
    <s v="TLS"/>
    <x v="207"/>
    <s v="Dili"/>
    <s v="Asia"/>
    <n v="1341296"/>
    <n v="1299995"/>
    <n v="1205813"/>
    <n v="1088486"/>
    <n v="878360"/>
    <n v="758106"/>
    <n v="642224"/>
    <n v="554021"/>
    <n v="14874"/>
    <n v="90.177199999999999"/>
    <n v="1.0154000000000001"/>
    <n v="0.02"/>
    <n v="11.23582180653219"/>
    <n v="23.225838458188715"/>
    <n v="7768301"/>
    <n v="94182"/>
  </r>
  <r>
    <n v="100"/>
    <s v="TGO"/>
    <x v="208"/>
    <s v="LomÃ©"/>
    <s v="Africa"/>
    <n v="8848699"/>
    <n v="8442580"/>
    <n v="7473229"/>
    <n v="6571855"/>
    <n v="5008035"/>
    <n v="3875947"/>
    <n v="2838110"/>
    <n v="2197383"/>
    <n v="56785"/>
    <n v="155.82810000000001"/>
    <n v="1.0236000000000001"/>
    <n v="0.11"/>
    <n v="18.405297094468803"/>
    <n v="34.645377903194763"/>
    <n v="45255838"/>
    <n v="969351"/>
  </r>
  <r>
    <n v="233"/>
    <s v="TKL"/>
    <x v="209"/>
    <s v="Nukunonu"/>
    <s v="Oceania"/>
    <n v="1871"/>
    <n v="1827"/>
    <n v="1454"/>
    <n v="1367"/>
    <n v="1666"/>
    <n v="1669"/>
    <n v="1647"/>
    <n v="1714"/>
    <n v="12"/>
    <n v="155.91669999999999"/>
    <n v="1.0119"/>
    <n v="0"/>
    <n v="28.679504814305361"/>
    <n v="36.869056327724948"/>
    <n v="13215"/>
    <n v="373"/>
  </r>
  <r>
    <n v="197"/>
    <s v="TON"/>
    <x v="210"/>
    <s v="Nukuâ€˜alofa"/>
    <s v="Oceania"/>
    <n v="106858"/>
    <n v="105254"/>
    <n v="106122"/>
    <n v="107383"/>
    <n v="102603"/>
    <n v="98727"/>
    <n v="96708"/>
    <n v="86484"/>
    <n v="747"/>
    <n v="143.04949999999999"/>
    <n v="1.0079"/>
    <n v="0"/>
    <n v="0.69354139575205898"/>
    <n v="-0.48890420271365115"/>
    <n v="810139"/>
    <n v="-868"/>
  </r>
  <r>
    <n v="153"/>
    <s v="TTO"/>
    <x v="211"/>
    <s v="Port-of-Spain"/>
    <s v="North America"/>
    <n v="1531044"/>
    <n v="1518147"/>
    <n v="1460177"/>
    <n v="1410296"/>
    <n v="1332203"/>
    <n v="1266518"/>
    <n v="1127852"/>
    <n v="988890"/>
    <n v="5130"/>
    <n v="298.44909999999999"/>
    <n v="1.0035000000000001"/>
    <n v="0.02"/>
    <n v="4.8533157281617232"/>
    <n v="8.5618905534724625"/>
    <n v="10635127"/>
    <n v="57970"/>
  </r>
  <r>
    <n v="79"/>
    <s v="TUN"/>
    <x v="212"/>
    <s v="Tunis"/>
    <s v="Africa"/>
    <n v="12356117"/>
    <n v="12161723"/>
    <n v="11557779"/>
    <n v="10895063"/>
    <n v="9893316"/>
    <n v="8440023"/>
    <n v="6578156"/>
    <n v="5047404"/>
    <n v="163610"/>
    <n v="75.521799999999999"/>
    <n v="1.0076000000000001"/>
    <n v="0.15"/>
    <n v="6.9073651607285447"/>
    <n v="13.410239114725634"/>
    <n v="76929581"/>
    <n v="603944"/>
  </r>
  <r>
    <n v="18"/>
    <s v="TUR"/>
    <x v="213"/>
    <s v="Ankara"/>
    <s v="Asia"/>
    <n v="85341241"/>
    <n v="84135428"/>
    <n v="79646178"/>
    <n v="73195345"/>
    <n v="64113547"/>
    <n v="54324142"/>
    <n v="44089069"/>
    <n v="35540990"/>
    <n v="783562"/>
    <n v="108.9145"/>
    <n v="1.0066999999999999"/>
    <n v="1.07"/>
    <n v="7.1504535974092818"/>
    <n v="16.593809346755588"/>
    <n v="520385940"/>
    <n v="4489250"/>
  </r>
  <r>
    <n v="111"/>
    <s v="TKM"/>
    <x v="214"/>
    <s v="Ashgabat"/>
    <s v="Asia"/>
    <n v="6430770"/>
    <n v="6250438"/>
    <n v="5766431"/>
    <n v="5267970"/>
    <n v="4569132"/>
    <n v="3720278"/>
    <n v="2862903"/>
    <n v="2201432"/>
    <n v="488100"/>
    <n v="13.1751"/>
    <n v="1.014"/>
    <n v="0.08"/>
    <n v="11.520800300914031"/>
    <n v="22.073018639058308"/>
    <n v="37069354"/>
    <n v="484007"/>
  </r>
  <r>
    <n v="212"/>
    <s v="TCA"/>
    <x v="215"/>
    <s v="Cockburn Town"/>
    <s v="North America"/>
    <n v="45703"/>
    <n v="44276"/>
    <n v="36538"/>
    <n v="29726"/>
    <n v="18744"/>
    <n v="11709"/>
    <n v="7598"/>
    <n v="5665"/>
    <n v="948"/>
    <n v="48.209899999999998"/>
    <n v="1.0130999999999999"/>
    <n v="0"/>
    <n v="25.083474738628276"/>
    <n v="53.747561057659965"/>
    <n v="199959"/>
    <n v="7738"/>
  </r>
  <r>
    <n v="227"/>
    <s v="TUV"/>
    <x v="216"/>
    <s v="Funafuti"/>
    <s v="Oceania"/>
    <n v="11312"/>
    <n v="11069"/>
    <n v="10877"/>
    <n v="10550"/>
    <n v="9638"/>
    <n v="9182"/>
    <n v="7731"/>
    <n v="5814"/>
    <n v="26"/>
    <n v="435.07690000000002"/>
    <n v="1.0096000000000001"/>
    <n v="0"/>
    <n v="3.9992645030798935"/>
    <n v="7.2227488151658763"/>
    <n v="76173"/>
    <n v="192"/>
  </r>
  <r>
    <n v="31"/>
    <s v="UGA"/>
    <x v="217"/>
    <s v="Kampala"/>
    <s v="Africa"/>
    <n v="47249585"/>
    <n v="44404611"/>
    <n v="37477356"/>
    <n v="32341728"/>
    <n v="24020697"/>
    <n v="17586630"/>
    <n v="13284026"/>
    <n v="10317212"/>
    <n v="241550"/>
    <n v="195.61"/>
    <n v="1.0304"/>
    <n v="0.59"/>
    <n v="26.075022474904578"/>
    <n v="46.094806684417108"/>
    <n v="226681845"/>
    <n v="6927255"/>
  </r>
  <r>
    <n v="38"/>
    <s v="UKR"/>
    <x v="218"/>
    <s v="Kiev"/>
    <s v="Europe"/>
    <n v="39701739"/>
    <n v="43909666"/>
    <n v="44982564"/>
    <n v="45683020"/>
    <n v="48879755"/>
    <n v="51589817"/>
    <n v="49973920"/>
    <n v="47279086"/>
    <n v="603500"/>
    <n v="65.785799999999995"/>
    <n v="0.91200000000000003"/>
    <n v="0.5"/>
    <n v="-11.739715415066158"/>
    <n v="-13.093006985965463"/>
    <n v="371999567"/>
    <n v="-1072898"/>
  </r>
  <r>
    <n v="97"/>
    <s v="ARE"/>
    <x v="219"/>
    <s v="Abu Dhabi"/>
    <s v="Asia"/>
    <n v="9441129"/>
    <n v="9287289"/>
    <n v="8916899"/>
    <n v="8481771"/>
    <n v="3275333"/>
    <n v="1900151"/>
    <n v="1014048"/>
    <n v="298084"/>
    <n v="83600"/>
    <n v="112.93219999999999"/>
    <n v="1.0081"/>
    <n v="0.12"/>
    <n v="5.8790617679980448"/>
    <n v="11.310821761162851"/>
    <n v="42614704"/>
    <n v="370390"/>
  </r>
  <r>
    <n v="21"/>
    <s v="GBR"/>
    <x v="220"/>
    <s v="London"/>
    <s v="Europe"/>
    <n v="67508936"/>
    <n v="67059474"/>
    <n v="65224364"/>
    <n v="62760039"/>
    <n v="58850043"/>
    <n v="57210442"/>
    <n v="56326328"/>
    <n v="55650166"/>
    <n v="242900"/>
    <n v="277.9289"/>
    <n v="1.0034000000000001"/>
    <n v="0.85"/>
    <n v="3.5026359168484955"/>
    <n v="7.5667527867533666"/>
    <n v="490589792"/>
    <n v="1835110"/>
  </r>
  <r>
    <n v="3"/>
    <s v="USA"/>
    <x v="221"/>
    <s v="Washington, D.C."/>
    <s v="North America"/>
    <n v="338289857"/>
    <n v="335942003"/>
    <n v="324607776"/>
    <n v="311182845"/>
    <n v="282398554"/>
    <n v="248083732"/>
    <n v="223140018"/>
    <n v="200328340"/>
    <n v="9372610"/>
    <n v="36.093499999999999"/>
    <n v="1.0038"/>
    <n v="4.24"/>
    <n v="4.2149578696475833"/>
    <n v="8.7109596288959956"/>
    <n v="2263973125"/>
    <n v="11334227"/>
  </r>
  <r>
    <n v="200"/>
    <s v="VIR"/>
    <x v="222"/>
    <s v="Charlotte Amalie"/>
    <s v="North America"/>
    <n v="99465"/>
    <n v="100442"/>
    <n v="102803"/>
    <n v="106142"/>
    <n v="108185"/>
    <n v="100685"/>
    <n v="96640"/>
    <n v="63446"/>
    <n v="347"/>
    <n v="286.64269999999999"/>
    <n v="0.99370000000000003"/>
    <n v="0"/>
    <n v="-3.2469869556335906"/>
    <n v="-6.2906295340204625"/>
    <n v="777808"/>
    <n v="-2361"/>
  </r>
  <r>
    <n v="133"/>
    <s v="URY"/>
    <x v="223"/>
    <s v="Montevideo"/>
    <s v="South America"/>
    <n v="3422794"/>
    <n v="3429086"/>
    <n v="3402818"/>
    <n v="3352651"/>
    <n v="3292224"/>
    <n v="3117012"/>
    <n v="2953750"/>
    <n v="2790265"/>
    <n v="181034"/>
    <n v="18.9069"/>
    <n v="0.999"/>
    <n v="0.04"/>
    <n v="0.58704285683219026"/>
    <n v="2.0921652745842021"/>
    <n v="25760600"/>
    <n v="26268"/>
  </r>
  <r>
    <n v="43"/>
    <s v="UZB"/>
    <x v="224"/>
    <s v="Tashkent"/>
    <s v="Asia"/>
    <n v="34627652"/>
    <n v="33526656"/>
    <n v="30949417"/>
    <n v="28614227"/>
    <n v="24925554"/>
    <n v="20579100"/>
    <n v="15947129"/>
    <n v="12011361"/>
    <n v="447400"/>
    <n v="77.397499999999994"/>
    <n v="1.016"/>
    <n v="0.43"/>
    <n v="11.884666518920211"/>
    <n v="21.015507425729165"/>
    <n v="201181096"/>
    <n v="2577239"/>
  </r>
  <r>
    <n v="181"/>
    <s v="VUT"/>
    <x v="225"/>
    <s v="Port-Vila"/>
    <s v="Oceania"/>
    <n v="326740"/>
    <n v="311685"/>
    <n v="276438"/>
    <n v="245453"/>
    <n v="192074"/>
    <n v="150882"/>
    <n v="118156"/>
    <n v="87019"/>
    <n v="12189"/>
    <n v="26.806100000000001"/>
    <n v="1.0238"/>
    <n v="0"/>
    <n v="18.196485287840311"/>
    <n v="33.117134441216848"/>
    <n v="1708447"/>
    <n v="35247"/>
  </r>
  <r>
    <n v="234"/>
    <s v="VAT"/>
    <x v="226"/>
    <s v="Vatican City"/>
    <s v="Europe"/>
    <n v="510"/>
    <n v="520"/>
    <n v="564"/>
    <n v="596"/>
    <n v="651"/>
    <n v="700"/>
    <n v="733"/>
    <n v="752"/>
    <n v="1"/>
    <n v="510"/>
    <n v="0.998"/>
    <n v="0"/>
    <n v="-9.5744680851063837"/>
    <n v="-14.429530201342283"/>
    <n v="5026"/>
    <n v="-44"/>
  </r>
  <r>
    <n v="51"/>
    <s v="VEN"/>
    <x v="227"/>
    <s v="Caracas"/>
    <s v="South America"/>
    <n v="28301696"/>
    <n v="28490453"/>
    <n v="30529716"/>
    <n v="28715022"/>
    <n v="24427729"/>
    <n v="19750579"/>
    <n v="15210443"/>
    <n v="11355475"/>
    <n v="916445"/>
    <n v="30.882000000000001"/>
    <n v="1.0036"/>
    <n v="0.35"/>
    <n v="-7.2978733244685277"/>
    <n v="-1.4394068721242839"/>
    <n v="186781113"/>
    <n v="-2039263"/>
  </r>
  <r>
    <n v="16"/>
    <s v="VNM"/>
    <x v="228"/>
    <s v="Hanoi"/>
    <s v="Asia"/>
    <n v="98186856"/>
    <n v="96648685"/>
    <n v="92191398"/>
    <n v="87411012"/>
    <n v="79001142"/>
    <n v="66912613"/>
    <n v="52968270"/>
    <n v="41928849"/>
    <n v="331212"/>
    <n v="296.44720000000001"/>
    <n v="1.0074000000000001"/>
    <n v="1.23"/>
    <n v="6.503272680603021"/>
    <n v="12.327787716266229"/>
    <n v="615248825"/>
    <n v="4457287"/>
  </r>
  <r>
    <n v="226"/>
    <s v="WLF"/>
    <x v="229"/>
    <s v="Mata-Utu"/>
    <s v="Oceania"/>
    <n v="11572"/>
    <n v="11655"/>
    <n v="12182"/>
    <n v="13142"/>
    <n v="14723"/>
    <n v="13454"/>
    <n v="11315"/>
    <n v="9377"/>
    <n v="142"/>
    <n v="81.492999999999995"/>
    <n v="0.99529999999999996"/>
    <n v="0"/>
    <n v="-5.0073879494335909"/>
    <n v="-11.946431288997109"/>
    <n v="97420"/>
    <n v="-527"/>
  </r>
  <r>
    <n v="172"/>
    <s v="ESH"/>
    <x v="230"/>
    <s v="El AaiÃºn"/>
    <s v="Africa"/>
    <n v="575986"/>
    <n v="556048"/>
    <n v="491824"/>
    <n v="413296"/>
    <n v="270375"/>
    <n v="178529"/>
    <n v="116775"/>
    <n v="76371"/>
    <n v="266000"/>
    <n v="2.1654"/>
    <n v="1.0184"/>
    <n v="0.01"/>
    <n v="17.112219005172584"/>
    <n v="39.364039332584881"/>
    <n v="2679204"/>
    <n v="64224"/>
  </r>
  <r>
    <n v="46"/>
    <s v="YEM"/>
    <x v="231"/>
    <s v="Sanaa"/>
    <s v="Asia"/>
    <n v="33696614"/>
    <n v="32284046"/>
    <n v="28516545"/>
    <n v="24743946"/>
    <n v="18628700"/>
    <n v="13375121"/>
    <n v="9204938"/>
    <n v="6843607"/>
    <n v="527968"/>
    <n v="63.8232"/>
    <n v="1.0217000000000001"/>
    <n v="0.42"/>
    <n v="18.165135362646492"/>
    <n v="36.181246111675151"/>
    <n v="167293517"/>
    <n v="3767501"/>
  </r>
  <r>
    <n v="63"/>
    <s v="ZMB"/>
    <x v="232"/>
    <s v="Lusaka"/>
    <s v="Africa"/>
    <n v="20017675"/>
    <n v="18927715"/>
    <n v="16248230"/>
    <n v="13792086"/>
    <n v="9891136"/>
    <n v="7686401"/>
    <n v="5720438"/>
    <n v="4281671"/>
    <n v="752612"/>
    <n v="26.5976"/>
    <n v="1.028"/>
    <n v="0.25"/>
    <n v="23.199111533994778"/>
    <n v="45.138849917264146"/>
    <n v="96565352"/>
    <n v="2679485"/>
  </r>
  <r>
    <n v="74"/>
    <s v="ZWE"/>
    <x v="233"/>
    <s v="Harare"/>
    <s v="Africa"/>
    <n v="16320537"/>
    <n v="15669666"/>
    <n v="14154937"/>
    <n v="12839771"/>
    <n v="11834676"/>
    <n v="10113893"/>
    <n v="7049926"/>
    <n v="5202918"/>
    <n v="390757"/>
    <n v="41.766500000000001"/>
    <n v="1.0204"/>
    <n v="0.2"/>
    <n v="15.299255658997282"/>
    <n v="27.109252960975706"/>
    <n v="93186324"/>
    <n v="1514729"/>
  </r>
  <r>
    <m/>
    <m/>
    <x v="234"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n v="36"/>
    <s v="AFG"/>
    <s v="Afghanistan"/>
    <x v="0"/>
    <s v="Asia"/>
    <n v="41128771"/>
    <n v="38972230"/>
    <n v="33753499"/>
    <n v="28189672"/>
    <n v="19542982"/>
    <n v="10694796"/>
    <n v="12486631"/>
    <n v="10752971"/>
    <n v="652230"/>
    <n v="63.058700000000002"/>
    <n v="1.0257000000000001"/>
    <n v="0.52"/>
    <n v="21.850392458571481"/>
    <n v="45.900140306705232"/>
    <n v="195521552"/>
    <n v="5218731"/>
    <n v="30375800"/>
  </r>
  <r>
    <n v="138"/>
    <s v="ALB"/>
    <s v="Albania"/>
    <x v="1"/>
    <s v="Europe"/>
    <n v="2842321"/>
    <n v="2866849"/>
    <n v="2882481"/>
    <n v="2913399"/>
    <n v="3182021"/>
    <n v="3295066"/>
    <n v="2941651"/>
    <n v="2324731"/>
    <n v="28748"/>
    <n v="98.870199999999997"/>
    <n v="0.99570000000000003"/>
    <n v="0.04"/>
    <n v="-1.3932442225985184"/>
    <n v="-2.4396932929543804"/>
    <n v="23248519"/>
    <n v="-15632"/>
    <n v="517590"/>
  </r>
  <r>
    <n v="34"/>
    <s v="DZA"/>
    <s v="Algeria"/>
    <x v="2"/>
    <s v="Africa"/>
    <n v="44903225"/>
    <n v="43451666"/>
    <n v="39543154"/>
    <n v="35856344"/>
    <n v="30774621"/>
    <n v="25518074"/>
    <n v="18739378"/>
    <n v="13795915"/>
    <n v="2381741"/>
    <n v="18.853100000000001"/>
    <n v="1.0164"/>
    <n v="0.56000000000000005"/>
    <n v="13.554991086446973"/>
    <n v="25.230907534800533"/>
    <n v="252582377"/>
    <n v="3908512"/>
    <n v="31107310"/>
  </r>
  <r>
    <n v="213"/>
    <s v="ASM"/>
    <s v="American Samoa"/>
    <x v="3"/>
    <s v="Oceania"/>
    <n v="44273"/>
    <n v="46189"/>
    <n v="51368"/>
    <n v="54849"/>
    <n v="58230"/>
    <n v="47818"/>
    <n v="32886"/>
    <n v="27075"/>
    <n v="199"/>
    <n v="222.47739999999999"/>
    <n v="0.98309999999999997"/>
    <n v="0"/>
    <n v="-13.81210091885999"/>
    <n v="-19.282028842823024"/>
    <n v="362688"/>
    <n v="-5179"/>
    <n v="17198"/>
  </r>
  <r>
    <n v="203"/>
    <s v="AND"/>
    <s v="Andorra"/>
    <x v="4"/>
    <s v="Europe"/>
    <n v="79824"/>
    <n v="77700"/>
    <n v="71746"/>
    <n v="71519"/>
    <n v="66097"/>
    <n v="53569"/>
    <n v="35611"/>
    <n v="19860"/>
    <n v="468"/>
    <n v="170.5641"/>
    <n v="1.01"/>
    <n v="0"/>
    <n v="11.259164273966494"/>
    <n v="11.612298829681624"/>
    <n v="475926"/>
    <n v="5954"/>
    <n v="59964"/>
  </r>
  <r>
    <n v="42"/>
    <s v="AGO"/>
    <s v="Angola"/>
    <x v="5"/>
    <s v="Africa"/>
    <n v="35588987"/>
    <n v="33428485"/>
    <n v="28127721"/>
    <n v="23364185"/>
    <n v="16394062"/>
    <n v="11828638"/>
    <n v="8330047"/>
    <n v="6029700"/>
    <n v="1246700"/>
    <n v="28.546600000000002"/>
    <n v="1.0315000000000001"/>
    <n v="0.45"/>
    <n v="26.526379438988318"/>
    <n v="52.322826582652041"/>
    <n v="163091825"/>
    <n v="5300764"/>
    <n v="29559287"/>
  </r>
  <r>
    <n v="224"/>
    <s v="AIA"/>
    <s v="Anguilla"/>
    <x v="6"/>
    <s v="North America"/>
    <n v="15857"/>
    <n v="15585"/>
    <n v="14525"/>
    <n v="13172"/>
    <n v="11047"/>
    <n v="8316"/>
    <n v="6560"/>
    <n v="6283"/>
    <n v="91"/>
    <n v="174.2527"/>
    <n v="1.0065999999999999"/>
    <n v="0"/>
    <n v="9.1703958691910508"/>
    <n v="20.384148193136959"/>
    <n v="91345"/>
    <n v="1060"/>
    <n v="9574"/>
  </r>
  <r>
    <n v="201"/>
    <s v="ATG"/>
    <s v="Antigua and Barbuda"/>
    <x v="7"/>
    <s v="North America"/>
    <n v="93763"/>
    <n v="92664"/>
    <n v="89941"/>
    <n v="85695"/>
    <n v="75055"/>
    <n v="63328"/>
    <n v="64888"/>
    <n v="64516"/>
    <n v="442"/>
    <n v="212.1335"/>
    <n v="1.0058"/>
    <n v="0"/>
    <n v="4.249452418807885"/>
    <n v="9.4147849932901568"/>
    <n v="629850"/>
    <n v="2723"/>
    <n v="29247"/>
  </r>
  <r>
    <n v="33"/>
    <s v="ARG"/>
    <s v="Argentina"/>
    <x v="8"/>
    <s v="South America"/>
    <n v="45510318"/>
    <n v="45036032"/>
    <n v="43257065"/>
    <n v="41100123"/>
    <n v="37070774"/>
    <n v="32637657"/>
    <n v="28024803"/>
    <n v="23842803"/>
    <n v="2780400"/>
    <n v="16.368300000000001"/>
    <n v="1.0052000000000001"/>
    <n v="0.56999999999999995"/>
    <n v="5.2089826251503659"/>
    <n v="10.730369347069837"/>
    <n v="296479575"/>
    <n v="1778967"/>
    <n v="21667515"/>
  </r>
  <r>
    <n v="140"/>
    <s v="ARM"/>
    <s v="Armenia"/>
    <x v="9"/>
    <s v="Asia"/>
    <n v="2780469"/>
    <n v="2805608"/>
    <n v="2878595"/>
    <n v="2946293"/>
    <n v="3168523"/>
    <n v="3556539"/>
    <n v="3135123"/>
    <n v="2534377"/>
    <n v="29743"/>
    <n v="93.483099999999993"/>
    <n v="0.99619999999999997"/>
    <n v="0.03"/>
    <n v="-3.4088157590769108"/>
    <n v="-5.6282250271782202"/>
    <n v="23805527"/>
    <n v="-72987"/>
    <n v="246092"/>
  </r>
  <r>
    <n v="198"/>
    <s v="ABW"/>
    <s v="Aruba"/>
    <x v="10"/>
    <s v="North America"/>
    <n v="106445"/>
    <n v="106585"/>
    <n v="104257"/>
    <n v="100341"/>
    <n v="89101"/>
    <n v="65712"/>
    <n v="62267"/>
    <n v="59106"/>
    <n v="180"/>
    <n v="591.36109999999996"/>
    <n v="0.99909999999999999"/>
    <n v="0"/>
    <n v="2.0986600420115678"/>
    <n v="6.0832560967102181"/>
    <n v="693814"/>
    <n v="2328"/>
    <n v="47339"/>
  </r>
  <r>
    <n v="55"/>
    <s v="AUS"/>
    <s v="Australia"/>
    <x v="11"/>
    <s v="Oceania"/>
    <n v="26177413"/>
    <n v="25670051"/>
    <n v="23820236"/>
    <n v="22019168"/>
    <n v="19017963"/>
    <n v="17048003"/>
    <n v="14706322"/>
    <n v="12595034"/>
    <n v="7692024"/>
    <n v="3.4032"/>
    <n v="1.0099"/>
    <n v="0.33"/>
    <n v="9.8956912097764285"/>
    <n v="18.884659947187831"/>
    <n v="161054190"/>
    <n v="1849815"/>
    <n v="13582379"/>
  </r>
  <r>
    <n v="99"/>
    <s v="AUT"/>
    <s v="Austria"/>
    <x v="12"/>
    <s v="Europe"/>
    <n v="8939617"/>
    <n v="8907777"/>
    <n v="8642421"/>
    <n v="8362829"/>
    <n v="8010428"/>
    <n v="7678729"/>
    <n v="7547561"/>
    <n v="7465301"/>
    <n v="83871"/>
    <n v="106.5877"/>
    <n v="1.002"/>
    <n v="0.11"/>
    <n v="3.4388049367185425"/>
    <n v="6.8970440505240509"/>
    <n v="65554663"/>
    <n v="265356"/>
    <n v="1474316"/>
  </r>
  <r>
    <n v="91"/>
    <s v="AZE"/>
    <s v="Azerbaijan"/>
    <x v="13"/>
    <s v="Asia"/>
    <n v="10358074"/>
    <n v="10284951"/>
    <n v="9863480"/>
    <n v="9237202"/>
    <n v="8190337"/>
    <n v="7427836"/>
    <n v="6383060"/>
    <n v="5425317"/>
    <n v="86600"/>
    <n v="119.6082"/>
    <n v="1.0044"/>
    <n v="0.13"/>
    <n v="5.0143965415857288"/>
    <n v="12.134323791988093"/>
    <n v="67170257"/>
    <n v="421471"/>
    <n v="4932757"/>
  </r>
  <r>
    <n v="176"/>
    <s v="BHS"/>
    <s v="Bahamas"/>
    <x v="14"/>
    <s v="North America"/>
    <n v="409984"/>
    <n v="406471"/>
    <n v="392697"/>
    <n v="373272"/>
    <n v="325014"/>
    <n v="270679"/>
    <n v="223752"/>
    <n v="179129"/>
    <n v="13943"/>
    <n v="29.404299999999999"/>
    <n v="1.0051000000000001"/>
    <n v="0.01"/>
    <n v="4.4021217376246824"/>
    <n v="9.8351872093272465"/>
    <n v="2580998"/>
    <n v="13774"/>
    <n v="230855"/>
  </r>
  <r>
    <n v="154"/>
    <s v="BHR"/>
    <s v="Bahrain"/>
    <x v="15"/>
    <s v="Asia"/>
    <n v="1472233"/>
    <n v="1477469"/>
    <n v="1362142"/>
    <n v="1213645"/>
    <n v="711442"/>
    <n v="517418"/>
    <n v="362595"/>
    <n v="222555"/>
    <n v="765"/>
    <n v="1924.4875999999999"/>
    <n v="1.0061"/>
    <n v="0.02"/>
    <n v="8.0821970102970173"/>
    <n v="21.306724783606409"/>
    <n v="7339499"/>
    <n v="115327"/>
    <n v="1249678"/>
  </r>
  <r>
    <n v="8"/>
    <s v="BGD"/>
    <s v="Bangladesh"/>
    <x v="16"/>
    <s v="Asia"/>
    <n v="171186372"/>
    <n v="167420951"/>
    <n v="157830000"/>
    <n v="148391139"/>
    <n v="129193327"/>
    <n v="107147651"/>
    <n v="83929765"/>
    <n v="67541860"/>
    <n v="147570"/>
    <n v="1160.0350000000001"/>
    <n v="1.0107999999999999"/>
    <n v="2.15"/>
    <n v="8.4625052271431294"/>
    <n v="15.361586381515677"/>
    <n v="1032641065"/>
    <n v="9590951"/>
    <n v="103644512"/>
  </r>
  <r>
    <n v="186"/>
    <s v="BRB"/>
    <s v="Barbados"/>
    <x v="17"/>
    <s v="North America"/>
    <n v="281635"/>
    <n v="280693"/>
    <n v="278083"/>
    <n v="274711"/>
    <n v="264657"/>
    <n v="258868"/>
    <n v="253575"/>
    <n v="241397"/>
    <n v="430"/>
    <n v="654.96510000000001"/>
    <n v="1.0015000000000001"/>
    <n v="0"/>
    <n v="1.2773164846466702"/>
    <n v="2.5204669634634214"/>
    <n v="2133619"/>
    <n v="2610"/>
    <n v="40238"/>
  </r>
  <r>
    <n v="96"/>
    <s v="BLR"/>
    <s v="Belarus"/>
    <x v="18"/>
    <s v="Europe"/>
    <n v="9534954"/>
    <n v="9633740"/>
    <n v="9700609"/>
    <n v="9731427"/>
    <n v="10256483"/>
    <n v="10428525"/>
    <n v="9817257"/>
    <n v="9170786"/>
    <n v="207600"/>
    <n v="45.929499999999997"/>
    <n v="0.99550000000000005"/>
    <n v="0.12"/>
    <n v="-1.707676291251405"/>
    <n v="-2.0189536436948043"/>
    <n v="78273781"/>
    <n v="-66869"/>
    <n v="364168"/>
  </r>
  <r>
    <n v="81"/>
    <s v="BEL"/>
    <s v="Belgium"/>
    <x v="19"/>
    <s v="Europe"/>
    <n v="11655930"/>
    <n v="11561717"/>
    <n v="11248303"/>
    <n v="10877947"/>
    <n v="10264343"/>
    <n v="9959560"/>
    <n v="9828986"/>
    <n v="9629376"/>
    <n v="30528"/>
    <n v="381.81110000000001"/>
    <n v="1.0038"/>
    <n v="0.15"/>
    <n v="3.6238977559548315"/>
    <n v="7.1519285762285847"/>
    <n v="85026162"/>
    <n v="313414"/>
    <n v="2026554"/>
  </r>
  <r>
    <n v="177"/>
    <s v="BLZ"/>
    <s v="Belize"/>
    <x v="20"/>
    <s v="North America"/>
    <n v="405272"/>
    <n v="394921"/>
    <n v="359871"/>
    <n v="322106"/>
    <n v="240406"/>
    <n v="182589"/>
    <n v="145133"/>
    <n v="120905"/>
    <n v="22966"/>
    <n v="17.646599999999999"/>
    <n v="1.0130999999999999"/>
    <n v="0.01"/>
    <n v="12.615909589825241"/>
    <n v="25.819450739818567"/>
    <n v="2171203"/>
    <n v="35050"/>
    <n v="284367"/>
  </r>
  <r>
    <n v="77"/>
    <s v="BEN"/>
    <s v="Benin"/>
    <x v="21"/>
    <s v="Africa"/>
    <n v="13352864"/>
    <n v="12643123"/>
    <n v="10932783"/>
    <n v="9445710"/>
    <n v="6998023"/>
    <n v="5133419"/>
    <n v="3833939"/>
    <n v="3023443"/>
    <n v="112622"/>
    <n v="118.5635"/>
    <n v="1.0274000000000001"/>
    <n v="0.17"/>
    <n v="22.136001418851905"/>
    <n v="41.364323063062493"/>
    <n v="65363304"/>
    <n v="1710340"/>
    <n v="10329421"/>
  </r>
  <r>
    <n v="206"/>
    <s v="BMU"/>
    <s v="Bermuda"/>
    <x v="22"/>
    <s v="North America"/>
    <n v="64184"/>
    <n v="64031"/>
    <n v="63144"/>
    <n v="63447"/>
    <n v="61371"/>
    <n v="57470"/>
    <n v="53565"/>
    <n v="52019"/>
    <n v="54"/>
    <n v="1188.5925999999999"/>
    <n v="1"/>
    <n v="0"/>
    <n v="1.6470290130495377"/>
    <n v="1.1615994452062353"/>
    <n v="479231"/>
    <n v="887"/>
    <n v="12165"/>
  </r>
  <r>
    <n v="165"/>
    <s v="BTN"/>
    <s v="Bhutan"/>
    <x v="23"/>
    <s v="Asia"/>
    <n v="782455"/>
    <n v="772506"/>
    <n v="743274"/>
    <n v="705516"/>
    <n v="587207"/>
    <n v="558442"/>
    <n v="415257"/>
    <n v="298894"/>
    <n v="38394"/>
    <n v="20.3796"/>
    <n v="1.0064"/>
    <n v="0.01"/>
    <n v="5.2714073141264191"/>
    <n v="10.905351544118064"/>
    <n v="4863551"/>
    <n v="29232"/>
    <n v="483561"/>
  </r>
  <r>
    <n v="80"/>
    <s v="BOL"/>
    <s v="Bolivia"/>
    <x v="24"/>
    <s v="South America"/>
    <n v="12224110"/>
    <n v="11936162"/>
    <n v="11090085"/>
    <n v="10223270"/>
    <n v="8592656"/>
    <n v="7096194"/>
    <n v="5736088"/>
    <n v="4585693"/>
    <n v="1098581"/>
    <n v="11.1272"/>
    <n v="1.012"/>
    <n v="0.15"/>
    <n v="10.225575367546776"/>
    <n v="19.571428711165801"/>
    <n v="71484258"/>
    <n v="846077"/>
    <n v="7638417"/>
  </r>
  <r>
    <n v="137"/>
    <s v="BIH"/>
    <s v="Bosnia and Herzegovina"/>
    <x v="25"/>
    <s v="Europe"/>
    <n v="3233526"/>
    <n v="3318407"/>
    <n v="3524324"/>
    <n v="3811088"/>
    <n v="4179350"/>
    <n v="4494310"/>
    <n v="4199820"/>
    <n v="3815561"/>
    <n v="51209"/>
    <n v="63.143700000000003"/>
    <n v="0.98860000000000003"/>
    <n v="0.04"/>
    <n v="-8.2511710047089881"/>
    <n v="-15.154779947353617"/>
    <n v="30576386"/>
    <n v="-205917"/>
    <n v="-582035"/>
  </r>
  <r>
    <n v="144"/>
    <s v="BWA"/>
    <s v="Botswana"/>
    <x v="26"/>
    <s v="Africa"/>
    <n v="2630296"/>
    <n v="2546402"/>
    <n v="2305171"/>
    <n v="2091664"/>
    <n v="1726985"/>
    <n v="1341474"/>
    <n v="938578"/>
    <n v="592244"/>
    <n v="582000"/>
    <n v="4.5194000000000001"/>
    <n v="1.0162"/>
    <n v="0.03"/>
    <n v="14.104159734787572"/>
    <n v="25.75136350771443"/>
    <n v="14172814"/>
    <n v="241231"/>
    <n v="2038052"/>
  </r>
  <r>
    <n v="7"/>
    <s v="BRA"/>
    <s v="Brazil"/>
    <x v="27"/>
    <s v="South America"/>
    <n v="215313498"/>
    <n v="213196304"/>
    <n v="205188205"/>
    <n v="196353492"/>
    <n v="175873720"/>
    <n v="150706446"/>
    <n v="122288383"/>
    <n v="96369875"/>
    <n v="8515767"/>
    <n v="25.284099999999999"/>
    <n v="1.0045999999999999"/>
    <n v="2.7"/>
    <n v="4.9346369592735604"/>
    <n v="9.6560574537681259"/>
    <n v="1375289923"/>
    <n v="8008099"/>
    <n v="118943623"/>
  </r>
  <r>
    <n v="221"/>
    <s v="VGB"/>
    <s v="British Virgin Islands"/>
    <x v="28"/>
    <s v="North America"/>
    <n v="31305"/>
    <n v="30910"/>
    <n v="29366"/>
    <n v="27556"/>
    <n v="20104"/>
    <n v="15617"/>
    <n v="11109"/>
    <n v="9581"/>
    <n v="151"/>
    <n v="207.31790000000001"/>
    <n v="1.0059"/>
    <n v="0"/>
    <n v="6.6028740720561192"/>
    <n v="13.605022499637103"/>
    <n v="175548"/>
    <n v="1544"/>
    <n v="21724"/>
  </r>
  <r>
    <n v="175"/>
    <s v="BRN"/>
    <s v="Brunei"/>
    <x v="29"/>
    <s v="Asia"/>
    <n v="449002"/>
    <n v="441725"/>
    <n v="421437"/>
    <n v="396053"/>
    <n v="333926"/>
    <n v="261928"/>
    <n v="187921"/>
    <n v="133343"/>
    <n v="5765"/>
    <n v="77.884100000000004"/>
    <n v="1.0081"/>
    <n v="0.01"/>
    <n v="6.5407166432942532"/>
    <n v="13.369170287815017"/>
    <n v="2625335"/>
    <n v="20288"/>
    <n v="315659"/>
  </r>
  <r>
    <n v="108"/>
    <s v="BGR"/>
    <s v="Bulgaria"/>
    <x v="30"/>
    <s v="Europe"/>
    <n v="6781953"/>
    <n v="6979175"/>
    <n v="7309253"/>
    <n v="7592273"/>
    <n v="8097691"/>
    <n v="8767778"/>
    <n v="8980606"/>
    <n v="8582950"/>
    <n v="110879"/>
    <n v="61.165399999999998"/>
    <n v="0.9849"/>
    <n v="0.09"/>
    <n v="-7.2141434972903529"/>
    <n v="-10.672956570449983"/>
    <n v="63091679"/>
    <n v="-330078"/>
    <n v="-1800997"/>
  </r>
  <r>
    <n v="58"/>
    <s v="BFA"/>
    <s v="Burkina Faso"/>
    <x v="31"/>
    <s v="Africa"/>
    <n v="22673762"/>
    <n v="21522626"/>
    <n v="18718019"/>
    <n v="16116845"/>
    <n v="11882888"/>
    <n v="9131361"/>
    <n v="6932967"/>
    <n v="5611666"/>
    <n v="272967"/>
    <n v="83.064099999999996"/>
    <n v="1.0259"/>
    <n v="0.28000000000000003"/>
    <n v="21.133342155491988"/>
    <n v="40.683626354910032"/>
    <n v="112590134"/>
    <n v="2804607"/>
    <n v="17062096"/>
  </r>
  <r>
    <n v="78"/>
    <s v="BDI"/>
    <s v="Burundi"/>
    <x v="32"/>
    <s v="Africa"/>
    <n v="12889576"/>
    <n v="12220227"/>
    <n v="10727148"/>
    <n v="9126605"/>
    <n v="6307659"/>
    <n v="5483793"/>
    <n v="4312834"/>
    <n v="3497834"/>
    <n v="27834"/>
    <n v="463.0874"/>
    <n v="1.0269999999999999"/>
    <n v="0.16"/>
    <n v="20.158461503467649"/>
    <n v="41.230786256225613"/>
    <n v="64565676"/>
    <n v="1493079"/>
    <n v="9391742"/>
  </r>
  <r>
    <n v="73"/>
    <s v="KHM"/>
    <s v="Cambodia"/>
    <x v="33"/>
    <s v="Asia"/>
    <n v="16767842"/>
    <n v="16396860"/>
    <n v="15417523"/>
    <n v="14363532"/>
    <n v="12118841"/>
    <n v="8910808"/>
    <n v="6198959"/>
    <n v="6708525"/>
    <n v="181035"/>
    <n v="92.622100000000003"/>
    <n v="1.0107999999999999"/>
    <n v="0.21"/>
    <n v="8.7583394556959639"/>
    <n v="16.738988711133167"/>
    <n v="96882890"/>
    <n v="979337"/>
    <n v="10059317"/>
  </r>
  <r>
    <n v="53"/>
    <s v="CMR"/>
    <s v="Cameroon"/>
    <x v="34"/>
    <s v="Africa"/>
    <n v="27914536"/>
    <n v="26491087"/>
    <n v="23012646"/>
    <n v="19878036"/>
    <n v="15091594"/>
    <n v="11430520"/>
    <n v="8519891"/>
    <n v="6452787"/>
    <n v="475442"/>
    <n v="58.712800000000001"/>
    <n v="1.0263"/>
    <n v="0.35"/>
    <n v="21.300853452488688"/>
    <n v="40.429044398551248"/>
    <n v="138791097"/>
    <n v="3478441"/>
    <n v="21461749"/>
  </r>
  <r>
    <n v="39"/>
    <s v="CAN"/>
    <s v="Canada"/>
    <x v="35"/>
    <s v="North America"/>
    <n v="38454327"/>
    <n v="37888705"/>
    <n v="35732126"/>
    <n v="33963412"/>
    <n v="30683313"/>
    <n v="27657204"/>
    <n v="24511510"/>
    <n v="21434577"/>
    <n v="9984670"/>
    <n v="3.8513000000000002"/>
    <n v="1.0078"/>
    <n v="0.48"/>
    <n v="7.618357217255979"/>
    <n v="13.222802820870882"/>
    <n v="250325174"/>
    <n v="2156579"/>
    <n v="17019750"/>
  </r>
  <r>
    <n v="171"/>
    <s v="CPV"/>
    <s v="Cape Verde"/>
    <x v="36"/>
    <s v="Africa"/>
    <n v="593149"/>
    <n v="582640"/>
    <n v="552166"/>
    <n v="521212"/>
    <n v="458251"/>
    <n v="364563"/>
    <n v="317234"/>
    <n v="287262"/>
    <n v="4033"/>
    <n v="147.07390000000001"/>
    <n v="1.0088999999999999"/>
    <n v="0.01"/>
    <n v="7.4222244759728051"/>
    <n v="13.801869488806858"/>
    <n v="3676477"/>
    <n v="30474"/>
    <n v="305887"/>
  </r>
  <r>
    <n v="205"/>
    <s v="CYM"/>
    <s v="Cayman Islands"/>
    <x v="37"/>
    <s v="North America"/>
    <n v="68706"/>
    <n v="67311"/>
    <n v="60911"/>
    <n v="54074"/>
    <n v="39658"/>
    <n v="26027"/>
    <n v="17100"/>
    <n v="10533"/>
    <n v="264"/>
    <n v="260.25"/>
    <n v="1.0084"/>
    <n v="0"/>
    <n v="12.797360082743674"/>
    <n v="27.059215149609795"/>
    <n v="344320"/>
    <n v="6400"/>
    <n v="58173"/>
  </r>
  <r>
    <n v="117"/>
    <s v="CAF"/>
    <s v="Central African Republic"/>
    <x v="38"/>
    <s v="Africa"/>
    <n v="5579144"/>
    <n v="5343020"/>
    <n v="4819333"/>
    <n v="4660067"/>
    <n v="3759170"/>
    <n v="2809221"/>
    <n v="2415276"/>
    <n v="2067356"/>
    <n v="622984"/>
    <n v="8.9555000000000007"/>
    <n v="1.0224"/>
    <n v="7.0000000000000007E-2"/>
    <n v="15.76589540502804"/>
    <n v="19.722398841046708"/>
    <n v="31452587"/>
    <n v="523687"/>
    <n v="3511788"/>
  </r>
  <r>
    <n v="69"/>
    <s v="TCD"/>
    <s v="Chad"/>
    <x v="39"/>
    <s v="Africa"/>
    <n v="17723315"/>
    <n v="16644701"/>
    <n v="14140274"/>
    <n v="11894727"/>
    <n v="8259137"/>
    <n v="5827069"/>
    <n v="4408230"/>
    <n v="3667394"/>
    <n v="1284000"/>
    <n v="13.8032"/>
    <n v="1.0316000000000001"/>
    <n v="0.22"/>
    <n v="25.339261459855727"/>
    <n v="49.001444085265682"/>
    <n v="82564847"/>
    <n v="2504427"/>
    <n v="14055921"/>
  </r>
  <r>
    <n v="65"/>
    <s v="CHL"/>
    <s v="Chile"/>
    <x v="40"/>
    <s v="South America"/>
    <n v="19603733"/>
    <n v="19300315"/>
    <n v="17870124"/>
    <n v="17004162"/>
    <n v="15351799"/>
    <n v="13342868"/>
    <n v="11469828"/>
    <n v="9820481"/>
    <n v="756102"/>
    <n v="25.927399999999999"/>
    <n v="1.0057"/>
    <n v="0.25"/>
    <n v="9.7011582012525501"/>
    <n v="15.287851291936644"/>
    <n v="123763310"/>
    <n v="1430191"/>
    <n v="9783252"/>
  </r>
  <r>
    <n v="1"/>
    <s v="CHN"/>
    <s v="China"/>
    <x v="41"/>
    <s v="Asia"/>
    <n v="1425887337"/>
    <n v="1424929781"/>
    <n v="1393715448"/>
    <n v="1348191368"/>
    <n v="1264099069"/>
    <n v="1153704252"/>
    <n v="982372466"/>
    <n v="822534450"/>
    <n v="9706961"/>
    <n v="146.89330000000001"/>
    <n v="1"/>
    <n v="17.88"/>
    <n v="2.3083541942630461"/>
    <n v="5.7629777822461179"/>
    <n v="9815434171"/>
    <n v="31214333"/>
    <n v="603352887"/>
  </r>
  <r>
    <n v="28"/>
    <s v="COL"/>
    <s v="Colombia"/>
    <x v="42"/>
    <s v="South America"/>
    <n v="51874024"/>
    <n v="50930662"/>
    <n v="47119728"/>
    <n v="44816108"/>
    <n v="39215135"/>
    <n v="32601393"/>
    <n v="26176195"/>
    <n v="20905254"/>
    <n v="1141748"/>
    <n v="45.433900000000001"/>
    <n v="1.0068999999999999"/>
    <n v="0.65"/>
    <n v="10.089820552444616"/>
    <n v="15.748614315192208"/>
    <n v="313638499"/>
    <n v="3810934"/>
    <n v="30968770"/>
  </r>
  <r>
    <n v="163"/>
    <s v="COM"/>
    <s v="Comoros"/>
    <x v="43"/>
    <s v="Africa"/>
    <n v="836774"/>
    <n v="806166"/>
    <n v="730216"/>
    <n v="656024"/>
    <n v="536758"/>
    <n v="431119"/>
    <n v="328328"/>
    <n v="242351"/>
    <n v="1862"/>
    <n v="449.39530000000002"/>
    <n v="1.0184"/>
    <n v="0.01"/>
    <n v="14.592668470699079"/>
    <n v="27.552345645891002"/>
    <n v="4567736"/>
    <n v="75950"/>
    <n v="594423"/>
  </r>
  <r>
    <n v="223"/>
    <s v="COK"/>
    <s v="Cook Islands"/>
    <x v="44"/>
    <s v="Oceania"/>
    <n v="17011"/>
    <n v="17029"/>
    <n v="17695"/>
    <n v="17212"/>
    <n v="15897"/>
    <n v="17123"/>
    <n v="17651"/>
    <n v="20470"/>
    <n v="236"/>
    <n v="72.080500000000001"/>
    <n v="1.0004999999999999"/>
    <n v="0"/>
    <n v="-3.8654987284543654"/>
    <n v="-1.1677899140134789"/>
    <n v="140088"/>
    <n v="-666"/>
    <n v="-3459"/>
  </r>
  <r>
    <n v="124"/>
    <s v="CRI"/>
    <s v="Costa Rica"/>
    <x v="45"/>
    <s v="North America"/>
    <n v="5180829"/>
    <n v="5123105"/>
    <n v="4895242"/>
    <n v="4622252"/>
    <n v="3979193"/>
    <n v="3158253"/>
    <n v="2414303"/>
    <n v="1855697"/>
    <n v="51100"/>
    <n v="101.3861"/>
    <n v="1.0052000000000001"/>
    <n v="0.06"/>
    <n v="5.8339710273771956"/>
    <n v="12.084520705491608"/>
    <n v="31228874"/>
    <n v="227863"/>
    <n v="3325132"/>
  </r>
  <r>
    <n v="130"/>
    <s v="HRV"/>
    <s v="Croatia"/>
    <x v="46"/>
    <s v="Europe"/>
    <n v="4030358"/>
    <n v="4096868"/>
    <n v="4254815"/>
    <n v="4368682"/>
    <n v="4548434"/>
    <n v="4873707"/>
    <n v="4680144"/>
    <n v="4492638"/>
    <n v="56594"/>
    <n v="71.215299999999999"/>
    <n v="0.99270000000000003"/>
    <n v="0.05"/>
    <n v="-5.2753644988089965"/>
    <n v="-7.7443036595476622"/>
    <n v="35345646"/>
    <n v="-157947"/>
    <n v="-462280"/>
  </r>
  <r>
    <n v="85"/>
    <s v="CUB"/>
    <s v="Cuba"/>
    <x v="47"/>
    <s v="North America"/>
    <n v="11212191"/>
    <n v="11300698"/>
    <n v="11339894"/>
    <n v="11290417"/>
    <n v="11105791"/>
    <n v="10626680"/>
    <n v="9809107"/>
    <n v="8869636"/>
    <n v="109884"/>
    <n v="102.03660000000001"/>
    <n v="0.99609999999999999"/>
    <n v="0.14000000000000001"/>
    <n v="-1.1261392743177316"/>
    <n v="-0.69285306291167104"/>
    <n v="85554414"/>
    <n v="-39196"/>
    <n v="2342555"/>
  </r>
  <r>
    <n v="189"/>
    <s v="CUW"/>
    <s v="Curacao"/>
    <x v="48"/>
    <s v="North America"/>
    <n v="191163"/>
    <n v="189288"/>
    <n v="169572"/>
    <n v="159380"/>
    <n v="141424"/>
    <n v="155446"/>
    <n v="156851"/>
    <n v="150385"/>
    <n v="444"/>
    <n v="430.54730000000001"/>
    <n v="1.0043"/>
    <n v="0"/>
    <n v="12.732644540372231"/>
    <n v="19.941648889446604"/>
    <n v="1313509"/>
    <n v="19716"/>
    <n v="40778"/>
  </r>
  <r>
    <n v="158"/>
    <s v="CYP"/>
    <s v="Cyprus"/>
    <x v="49"/>
    <s v="Europe"/>
    <n v="1251488"/>
    <n v="1237537"/>
    <n v="1187280"/>
    <n v="1129686"/>
    <n v="948237"/>
    <n v="788500"/>
    <n v="679327"/>
    <n v="640804"/>
    <n v="9251"/>
    <n v="135.28139999999999"/>
    <n v="1.0059"/>
    <n v="0.02"/>
    <n v="5.4079913752442561"/>
    <n v="10.781934094960901"/>
    <n v="7862859"/>
    <n v="50257"/>
    <n v="610684"/>
  </r>
  <r>
    <n v="88"/>
    <s v="CZE"/>
    <s v="Czech Republic"/>
    <x v="50"/>
    <s v="Europe"/>
    <n v="10493986"/>
    <n v="10530953"/>
    <n v="10523798"/>
    <n v="10464749"/>
    <n v="10234710"/>
    <n v="10301192"/>
    <n v="10270060"/>
    <n v="9795744"/>
    <n v="78865"/>
    <n v="133.06270000000001"/>
    <n v="0.99839999999999995"/>
    <n v="0.13"/>
    <n v="-0.28328175816373519"/>
    <n v="0.27938558297002636"/>
    <n v="82615192"/>
    <n v="7155"/>
    <n v="698242"/>
  </r>
  <r>
    <n v="115"/>
    <s v="DNK"/>
    <s v="Denmark"/>
    <x v="51"/>
    <s v="Europe"/>
    <n v="5882261"/>
    <n v="5825641"/>
    <n v="5677796"/>
    <n v="5550849"/>
    <n v="5340655"/>
    <n v="5144623"/>
    <n v="5125392"/>
    <n v="4922963"/>
    <n v="43094"/>
    <n v="136.4984"/>
    <n v="1.0047999999999999"/>
    <n v="7.0000000000000007E-2"/>
    <n v="3.6011332566369063"/>
    <n v="5.9704740662194196"/>
    <n v="43470180"/>
    <n v="147845"/>
    <n v="959298"/>
  </r>
  <r>
    <n v="160"/>
    <s v="DJI"/>
    <s v="Djibouti"/>
    <x v="52"/>
    <s v="Africa"/>
    <n v="1120849"/>
    <n v="1090156"/>
    <n v="1006259"/>
    <n v="919199"/>
    <n v="742033"/>
    <n v="577173"/>
    <n v="324121"/>
    <n v="144379"/>
    <n v="23200"/>
    <n v="48.3125"/>
    <n v="1.0138"/>
    <n v="0.01"/>
    <n v="11.387724234019274"/>
    <n v="21.937578261072957"/>
    <n v="5924169"/>
    <n v="83897"/>
    <n v="976470"/>
  </r>
  <r>
    <n v="204"/>
    <s v="DMA"/>
    <s v="Dominica"/>
    <x v="53"/>
    <s v="North America"/>
    <n v="72737"/>
    <n v="71995"/>
    <n v="70007"/>
    <n v="68755"/>
    <n v="68346"/>
    <n v="69481"/>
    <n v="72978"/>
    <n v="68895"/>
    <n v="751"/>
    <n v="96.853499999999997"/>
    <n v="1.0044999999999999"/>
    <n v="0"/>
    <n v="3.8996100389961006"/>
    <n v="5.7915787942695074"/>
    <n v="563194"/>
    <n v="1988"/>
    <n v="3842"/>
  </r>
  <r>
    <n v="84"/>
    <s v="DOM"/>
    <s v="Dominican Republic"/>
    <x v="54"/>
    <s v="North America"/>
    <n v="11228821"/>
    <n v="10999664"/>
    <n v="10405832"/>
    <n v="9775755"/>
    <n v="8540791"/>
    <n v="7129004"/>
    <n v="5755800"/>
    <n v="4475871"/>
    <n v="48671"/>
    <n v="230.70869999999999"/>
    <n v="1.01"/>
    <n v="0.14000000000000001"/>
    <n v="7.9089206898593014"/>
    <n v="14.863977258022526"/>
    <n v="68311538"/>
    <n v="593832"/>
    <n v="6752950"/>
  </r>
  <r>
    <n v="15"/>
    <s v="COD"/>
    <s v="DR Congo"/>
    <x v="55"/>
    <s v="Africa"/>
    <n v="99010212"/>
    <n v="92853164"/>
    <n v="78656904"/>
    <n v="66391257"/>
    <n v="48616317"/>
    <n v="35987541"/>
    <n v="26708686"/>
    <n v="20151733"/>
    <n v="2344858"/>
    <n v="42.224400000000003"/>
    <n v="1.0325"/>
    <n v="1.24"/>
    <n v="25.876060415497665"/>
    <n v="49.13140144341596"/>
    <n v="468375814"/>
    <n v="14196260"/>
    <n v="78858479"/>
  </r>
  <r>
    <n v="67"/>
    <s v="ECU"/>
    <s v="Ecuador"/>
    <x v="56"/>
    <s v="South America"/>
    <n v="18001000"/>
    <n v="17588595"/>
    <n v="16195902"/>
    <n v="14989585"/>
    <n v="12626507"/>
    <n v="10449837"/>
    <n v="8135845"/>
    <n v="6172215"/>
    <n v="276841"/>
    <n v="65.022900000000007"/>
    <n v="1.0114000000000001"/>
    <n v="0.23"/>
    <n v="11.14539962022492"/>
    <n v="20.090049190821492"/>
    <n v="104159486"/>
    <n v="1392693"/>
    <n v="11828785"/>
  </r>
  <r>
    <n v="14"/>
    <s v="EGY"/>
    <s v="Egypt"/>
    <x v="57"/>
    <s v="Africa"/>
    <n v="110990103"/>
    <n v="107465134"/>
    <n v="97723799"/>
    <n v="87252413"/>
    <n v="71371371"/>
    <n v="57214630"/>
    <n v="43748556"/>
    <n v="34781986"/>
    <n v="1002450"/>
    <n v="110.7188"/>
    <n v="1.0158"/>
    <n v="1.39"/>
    <n v="13.575305233477467"/>
    <n v="27.205769082856197"/>
    <n v="610547992"/>
    <n v="9741335"/>
    <n v="76208117"/>
  </r>
  <r>
    <n v="112"/>
    <s v="SLV"/>
    <s v="El Salvador"/>
    <x v="58"/>
    <s v="North America"/>
    <n v="6336392"/>
    <n v="6292731"/>
    <n v="6231066"/>
    <n v="6114034"/>
    <n v="5958482"/>
    <n v="5367179"/>
    <n v="4508992"/>
    <n v="3619090"/>
    <n v="21041"/>
    <n v="301.14499999999998"/>
    <n v="1.0035000000000001"/>
    <n v="0.08"/>
    <n v="1.6903367738361301"/>
    <n v="3.6368459841734606"/>
    <n v="44427966"/>
    <n v="61665"/>
    <n v="2717302"/>
  </r>
  <r>
    <n v="152"/>
    <s v="GNQ"/>
    <s v="Equatorial Guinea"/>
    <x v="59"/>
    <s v="Africa"/>
    <n v="1674908"/>
    <n v="1596049"/>
    <n v="1346973"/>
    <n v="1094524"/>
    <n v="684977"/>
    <n v="465549"/>
    <n v="282509"/>
    <n v="316955"/>
    <n v="28051"/>
    <n v="59.709400000000002"/>
    <n v="1.0246999999999999"/>
    <n v="0.02"/>
    <n v="24.346070782413605"/>
    <n v="53.026155662187399"/>
    <n v="7462444"/>
    <n v="249076"/>
    <n v="1357953"/>
  </r>
  <r>
    <n v="132"/>
    <s v="ERI"/>
    <s v="Eritrea"/>
    <x v="60"/>
    <s v="Africa"/>
    <n v="3684032"/>
    <n v="3555868"/>
    <n v="3340006"/>
    <n v="3147727"/>
    <n v="2392880"/>
    <n v="2149960"/>
    <n v="1657982"/>
    <n v="1272748"/>
    <n v="117600"/>
    <n v="31.326799999999999"/>
    <n v="1.0176000000000001"/>
    <n v="0.05"/>
    <n v="10.300161137435083"/>
    <n v="17.037849851654858"/>
    <n v="21201203"/>
    <n v="215862"/>
    <n v="2411284"/>
  </r>
  <r>
    <n v="156"/>
    <s v="EST"/>
    <s v="Estonia"/>
    <x v="61"/>
    <s v="Europe"/>
    <n v="1326062"/>
    <n v="1329444"/>
    <n v="1314657"/>
    <n v="1331535"/>
    <n v="1396877"/>
    <n v="1570674"/>
    <n v="1476983"/>
    <n v="1361999"/>
    <n v="45227"/>
    <n v="29.3201"/>
    <n v="0.998"/>
    <n v="0.02"/>
    <n v="0.86752666284818025"/>
    <n v="-0.41102937587070565"/>
    <n v="11108231"/>
    <n v="14787"/>
    <n v="-35937"/>
  </r>
  <r>
    <n v="159"/>
    <s v="SWZ"/>
    <s v="Eswatini"/>
    <x v="62"/>
    <s v="Africa"/>
    <n v="1201670"/>
    <n v="1180655"/>
    <n v="1133936"/>
    <n v="1099920"/>
    <n v="1030496"/>
    <n v="854011"/>
    <n v="598564"/>
    <n v="442865"/>
    <n v="17364"/>
    <n v="69.204700000000003"/>
    <n v="1.0079"/>
    <n v="0.02"/>
    <n v="5.973352993467004"/>
    <n v="9.2506727762019061"/>
    <n v="7542117"/>
    <n v="46719"/>
    <n v="758805"/>
  </r>
  <r>
    <n v="12"/>
    <s v="ETH"/>
    <s v="Ethiopia"/>
    <x v="63"/>
    <s v="Africa"/>
    <n v="123379924"/>
    <n v="117190911"/>
    <n v="102471895"/>
    <n v="89237791"/>
    <n v="67031867"/>
    <n v="47878073"/>
    <n v="34945469"/>
    <n v="28308246"/>
    <n v="1104300"/>
    <n v="111.7268"/>
    <n v="1.0257000000000001"/>
    <n v="1.55"/>
    <n v="20.403671660409913"/>
    <n v="38.259724515144036"/>
    <n v="610444176"/>
    <n v="14719016"/>
    <n v="95071678"/>
  </r>
  <r>
    <n v="231"/>
    <s v="FLK"/>
    <s v="Falkland Islands"/>
    <x v="64"/>
    <s v="South America"/>
    <n v="3780"/>
    <n v="3747"/>
    <n v="3408"/>
    <n v="3187"/>
    <n v="3080"/>
    <n v="2332"/>
    <n v="2240"/>
    <n v="2274"/>
    <n v="12173"/>
    <n v="0.3105"/>
    <n v="1.0043"/>
    <n v="0"/>
    <n v="10.915492957746478"/>
    <n v="18.606840288672732"/>
    <n v="24048"/>
    <n v="339"/>
    <n v="1506"/>
  </r>
  <r>
    <n v="209"/>
    <s v="FRO"/>
    <s v="Faroe Islands"/>
    <x v="65"/>
    <s v="Europe"/>
    <n v="53090"/>
    <n v="52415"/>
    <n v="48816"/>
    <n v="48410"/>
    <n v="45660"/>
    <n v="47479"/>
    <n v="43054"/>
    <n v="38416"/>
    <n v="1393"/>
    <n v="38.112000000000002"/>
    <n v="1.0038"/>
    <n v="0"/>
    <n v="8.7553261225827601"/>
    <n v="9.6674240859326588"/>
    <n v="377340"/>
    <n v="3599"/>
    <n v="14674"/>
  </r>
  <r>
    <n v="162"/>
    <s v="FJI"/>
    <s v="Fiji"/>
    <x v="66"/>
    <s v="Oceania"/>
    <n v="929766"/>
    <n v="920422"/>
    <n v="917200"/>
    <n v="905169"/>
    <n v="832509"/>
    <n v="780430"/>
    <n v="644582"/>
    <n v="527634"/>
    <n v="18272"/>
    <n v="50.884700000000002"/>
    <n v="1.0056"/>
    <n v="0.01"/>
    <n v="1.3700392498909726"/>
    <n v="2.7173931055968557"/>
    <n v="6457712"/>
    <n v="3222"/>
    <n v="402132"/>
  </r>
  <r>
    <n v="118"/>
    <s v="FIN"/>
    <s v="Finland"/>
    <x v="67"/>
    <s v="Europe"/>
    <n v="5540745"/>
    <n v="5529468"/>
    <n v="5479461"/>
    <n v="5363271"/>
    <n v="5176209"/>
    <n v="4986545"/>
    <n v="4779418"/>
    <n v="4606621"/>
    <n v="338424"/>
    <n v="16.372199999999999"/>
    <n v="1.0008999999999999"/>
    <n v="7.0000000000000007E-2"/>
    <n v="1.1184311741611082"/>
    <n v="3.3090626969996482"/>
    <n v="41461738"/>
    <n v="50007"/>
    <n v="934124"/>
  </r>
  <r>
    <n v="23"/>
    <s v="FRA"/>
    <s v="France"/>
    <x v="68"/>
    <s v="Europe"/>
    <n v="64626628"/>
    <n v="64480053"/>
    <n v="63809769"/>
    <n v="62444567"/>
    <n v="58665453"/>
    <n v="56412897"/>
    <n v="53713830"/>
    <n v="50523586"/>
    <n v="551695"/>
    <n v="117.14190000000001"/>
    <n v="1.0015000000000001"/>
    <n v="0.81"/>
    <n v="1.2801472451655482"/>
    <n v="3.4943968784345962"/>
    <n v="474676783"/>
    <n v="670284"/>
    <n v="14103042"/>
  </r>
  <r>
    <n v="184"/>
    <s v="GUF"/>
    <s v="French Guiana"/>
    <x v="69"/>
    <s v="South America"/>
    <n v="304557"/>
    <n v="290969"/>
    <n v="257026"/>
    <n v="228453"/>
    <n v="164351"/>
    <n v="113931"/>
    <n v="66825"/>
    <n v="46484"/>
    <n v="83534"/>
    <n v="3.6459000000000001"/>
    <n v="1.0239"/>
    <n v="0"/>
    <n v="18.492681674227509"/>
    <n v="33.312760173865087"/>
    <n v="1472596"/>
    <n v="33943"/>
    <n v="258073"/>
  </r>
  <r>
    <n v="183"/>
    <s v="PYF"/>
    <s v="French Polynesia"/>
    <x v="70"/>
    <s v="Oceania"/>
    <n v="306279"/>
    <n v="301920"/>
    <n v="291787"/>
    <n v="283788"/>
    <n v="250927"/>
    <n v="211089"/>
    <n v="163591"/>
    <n v="117891"/>
    <n v="4167"/>
    <n v="73.501099999999994"/>
    <n v="1.0074000000000001"/>
    <n v="0"/>
    <n v="4.966636621919414"/>
    <n v="7.9252822529493852"/>
    <n v="1927272"/>
    <n v="10133"/>
    <n v="188388"/>
  </r>
  <r>
    <n v="146"/>
    <s v="GAB"/>
    <s v="Gabon"/>
    <x v="71"/>
    <s v="Africa"/>
    <n v="2388992"/>
    <n v="2292573"/>
    <n v="2028517"/>
    <n v="1711105"/>
    <n v="1272935"/>
    <n v="983028"/>
    <n v="749078"/>
    <n v="597192"/>
    <n v="267668"/>
    <n v="8.9252000000000002"/>
    <n v="1.0204"/>
    <n v="0.03"/>
    <n v="17.770371162775564"/>
    <n v="39.61691421625207"/>
    <n v="12023420"/>
    <n v="264056"/>
    <n v="1791800"/>
  </r>
  <r>
    <n v="142"/>
    <s v="GMB"/>
    <s v="Gambia"/>
    <x v="72"/>
    <s v="Africa"/>
    <n v="2705992"/>
    <n v="2573995"/>
    <n v="2253133"/>
    <n v="1937275"/>
    <n v="1437539"/>
    <n v="1040616"/>
    <n v="718586"/>
    <n v="528731"/>
    <n v="10689"/>
    <n v="253.1567"/>
    <n v="1.0249999999999999"/>
    <n v="0.03"/>
    <n v="20.099079814640326"/>
    <n v="39.680324166677423"/>
    <n v="13195867"/>
    <n v="320862"/>
    <n v="2177261"/>
  </r>
  <r>
    <n v="131"/>
    <s v="GEO"/>
    <s v="Georgia"/>
    <x v="73"/>
    <s v="Asia"/>
    <n v="3744385"/>
    <n v="3765912"/>
    <n v="3771132"/>
    <n v="3836831"/>
    <n v="4265172"/>
    <n v="5391636"/>
    <n v="5145843"/>
    <n v="4800426"/>
    <n v="69700"/>
    <n v="53.721400000000003"/>
    <n v="0.99639999999999995"/>
    <n v="0.05"/>
    <n v="-0.70925653093023522"/>
    <n v="-2.4094363290955481"/>
    <n v="34721337"/>
    <n v="-5220"/>
    <n v="-1056041"/>
  </r>
  <r>
    <n v="19"/>
    <s v="DEU"/>
    <s v="Germany"/>
    <x v="74"/>
    <s v="Europe"/>
    <n v="83369843"/>
    <n v="83328988"/>
    <n v="82073226"/>
    <n v="81325090"/>
    <n v="81551677"/>
    <n v="79370196"/>
    <n v="77786703"/>
    <n v="78294583"/>
    <n v="357114"/>
    <n v="233.45439999999999"/>
    <n v="0.99950000000000006"/>
    <n v="1.05"/>
    <n v="1.5798294561980544"/>
    <n v="2.5142954037923597"/>
    <n v="647100306"/>
    <n v="1255762"/>
    <n v="5075260"/>
  </r>
  <r>
    <n v="47"/>
    <s v="GHA"/>
    <s v="Ghana"/>
    <x v="75"/>
    <s v="Africa"/>
    <n v="33475870"/>
    <n v="32180401"/>
    <n v="28870939"/>
    <n v="25574719"/>
    <n v="19665502"/>
    <n v="15446982"/>
    <n v="11865246"/>
    <n v="8861895"/>
    <n v="238533"/>
    <n v="140.34059999999999"/>
    <n v="1.0196000000000001"/>
    <n v="0.42"/>
    <n v="15.950056213966576"/>
    <n v="30.894380501306777"/>
    <n v="175941554"/>
    <n v="3309462"/>
    <n v="24613975"/>
  </r>
  <r>
    <n v="219"/>
    <s v="GIB"/>
    <s v="Gibraltar"/>
    <x v="76"/>
    <s v="Europe"/>
    <n v="32649"/>
    <n v="32709"/>
    <n v="32520"/>
    <n v="31262"/>
    <n v="27741"/>
    <n v="27317"/>
    <n v="28734"/>
    <n v="26685"/>
    <n v="6"/>
    <n v="5441.5"/>
    <n v="0.99939999999999996"/>
    <n v="0"/>
    <n v="0.39667896678966791"/>
    <n v="4.4366963086174911"/>
    <n v="239617"/>
    <n v="189"/>
    <n v="5964"/>
  </r>
  <r>
    <n v="90"/>
    <s v="GRC"/>
    <s v="Greece"/>
    <x v="77"/>
    <s v="Europe"/>
    <n v="10384971"/>
    <n v="10512232"/>
    <n v="10806641"/>
    <n v="11033783"/>
    <n v="11038109"/>
    <n v="10302255"/>
    <n v="9307148"/>
    <n v="8544873"/>
    <n v="131990"/>
    <n v="78.680000000000007"/>
    <n v="0.99419999999999997"/>
    <n v="0.13"/>
    <n v="-3.9019525123486569"/>
    <n v="-5.8802316485651387"/>
    <n v="81930012"/>
    <n v="-294409"/>
    <n v="1840098"/>
  </r>
  <r>
    <n v="208"/>
    <s v="GRL"/>
    <s v="Greenland"/>
    <x v="78"/>
    <s v="North America"/>
    <n v="56466"/>
    <n v="56026"/>
    <n v="55895"/>
    <n v="56351"/>
    <n v="56184"/>
    <n v="55599"/>
    <n v="50106"/>
    <n v="45434"/>
    <n v="2166086"/>
    <n v="2.6100000000000002E-2"/>
    <n v="1.004"/>
    <n v="0"/>
    <n v="1.0215582789158244"/>
    <n v="0.2040780110379585"/>
    <n v="432061"/>
    <n v="131"/>
    <n v="11032"/>
  </r>
  <r>
    <n v="193"/>
    <s v="GRD"/>
    <s v="Grenada"/>
    <x v="79"/>
    <s v="North America"/>
    <n v="125438"/>
    <n v="123663"/>
    <n v="118980"/>
    <n v="114039"/>
    <n v="107432"/>
    <n v="99047"/>
    <n v="94838"/>
    <n v="98794"/>
    <n v="344"/>
    <n v="364.64530000000002"/>
    <n v="1.0065999999999999"/>
    <n v="0"/>
    <n v="5.4278029920995126"/>
    <n v="9.9957032243355339"/>
    <n v="882231"/>
    <n v="4683"/>
    <n v="26644"/>
  </r>
  <r>
    <n v="178"/>
    <s v="GLP"/>
    <s v="Guadeloupe"/>
    <x v="80"/>
    <s v="North America"/>
    <n v="395752"/>
    <n v="395642"/>
    <n v="399089"/>
    <n v="403072"/>
    <n v="424067"/>
    <n v="391951"/>
    <n v="334234"/>
    <n v="318310"/>
    <n v="1628"/>
    <n v="243.0909"/>
    <n v="0.99919999999999998"/>
    <n v="0"/>
    <n v="-0.83615434151279533"/>
    <n v="-1.816052715147666"/>
    <n v="3062117"/>
    <n v="-3447"/>
    <n v="77442"/>
  </r>
  <r>
    <n v="191"/>
    <s v="GUM"/>
    <s v="Guam"/>
    <x v="81"/>
    <s v="Oceania"/>
    <n v="171774"/>
    <n v="169231"/>
    <n v="167978"/>
    <n v="164905"/>
    <n v="160188"/>
    <n v="138263"/>
    <n v="110286"/>
    <n v="88300"/>
    <n v="549"/>
    <n v="312.8852"/>
    <n v="1.0073000000000001"/>
    <n v="0"/>
    <n v="2.259819738299063"/>
    <n v="4.165428580091568"/>
    <n v="1170925"/>
    <n v="1253"/>
    <n v="83474"/>
  </r>
  <r>
    <n v="68"/>
    <s v="GTM"/>
    <s v="Guatemala"/>
    <x v="82"/>
    <s v="North America"/>
    <n v="17843908"/>
    <n v="17362718"/>
    <n v="16001107"/>
    <n v="14543121"/>
    <n v="11735894"/>
    <n v="9084780"/>
    <n v="6987767"/>
    <n v="5453208"/>
    <n v="108889"/>
    <n v="163.8725"/>
    <n v="1.0134000000000001"/>
    <n v="0.22"/>
    <n v="11.516709437665781"/>
    <n v="22.696551861185778"/>
    <n v="99012503"/>
    <n v="1361611"/>
    <n v="12390700"/>
  </r>
  <r>
    <n v="207"/>
    <s v="GGY"/>
    <s v="Guernsey"/>
    <x v="83"/>
    <s v="Europe"/>
    <n v="63301"/>
    <n v="62794"/>
    <n v="61629"/>
    <n v="60782"/>
    <n v="59114"/>
    <n v="57727"/>
    <n v="52860"/>
    <n v="52656"/>
    <n v="78"/>
    <n v="811.55129999999997"/>
    <n v="1.0037"/>
    <n v="0"/>
    <n v="2.7130084862645831"/>
    <n v="4.1443190418215918"/>
    <n v="470863"/>
    <n v="1165"/>
    <n v="10645"/>
  </r>
  <r>
    <n v="75"/>
    <s v="GIN"/>
    <s v="Guinea"/>
    <x v="84"/>
    <s v="Africa"/>
    <n v="13859341"/>
    <n v="13205153"/>
    <n v="11625998"/>
    <n v="10270728"/>
    <n v="8336967"/>
    <n v="6354145"/>
    <n v="4972609"/>
    <n v="4222374"/>
    <n v="245857"/>
    <n v="56.371600000000001"/>
    <n v="1.0242"/>
    <n v="0.17"/>
    <n v="19.209903528282048"/>
    <n v="34.940200928308101"/>
    <n v="72847315"/>
    <n v="1579155"/>
    <n v="9636967"/>
  </r>
  <r>
    <n v="149"/>
    <s v="GNB"/>
    <s v="Guinea-Bissau"/>
    <x v="85"/>
    <s v="Africa"/>
    <n v="2105566"/>
    <n v="2015828"/>
    <n v="1788919"/>
    <n v="1567220"/>
    <n v="1230849"/>
    <n v="973551"/>
    <n v="831462"/>
    <n v="591663"/>
    <n v="36125"/>
    <n v="58.285600000000002"/>
    <n v="1.0218"/>
    <n v="0.03"/>
    <n v="17.700466035633809"/>
    <n v="34.350378376998762"/>
    <n v="11105058"/>
    <n v="226909"/>
    <n v="1513903"/>
  </r>
  <r>
    <n v="164"/>
    <s v="GUY"/>
    <s v="Guyana"/>
    <x v="86"/>
    <s v="South America"/>
    <n v="808726"/>
    <n v="797202"/>
    <n v="755031"/>
    <n v="747932"/>
    <n v="759051"/>
    <n v="747116"/>
    <n v="778176"/>
    <n v="705261"/>
    <n v="214969"/>
    <n v="3.7621000000000002"/>
    <n v="1.0052000000000001"/>
    <n v="0.01"/>
    <n v="7.1116285291597308"/>
    <n v="8.1282790414101811"/>
    <n v="6098495"/>
    <n v="42171"/>
    <n v="103465"/>
  </r>
  <r>
    <n v="82"/>
    <s v="HTI"/>
    <s v="Haiti"/>
    <x v="87"/>
    <s v="North America"/>
    <n v="11584996"/>
    <n v="11306801"/>
    <n v="10563757"/>
    <n v="9842880"/>
    <n v="8360225"/>
    <n v="6925331"/>
    <n v="5646676"/>
    <n v="4680812"/>
    <n v="27750"/>
    <n v="417.47730000000001"/>
    <n v="1.012"/>
    <n v="0.15"/>
    <n v="9.6673844352913463"/>
    <n v="17.699250625833091"/>
    <n v="68911478"/>
    <n v="743044"/>
    <n v="6904184"/>
  </r>
  <r>
    <n v="89"/>
    <s v="HND"/>
    <s v="Honduras"/>
    <x v="88"/>
    <s v="North America"/>
    <n v="10432860"/>
    <n v="10121763"/>
    <n v="9294505"/>
    <n v="8450933"/>
    <n v="6656725"/>
    <n v="5053234"/>
    <n v="3777990"/>
    <n v="2782753"/>
    <n v="112492"/>
    <n v="92.743099999999998"/>
    <n v="1.0149999999999999"/>
    <n v="0.13"/>
    <n v="12.247612971320152"/>
    <n v="23.45216794406014"/>
    <n v="56570763"/>
    <n v="827258"/>
    <n v="7650107"/>
  </r>
  <r>
    <n v="104"/>
    <s v="HKG"/>
    <s v="Hong Kong"/>
    <x v="89"/>
    <s v="Asia"/>
    <n v="7488865"/>
    <n v="7500958"/>
    <n v="7399838"/>
    <n v="7132438"/>
    <n v="6731195"/>
    <n v="5838574"/>
    <n v="4978544"/>
    <n v="3955072"/>
    <n v="1104"/>
    <n v="6783.3922000000002"/>
    <n v="0.99919999999999998"/>
    <n v="0.09"/>
    <n v="1.203093905569284"/>
    <n v="4.9972674140314997"/>
    <n v="51025484"/>
    <n v="101120"/>
    <n v="3533793"/>
  </r>
  <r>
    <n v="94"/>
    <s v="HUN"/>
    <s v="Hungary"/>
    <x v="90"/>
    <s v="Europe"/>
    <n v="9967308"/>
    <n v="9750573"/>
    <n v="9844246"/>
    <n v="9986825"/>
    <n v="10202055"/>
    <n v="10375989"/>
    <n v="10698679"/>
    <n v="10315366"/>
    <n v="93028"/>
    <n v="107.1431"/>
    <n v="1.0265"/>
    <n v="0.12"/>
    <n v="1.2500906620984482"/>
    <n v="-0.19542747569923374"/>
    <n v="81141041"/>
    <n v="-93673"/>
    <n v="-348058"/>
  </r>
  <r>
    <n v="179"/>
    <s v="ISL"/>
    <s v="Iceland"/>
    <x v="91"/>
    <s v="Europe"/>
    <n v="372899"/>
    <n v="366669"/>
    <n v="331060"/>
    <n v="318333"/>
    <n v="281462"/>
    <n v="255019"/>
    <n v="228263"/>
    <n v="204468"/>
    <n v="103000"/>
    <n v="3.6204000000000001"/>
    <n v="1.0068999999999999"/>
    <n v="0"/>
    <n v="12.637890412614027"/>
    <n v="17.141169781329612"/>
    <n v="2358173"/>
    <n v="35609"/>
    <n v="168431"/>
  </r>
  <r>
    <n v="2"/>
    <s v="IND"/>
    <s v="India"/>
    <x v="92"/>
    <s v="Asia"/>
    <n v="1417173173"/>
    <n v="1396387127"/>
    <n v="1322866505"/>
    <n v="1240613620"/>
    <n v="1059633675"/>
    <n v="870452165"/>
    <n v="696828385"/>
    <n v="557501301"/>
    <n v="3287590"/>
    <n v="431.0675"/>
    <n v="1.0067999999999999"/>
    <n v="17.77"/>
    <n v="7.1289633264998269"/>
    <n v="14.231631037550596"/>
    <n v="8561455951"/>
    <n v="73520622"/>
    <n v="859671872"/>
  </r>
  <r>
    <n v="4"/>
    <s v="IDN"/>
    <s v="Indonesia"/>
    <x v="93"/>
    <s v="Asia"/>
    <n v="275501339"/>
    <n v="271857970"/>
    <n v="259091970"/>
    <n v="244016173"/>
    <n v="214072421"/>
    <n v="182159874"/>
    <n v="148177096"/>
    <n v="115228394"/>
    <n v="1904569"/>
    <n v="144.65289999999999"/>
    <n v="1.0064"/>
    <n v="3.45"/>
    <n v="6.3334147330000228"/>
    <n v="12.902901317118845"/>
    <n v="1710105237"/>
    <n v="12766000"/>
    <n v="160272945"/>
  </r>
  <r>
    <n v="17"/>
    <s v="IRN"/>
    <s v="Iran"/>
    <x v="94"/>
    <s v="Asia"/>
    <n v="88550570"/>
    <n v="87290193"/>
    <n v="81790841"/>
    <n v="75373855"/>
    <n v="65544383"/>
    <n v="55793629"/>
    <n v="38520664"/>
    <n v="28449705"/>
    <n v="1648195"/>
    <n v="53.7258"/>
    <n v="1.0071000000000001"/>
    <n v="1.1100000000000001"/>
    <n v="8.2646527622817825"/>
    <n v="17.481811166484718"/>
    <n v="521313840"/>
    <n v="5499352"/>
    <n v="60100865"/>
  </r>
  <r>
    <n v="35"/>
    <s v="IRQ"/>
    <s v="Iraq"/>
    <x v="95"/>
    <s v="Asia"/>
    <n v="44496122"/>
    <n v="42556984"/>
    <n v="37757813"/>
    <n v="31264875"/>
    <n v="24628858"/>
    <n v="17658381"/>
    <n v="13653369"/>
    <n v="9811347"/>
    <n v="438317"/>
    <n v="101.5158"/>
    <n v="1.0221"/>
    <n v="0.56000000000000005"/>
    <n v="17.846131607251721"/>
    <n v="42.319846153231062"/>
    <n v="221827749"/>
    <n v="4799171"/>
    <n v="34684775"/>
  </r>
  <r>
    <n v="125"/>
    <s v="IRL"/>
    <s v="Ireland"/>
    <x v="96"/>
    <s v="Europe"/>
    <n v="5023109"/>
    <n v="4946119"/>
    <n v="4665760"/>
    <n v="4524585"/>
    <n v="3768950"/>
    <n v="3485374"/>
    <n v="3391387"/>
    <n v="2937637"/>
    <n v="70273"/>
    <n v="71.479900000000001"/>
    <n v="1.0073000000000001"/>
    <n v="0.06"/>
    <n v="7.6589665992249927"/>
    <n v="11.01811547357382"/>
    <n v="32742921"/>
    <n v="280359"/>
    <n v="2085472"/>
  </r>
  <r>
    <n v="202"/>
    <s v="IMN"/>
    <s v="Isle of Man"/>
    <x v="97"/>
    <s v="Europe"/>
    <n v="84519"/>
    <n v="84046"/>
    <n v="83593"/>
    <n v="83828"/>
    <n v="75562"/>
    <n v="68865"/>
    <n v="64022"/>
    <n v="55298"/>
    <n v="572"/>
    <n v="147.76050000000001"/>
    <n v="1.0029999999999999"/>
    <n v="0"/>
    <n v="1.107748256432955"/>
    <n v="0.82430691415756074"/>
    <n v="599733"/>
    <n v="453"/>
    <n v="29221"/>
  </r>
  <r>
    <n v="98"/>
    <s v="ISR"/>
    <s v="Israel"/>
    <x v="98"/>
    <s v="Asia"/>
    <n v="9038309"/>
    <n v="8757489"/>
    <n v="8007778"/>
    <n v="7328445"/>
    <n v="6116958"/>
    <n v="4803254"/>
    <n v="3744608"/>
    <n v="2907307"/>
    <n v="20770"/>
    <n v="435.1617"/>
    <n v="1.0155000000000001"/>
    <n v="0.11"/>
    <n v="12.869125492739682"/>
    <n v="23.331880091888525"/>
    <n v="50704148"/>
    <n v="749711"/>
    <n v="6131002"/>
  </r>
  <r>
    <n v="25"/>
    <s v="ITA"/>
    <s v="Italy"/>
    <x v="99"/>
    <s v="Europe"/>
    <n v="59037474"/>
    <n v="59500579"/>
    <n v="60232906"/>
    <n v="59822450"/>
    <n v="56966397"/>
    <n v="56756561"/>
    <n v="56329482"/>
    <n v="53324036"/>
    <n v="301336"/>
    <n v="195.91909999999999"/>
    <n v="0.99660000000000004"/>
    <n v="0.74"/>
    <n v="-1.9846825919373705"/>
    <n v="-1.312176281646773"/>
    <n v="461969885"/>
    <n v="-732327"/>
    <n v="5713438"/>
  </r>
  <r>
    <n v="52"/>
    <s v="CIV"/>
    <s v="Ivory Coast"/>
    <x v="100"/>
    <s v="Africa"/>
    <n v="28160542"/>
    <n v="26811790"/>
    <n v="23596741"/>
    <n v="21120042"/>
    <n v="16799670"/>
    <n v="11910540"/>
    <n v="8303809"/>
    <n v="5477086"/>
    <n v="322463"/>
    <n v="87.329499999999996"/>
    <n v="1.0247999999999999"/>
    <n v="0.35"/>
    <n v="19.340810665337219"/>
    <n v="33.335634465120854"/>
    <n v="142180220"/>
    <n v="3215049"/>
    <n v="22683456"/>
  </r>
  <r>
    <n v="139"/>
    <s v="JAM"/>
    <s v="Jamaica"/>
    <x v="101"/>
    <s v="North America"/>
    <n v="2827377"/>
    <n v="2820436"/>
    <n v="2794445"/>
    <n v="2733896"/>
    <n v="2612205"/>
    <n v="2392030"/>
    <n v="2135546"/>
    <n v="1859091"/>
    <n v="10991"/>
    <n v="257.24470000000002"/>
    <n v="0.99990000000000001"/>
    <n v="0.04"/>
    <n v="1.1784808790296464"/>
    <n v="3.4193327032191418"/>
    <n v="20175026"/>
    <n v="25991"/>
    <n v="968286"/>
  </r>
  <r>
    <n v="11"/>
    <s v="JPN"/>
    <s v="Japan"/>
    <x v="102"/>
    <s v="Asia"/>
    <n v="123951692"/>
    <n v="125244761"/>
    <n v="127250933"/>
    <n v="128105431"/>
    <n v="126803861"/>
    <n v="123686321"/>
    <n v="117624196"/>
    <n v="105416839"/>
    <n v="377930"/>
    <n v="327.9753"/>
    <n v="0.99470000000000003"/>
    <n v="1.55"/>
    <n v="-2.5927047623297188"/>
    <n v="-3.2424378635438176"/>
    <n v="978084034"/>
    <n v="-2006172"/>
    <n v="18534853"/>
  </r>
  <r>
    <n v="195"/>
    <s v="JEY"/>
    <s v="Jersey"/>
    <x v="103"/>
    <s v="Europe"/>
    <n v="110778"/>
    <n v="108319"/>
    <n v="100561"/>
    <n v="96151"/>
    <n v="86192"/>
    <n v="82874"/>
    <n v="75124"/>
    <n v="68347"/>
    <n v="116"/>
    <n v="954.9828"/>
    <n v="1.0105999999999999"/>
    <n v="0"/>
    <n v="10.160002386611112"/>
    <n v="15.212530290896611"/>
    <n v="728346"/>
    <n v="7758"/>
    <n v="42431"/>
  </r>
  <r>
    <n v="83"/>
    <s v="JOR"/>
    <s v="Jordan"/>
    <x v="104"/>
    <s v="Asia"/>
    <n v="11285869"/>
    <n v="10928721"/>
    <n v="9494246"/>
    <n v="6931258"/>
    <n v="5056174"/>
    <n v="3480587"/>
    <n v="2216903"/>
    <n v="1557374"/>
    <n v="89342"/>
    <n v="126.32210000000001"/>
    <n v="1.0123"/>
    <n v="0.14000000000000001"/>
    <n v="18.870619109721826"/>
    <n v="62.825694845005053"/>
    <n v="50951132"/>
    <n v="1434475"/>
    <n v="9728495"/>
  </r>
  <r>
    <n v="66"/>
    <s v="KAZ"/>
    <s v="Kazakhstan"/>
    <x v="105"/>
    <s v="Asia"/>
    <n v="19397998"/>
    <n v="18979243"/>
    <n v="17835909"/>
    <n v="16627837"/>
    <n v="15236253"/>
    <n v="16866563"/>
    <n v="14172710"/>
    <n v="12265305"/>
    <n v="2724900"/>
    <n v="7.1188000000000002"/>
    <n v="1.0105"/>
    <n v="0.24"/>
    <n v="8.7581126367038529"/>
    <n v="16.659779621366265"/>
    <n v="131381818"/>
    <n v="1143334"/>
    <n v="7132693"/>
  </r>
  <r>
    <n v="27"/>
    <s v="KEN"/>
    <s v="Kenya"/>
    <x v="106"/>
    <s v="Africa"/>
    <n v="54027487"/>
    <n v="51985780"/>
    <n v="46851488"/>
    <n v="41517895"/>
    <n v="30851606"/>
    <n v="23162269"/>
    <n v="16187124"/>
    <n v="11473087"/>
    <n v="580367"/>
    <n v="93.091899999999995"/>
    <n v="1.0193000000000001"/>
    <n v="0.68"/>
    <n v="15.316480449884537"/>
    <n v="30.130602719622466"/>
    <n v="276056736"/>
    <n v="5134292"/>
    <n v="42554400"/>
  </r>
  <r>
    <n v="192"/>
    <s v="KIR"/>
    <s v="Kiribati"/>
    <x v="107"/>
    <s v="Oceania"/>
    <n v="131232"/>
    <n v="126463"/>
    <n v="116707"/>
    <n v="107995"/>
    <n v="88826"/>
    <n v="75124"/>
    <n v="60813"/>
    <n v="57437"/>
    <n v="811"/>
    <n v="161.815"/>
    <n v="1.0183"/>
    <n v="0"/>
    <n v="12.445697344632284"/>
    <n v="21.516736885966942"/>
    <n v="764597"/>
    <n v="9756"/>
    <n v="73795"/>
  </r>
  <r>
    <n v="129"/>
    <s v="KWT"/>
    <s v="Kuwait"/>
    <x v="108"/>
    <s v="Asia"/>
    <n v="4268873"/>
    <n v="4360444"/>
    <n v="3908743"/>
    <n v="2943356"/>
    <n v="1934901"/>
    <n v="1674938"/>
    <n v="1493870"/>
    <n v="802786"/>
    <n v="17818"/>
    <n v="239.5821"/>
    <n v="1.0044"/>
    <n v="0.05"/>
    <n v="9.2134479038401853"/>
    <n v="45.034205852095369"/>
    <n v="21387911"/>
    <n v="451701"/>
    <n v="3466087"/>
  </r>
  <r>
    <n v="110"/>
    <s v="KGZ"/>
    <s v="Kyrgyzstan"/>
    <x v="109"/>
    <s v="Asia"/>
    <n v="6630623"/>
    <n v="6424874"/>
    <n v="5914980"/>
    <n v="5483774"/>
    <n v="4935182"/>
    <n v="4394734"/>
    <n v="3691209"/>
    <n v="3016384"/>
    <n v="199951"/>
    <n v="33.161200000000001"/>
    <n v="1.0158"/>
    <n v="0.08"/>
    <n v="12.098823664661589"/>
    <n v="20.913498623393306"/>
    <n v="40491760"/>
    <n v="509894"/>
    <n v="3614239"/>
  </r>
  <r>
    <n v="103"/>
    <s v="LAO"/>
    <s v="Laos"/>
    <x v="110"/>
    <s v="Asia"/>
    <n v="7529475"/>
    <n v="7319399"/>
    <n v="6787419"/>
    <n v="6323418"/>
    <n v="5430853"/>
    <n v="4314443"/>
    <n v="3297519"/>
    <n v="2675283"/>
    <n v="236800"/>
    <n v="31.796800000000001"/>
    <n v="1.0141"/>
    <n v="0.09"/>
    <n v="10.932815551832"/>
    <n v="19.072865339599566"/>
    <n v="43677809"/>
    <n v="531980"/>
    <n v="4854192"/>
  </r>
  <r>
    <n v="151"/>
    <s v="LVA"/>
    <s v="Latvia"/>
    <x v="111"/>
    <s v="Europe"/>
    <n v="1850651"/>
    <n v="1897052"/>
    <n v="1991955"/>
    <n v="2101530"/>
    <n v="2392530"/>
    <n v="2689391"/>
    <n v="2572037"/>
    <n v="2397414"/>
    <n v="64559"/>
    <n v="28.666"/>
    <n v="0.98760000000000003"/>
    <n v="0.02"/>
    <n v="-7.0937345472161768"/>
    <n v="-11.937921419156519"/>
    <n v="17892560"/>
    <n v="-94903"/>
    <n v="-546763"/>
  </r>
  <r>
    <n v="119"/>
    <s v="LBN"/>
    <s v="Lebanon"/>
    <x v="112"/>
    <s v="Asia"/>
    <n v="5489739"/>
    <n v="5662923"/>
    <n v="6398940"/>
    <n v="4995800"/>
    <n v="4320642"/>
    <n v="3593700"/>
    <n v="2963702"/>
    <n v="2381791"/>
    <n v="10452"/>
    <n v="525.23339999999996"/>
    <n v="0.98160000000000003"/>
    <n v="7.0000000000000007E-2"/>
    <n v="-14.208618927509869"/>
    <n v="9.887085151527284"/>
    <n v="35807237"/>
    <n v="-736017"/>
    <n v="3107948"/>
  </r>
  <r>
    <n v="147"/>
    <s v="LSO"/>
    <s v="Lesotho"/>
    <x v="113"/>
    <s v="Africa"/>
    <n v="2305825"/>
    <n v="2254100"/>
    <n v="2118521"/>
    <n v="2022747"/>
    <n v="1998630"/>
    <n v="1798997"/>
    <n v="1407672"/>
    <n v="1023481"/>
    <n v="30355"/>
    <n v="75.962000000000003"/>
    <n v="1.0106999999999999"/>
    <n v="0.03"/>
    <n v="8.8412623712486198"/>
    <n v="13.994730927792748"/>
    <n v="14929973"/>
    <n v="135579"/>
    <n v="1282344"/>
  </r>
  <r>
    <n v="121"/>
    <s v="LBR"/>
    <s v="Liberia"/>
    <x v="114"/>
    <s v="Africa"/>
    <n v="5302681"/>
    <n v="5087584"/>
    <n v="4612329"/>
    <n v="4019956"/>
    <n v="2895224"/>
    <n v="2209731"/>
    <n v="1932169"/>
    <n v="1463563"/>
    <n v="111369"/>
    <n v="47.613599999999998"/>
    <n v="1.0209999999999999"/>
    <n v="7.0000000000000007E-2"/>
    <n v="14.967535923825034"/>
    <n v="31.908931341537073"/>
    <n v="27523237"/>
    <n v="475255"/>
    <n v="3839118"/>
  </r>
  <r>
    <n v="107"/>
    <s v="LBY"/>
    <s v="Libya"/>
    <x v="115"/>
    <s v="Africa"/>
    <n v="6812341"/>
    <n v="6653942"/>
    <n v="6192235"/>
    <n v="6491988"/>
    <n v="5154790"/>
    <n v="4236983"/>
    <n v="2962720"/>
    <n v="1909177"/>
    <n v="1759540"/>
    <n v="3.8717000000000001"/>
    <n v="1.0114000000000001"/>
    <n v="0.09"/>
    <n v="10.014251720097832"/>
    <n v="4.9345901440360027"/>
    <n v="40414176"/>
    <n v="461707"/>
    <n v="4903164"/>
  </r>
  <r>
    <n v="216"/>
    <s v="LIE"/>
    <s v="Liechtenstein"/>
    <x v="116"/>
    <s v="Europe"/>
    <n v="39327"/>
    <n v="38756"/>
    <n v="37355"/>
    <n v="35926"/>
    <n v="33026"/>
    <n v="28765"/>
    <n v="25003"/>
    <n v="21089"/>
    <n v="160"/>
    <n v="245.7937"/>
    <n v="1.0074000000000001"/>
    <n v="0"/>
    <n v="5.279079105876054"/>
    <n v="9.4666815119968835"/>
    <n v="259247"/>
    <n v="1401"/>
    <n v="18238"/>
  </r>
  <r>
    <n v="141"/>
    <s v="LTU"/>
    <s v="Lithuania"/>
    <x v="117"/>
    <s v="Europe"/>
    <n v="2750055"/>
    <n v="2820267"/>
    <n v="2963765"/>
    <n v="3139019"/>
    <n v="3599637"/>
    <n v="3785847"/>
    <n v="3521206"/>
    <n v="3210147"/>
    <n v="65300"/>
    <n v="42.114199999999997"/>
    <n v="0.9869"/>
    <n v="0.03"/>
    <n v="-7.2107606372300097"/>
    <n v="-12.391259817159437"/>
    <n v="25789943"/>
    <n v="-143498"/>
    <n v="-460092"/>
  </r>
  <r>
    <n v="168"/>
    <s v="LUX"/>
    <s v="Luxembourg"/>
    <x v="118"/>
    <s v="Europe"/>
    <n v="647599"/>
    <n v="630399"/>
    <n v="569408"/>
    <n v="507070"/>
    <n v="435628"/>
    <n v="381267"/>
    <n v="363741"/>
    <n v="339342"/>
    <n v="2586"/>
    <n v="250.42500000000001"/>
    <n v="1.0128999999999999"/>
    <n v="0.01"/>
    <n v="13.731981285826683"/>
    <n v="27.713925099098745"/>
    <n v="3874454"/>
    <n v="60991"/>
    <n v="308257"/>
  </r>
  <r>
    <n v="167"/>
    <s v="MAC"/>
    <s v="Macau"/>
    <x v="119"/>
    <s v="Asia"/>
    <n v="695168"/>
    <n v="676283"/>
    <n v="615239"/>
    <n v="557297"/>
    <n v="431896"/>
    <n v="350227"/>
    <n v="245332"/>
    <n v="247284"/>
    <n v="30"/>
    <n v="23172.2667"/>
    <n v="1.0125"/>
    <n v="0.01"/>
    <n v="12.991536622353264"/>
    <n v="24.739232402112339"/>
    <n v="3818726"/>
    <n v="61044"/>
    <n v="447884"/>
  </r>
  <r>
    <n v="50"/>
    <s v="MDG"/>
    <s v="Madagascar"/>
    <x v="120"/>
    <s v="Africa"/>
    <n v="29611714"/>
    <n v="28225177"/>
    <n v="24850912"/>
    <n v="21731053"/>
    <n v="16216431"/>
    <n v="11882762"/>
    <n v="8948162"/>
    <n v="6639751"/>
    <n v="587041"/>
    <n v="50.442300000000003"/>
    <n v="1.0241"/>
    <n v="0.37"/>
    <n v="19.157453859238647"/>
    <n v="36.264515115765441"/>
    <n v="148105962"/>
    <n v="3374265"/>
    <n v="22971963"/>
  </r>
  <r>
    <n v="62"/>
    <s v="MWI"/>
    <s v="Malawi"/>
    <x v="121"/>
    <s v="Africa"/>
    <n v="20405317"/>
    <n v="19377061"/>
    <n v="16938942"/>
    <n v="14718422"/>
    <n v="11229387"/>
    <n v="9539665"/>
    <n v="6267369"/>
    <n v="4625141"/>
    <n v="118484"/>
    <n v="172.22"/>
    <n v="1.0259"/>
    <n v="0.26"/>
    <n v="20.46394042792047"/>
    <n v="38.637939583468935"/>
    <n v="103101304"/>
    <n v="2438119"/>
    <n v="15780176"/>
  </r>
  <r>
    <n v="45"/>
    <s v="MYS"/>
    <s v="Malaysia"/>
    <x v="122"/>
    <s v="Asia"/>
    <n v="33938221"/>
    <n v="33199993"/>
    <n v="31068833"/>
    <n v="28717731"/>
    <n v="22945150"/>
    <n v="17517054"/>
    <n v="13215707"/>
    <n v="10306508"/>
    <n v="330803"/>
    <n v="102.5934"/>
    <n v="1.0108999999999999"/>
    <n v="0.43"/>
    <n v="9.2355834543254325"/>
    <n v="18.178629781022742"/>
    <n v="190909197"/>
    <n v="2131160"/>
    <n v="23631713"/>
  </r>
  <r>
    <n v="174"/>
    <s v="MDV"/>
    <s v="Maldives"/>
    <x v="123"/>
    <s v="Asia"/>
    <n v="523787"/>
    <n v="514438"/>
    <n v="435582"/>
    <n v="361575"/>
    <n v="282507"/>
    <n v="224957"/>
    <n v="164887"/>
    <n v="123243"/>
    <n v="300"/>
    <n v="1745.9567"/>
    <n v="1.0044999999999999"/>
    <n v="0.01"/>
    <n v="20.249918499846185"/>
    <n v="44.862614948489252"/>
    <n v="2630976"/>
    <n v="78856"/>
    <n v="400544"/>
  </r>
  <r>
    <n v="59"/>
    <s v="MLI"/>
    <s v="Mali"/>
    <x v="124"/>
    <s v="Africa"/>
    <n v="22593590"/>
    <n v="21224040"/>
    <n v="18112907"/>
    <n v="15529181"/>
    <n v="11239101"/>
    <n v="8945026"/>
    <n v="7372581"/>
    <n v="6153587"/>
    <n v="1240192"/>
    <n v="18.2178"/>
    <n v="1.0314000000000001"/>
    <n v="0.28000000000000003"/>
    <n v="24.737514524863403"/>
    <n v="45.491188492168391"/>
    <n v="111170013"/>
    <n v="3111133"/>
    <n v="16440003"/>
  </r>
  <r>
    <n v="173"/>
    <s v="MLT"/>
    <s v="Malta"/>
    <x v="125"/>
    <s v="Europe"/>
    <n v="533286"/>
    <n v="515357"/>
    <n v="456579"/>
    <n v="418755"/>
    <n v="399212"/>
    <n v="365392"/>
    <n v="333587"/>
    <n v="315414"/>
    <n v="316"/>
    <n v="1687.6139000000001"/>
    <n v="1.0124"/>
    <n v="0.01"/>
    <n v="16.800378466815165"/>
    <n v="27.350359995701545"/>
    <n v="3337582"/>
    <n v="58778"/>
    <n v="217872"/>
  </r>
  <r>
    <n v="215"/>
    <s v="MHL"/>
    <s v="Marshall Islands"/>
    <x v="126"/>
    <s v="Oceania"/>
    <n v="41569"/>
    <n v="43413"/>
    <n v="49410"/>
    <n v="53416"/>
    <n v="54224"/>
    <n v="46047"/>
    <n v="31988"/>
    <n v="23969"/>
    <n v="181"/>
    <n v="229.66300000000001"/>
    <n v="0.98860000000000003"/>
    <n v="0"/>
    <n v="-15.869257235377454"/>
    <n v="-22.178747940691927"/>
    <n v="344036"/>
    <n v="-5997"/>
    <n v="17600"/>
  </r>
  <r>
    <n v="180"/>
    <s v="MTQ"/>
    <s v="Martinique"/>
    <x v="127"/>
    <s v="North America"/>
    <n v="367507"/>
    <n v="370391"/>
    <n v="383515"/>
    <n v="392181"/>
    <n v="432543"/>
    <n v="374271"/>
    <n v="333786"/>
    <n v="326428"/>
    <n v="1128"/>
    <n v="325.80410000000001"/>
    <n v="0.99650000000000005"/>
    <n v="0"/>
    <n v="-4.1740218765889212"/>
    <n v="-6.2914827592361693"/>
    <n v="2980622"/>
    <n v="-13124"/>
    <n v="41079"/>
  </r>
  <r>
    <n v="126"/>
    <s v="MRT"/>
    <s v="Mauritania"/>
    <x v="128"/>
    <s v="Africa"/>
    <n v="4736139"/>
    <n v="4498604"/>
    <n v="3946220"/>
    <n v="3419461"/>
    <n v="2695003"/>
    <n v="2006027"/>
    <n v="1506694"/>
    <n v="1122198"/>
    <n v="1030700"/>
    <n v="4.5951000000000004"/>
    <n v="1.0263"/>
    <n v="0.06"/>
    <n v="20.017104976407804"/>
    <n v="38.505425270239954"/>
    <n v="23930346"/>
    <n v="552384"/>
    <n v="3613941"/>
  </r>
  <r>
    <n v="157"/>
    <s v="MUS"/>
    <s v="Mauritius"/>
    <x v="129"/>
    <s v="Africa"/>
    <n v="1299469"/>
    <n v="1297828"/>
    <n v="1293153"/>
    <n v="1283330"/>
    <n v="1215930"/>
    <n v="1090290"/>
    <n v="954865"/>
    <n v="830115"/>
    <n v="2040"/>
    <n v="636.99459999999999"/>
    <n v="1.0004"/>
    <n v="0.02"/>
    <n v="0.4884186171319248"/>
    <n v="1.2575876820459273"/>
    <n v="9264980"/>
    <n v="4675"/>
    <n v="469354"/>
  </r>
  <r>
    <n v="182"/>
    <s v="MYT"/>
    <s v="Mayotte"/>
    <x v="130"/>
    <s v="Africa"/>
    <n v="326101"/>
    <n v="305587"/>
    <n v="249545"/>
    <n v="211786"/>
    <n v="159215"/>
    <n v="92659"/>
    <n v="52233"/>
    <n v="35383"/>
    <n v="374"/>
    <n v="871.92780000000005"/>
    <n v="1.0319"/>
    <n v="0"/>
    <n v="30.678234386583579"/>
    <n v="53.976655680734332"/>
    <n v="1432509"/>
    <n v="56042"/>
    <n v="290718"/>
  </r>
  <r>
    <n v="10"/>
    <s v="MEX"/>
    <s v="Mexico"/>
    <x v="131"/>
    <s v="North America"/>
    <n v="127504125"/>
    <n v="125998302"/>
    <n v="120149897"/>
    <n v="112532401"/>
    <n v="97873442"/>
    <n v="81720428"/>
    <n v="67705186"/>
    <n v="50289306"/>
    <n v="1964375"/>
    <n v="64.908199999999994"/>
    <n v="1.0063"/>
    <n v="1.6"/>
    <n v="6.1208774902237328"/>
    <n v="13.30436733505757"/>
    <n v="783773087"/>
    <n v="5848405"/>
    <n v="77214819"/>
  </r>
  <r>
    <n v="194"/>
    <s v="FSM"/>
    <s v="Micronesia"/>
    <x v="132"/>
    <s v="Oceania"/>
    <n v="114164"/>
    <n v="112106"/>
    <n v="109462"/>
    <n v="107588"/>
    <n v="111709"/>
    <n v="98603"/>
    <n v="76299"/>
    <n v="58989"/>
    <n v="702"/>
    <n v="162.6268"/>
    <n v="1.0091000000000001"/>
    <n v="0"/>
    <n v="4.2955546216952003"/>
    <n v="6.1122058222106554"/>
    <n v="788920"/>
    <n v="2644"/>
    <n v="55175"/>
  </r>
  <r>
    <n v="135"/>
    <s v="MDA"/>
    <s v="Moldova"/>
    <x v="133"/>
    <s v="Europe"/>
    <n v="3272996"/>
    <n v="3084847"/>
    <n v="3277388"/>
    <n v="3678186"/>
    <n v="4251573"/>
    <n v="4480199"/>
    <n v="4103240"/>
    <n v="3711140"/>
    <n v="33846"/>
    <n v="96.702600000000004"/>
    <n v="1.0690999999999999"/>
    <n v="0.04"/>
    <n v="-0.13400915607184746"/>
    <n v="-11.01602800945901"/>
    <n v="29859569"/>
    <n v="-192541"/>
    <n v="-438144"/>
  </r>
  <r>
    <n v="217"/>
    <s v="MCO"/>
    <s v="Monaco"/>
    <x v="134"/>
    <s v="Europe"/>
    <n v="36469"/>
    <n v="36922"/>
    <n v="36760"/>
    <n v="33178"/>
    <n v="32465"/>
    <n v="30329"/>
    <n v="27076"/>
    <n v="24270"/>
    <n v="2"/>
    <n v="18234.5"/>
    <n v="0.99409999999999998"/>
    <n v="0"/>
    <n v="-0.79162132752992387"/>
    <n v="9.9192235818916146"/>
    <n v="257469"/>
    <n v="162"/>
    <n v="12199"/>
  </r>
  <r>
    <n v="134"/>
    <s v="MNG"/>
    <s v="Mongolia"/>
    <x v="135"/>
    <s v="Asia"/>
    <n v="3398366"/>
    <n v="3294335"/>
    <n v="2964749"/>
    <n v="2702520"/>
    <n v="2450979"/>
    <n v="2161433"/>
    <n v="1697780"/>
    <n v="1293880"/>
    <n v="1564110"/>
    <n v="2.1726999999999999"/>
    <n v="1.0150999999999999"/>
    <n v="0.04"/>
    <n v="14.625757526185184"/>
    <n v="25.748042567677576"/>
    <n v="19964042"/>
    <n v="329586"/>
    <n v="2104486"/>
  </r>
  <r>
    <n v="169"/>
    <s v="MNE"/>
    <s v="Montenegro"/>
    <x v="136"/>
    <s v="Europe"/>
    <n v="627082"/>
    <n v="629048"/>
    <n v="633966"/>
    <n v="631044"/>
    <n v="633324"/>
    <n v="621442"/>
    <n v="589324"/>
    <n v="530268"/>
    <n v="13812"/>
    <n v="45.401200000000003"/>
    <n v="0.99880000000000002"/>
    <n v="0.01"/>
    <n v="-1.0858626487855816"/>
    <n v="-0.62784845430746516"/>
    <n v="4895498"/>
    <n v="-4918"/>
    <n v="96814"/>
  </r>
  <r>
    <n v="230"/>
    <s v="MSR"/>
    <s v="Montserrat"/>
    <x v="137"/>
    <s v="North America"/>
    <n v="4390"/>
    <n v="4500"/>
    <n v="5059"/>
    <n v="4938"/>
    <n v="5138"/>
    <n v="10805"/>
    <n v="11452"/>
    <n v="11402"/>
    <n v="102"/>
    <n v="43.039200000000001"/>
    <n v="0.99390000000000001"/>
    <n v="0"/>
    <n v="-13.223957303814984"/>
    <n v="-11.097610368570271"/>
    <n v="57684"/>
    <n v="-559"/>
    <n v="-7012"/>
  </r>
  <r>
    <n v="40"/>
    <s v="MAR"/>
    <s v="Morocco"/>
    <x v="138"/>
    <s v="Africa"/>
    <n v="37457971"/>
    <n v="36688772"/>
    <n v="34680458"/>
    <n v="32464865"/>
    <n v="28554415"/>
    <n v="24570814"/>
    <n v="19678444"/>
    <n v="15274351"/>
    <n v="446550"/>
    <n v="83.882999999999996"/>
    <n v="1.0103"/>
    <n v="0.47"/>
    <n v="8.0088705864265108"/>
    <n v="15.380030072510698"/>
    <n v="229370090"/>
    <n v="2008314"/>
    <n v="22183620"/>
  </r>
  <r>
    <n v="48"/>
    <s v="MOZ"/>
    <s v="Mozambique"/>
    <x v="139"/>
    <s v="Africa"/>
    <n v="32969517"/>
    <n v="31178239"/>
    <n v="26843246"/>
    <n v="23073723"/>
    <n v="17768505"/>
    <n v="13303459"/>
    <n v="11413587"/>
    <n v="8411676"/>
    <n v="801590"/>
    <n v="41.130200000000002"/>
    <n v="1.0278"/>
    <n v="0.41"/>
    <n v="22.822392642082111"/>
    <n v="42.887721240304394"/>
    <n v="164961952"/>
    <n v="4334993"/>
    <n v="24557841"/>
  </r>
  <r>
    <n v="26"/>
    <s v="MMR"/>
    <s v="Myanmar"/>
    <x v="140"/>
    <s v="Asia"/>
    <n v="54179306"/>
    <n v="53423198"/>
    <n v="51483949"/>
    <n v="49390988"/>
    <n v="45538332"/>
    <n v="40099553"/>
    <n v="33465781"/>
    <n v="27284112"/>
    <n v="676578"/>
    <n v="80.078400000000002"/>
    <n v="1.0071000000000001"/>
    <n v="0.68"/>
    <n v="5.2353346088506152"/>
    <n v="9.6947200165341911"/>
    <n v="354865219"/>
    <n v="1939249"/>
    <n v="26895194"/>
  </r>
  <r>
    <n v="145"/>
    <s v="NAM"/>
    <s v="Namibia"/>
    <x v="141"/>
    <s v="Africa"/>
    <n v="2567012"/>
    <n v="2489098"/>
    <n v="2282704"/>
    <n v="2099271"/>
    <n v="1819141"/>
    <n v="1369011"/>
    <n v="975994"/>
    <n v="754467"/>
    <n v="825615"/>
    <n v="3.1092"/>
    <n v="1.0145999999999999"/>
    <n v="0.03"/>
    <n v="12.454878074424016"/>
    <n v="22.281115682539323"/>
    <n v="14356698"/>
    <n v="206394"/>
    <n v="1812545"/>
  </r>
  <r>
    <n v="225"/>
    <s v="NRU"/>
    <s v="Nauru"/>
    <x v="142"/>
    <s v="Oceania"/>
    <n v="12668"/>
    <n v="12315"/>
    <n v="11185"/>
    <n v="10241"/>
    <n v="10377"/>
    <n v="9598"/>
    <n v="7635"/>
    <n v="6663"/>
    <n v="21"/>
    <n v="603.23810000000003"/>
    <n v="1.0125"/>
    <n v="0"/>
    <n v="13.258828788556102"/>
    <n v="23.698857533443999"/>
    <n v="80682"/>
    <n v="1130"/>
    <n v="6005"/>
  </r>
  <r>
    <n v="49"/>
    <s v="NPL"/>
    <s v="Nepal"/>
    <x v="143"/>
    <s v="Asia"/>
    <n v="30547580"/>
    <n v="29348627"/>
    <n v="27610325"/>
    <n v="27161567"/>
    <n v="24559500"/>
    <n v="19616530"/>
    <n v="15600442"/>
    <n v="12501285"/>
    <n v="147181"/>
    <n v="207.55109999999999"/>
    <n v="1.0170999999999999"/>
    <n v="0.38"/>
    <n v="10.638248553756611"/>
    <n v="12.466191659707999"/>
    <n v="186945856"/>
    <n v="1738302"/>
    <n v="18046295"/>
  </r>
  <r>
    <n v="71"/>
    <s v="NLD"/>
    <s v="Netherlands"/>
    <x v="144"/>
    <s v="Europe"/>
    <n v="17564014"/>
    <n v="17434557"/>
    <n v="17041107"/>
    <n v="16617116"/>
    <n v="15899135"/>
    <n v="14944548"/>
    <n v="14130387"/>
    <n v="13037686"/>
    <n v="41850"/>
    <n v="419.68970000000002"/>
    <n v="1.0036"/>
    <n v="0.22"/>
    <n v="3.068503706948146"/>
    <n v="5.6983293611237951"/>
    <n v="126668550"/>
    <n v="393450"/>
    <n v="4526328"/>
  </r>
  <r>
    <n v="185"/>
    <s v="NCL"/>
    <s v="New Caledonia"/>
    <x v="145"/>
    <s v="Oceania"/>
    <n v="289950"/>
    <n v="286403"/>
    <n v="283032"/>
    <n v="261426"/>
    <n v="221537"/>
    <n v="177264"/>
    <n v="148599"/>
    <n v="110982"/>
    <n v="18575"/>
    <n v="15.6097"/>
    <n v="1.0075000000000001"/>
    <n v="0"/>
    <n v="2.4442465869583652"/>
    <n v="10.910926992724519"/>
    <n v="1779193"/>
    <n v="3371"/>
    <n v="178968"/>
  </r>
  <r>
    <n v="123"/>
    <s v="NZL"/>
    <s v="New Zealand"/>
    <x v="146"/>
    <s v="Oceania"/>
    <n v="5185288"/>
    <n v="5061133"/>
    <n v="4590590"/>
    <n v="4346338"/>
    <n v="3855266"/>
    <n v="3397389"/>
    <n v="3147168"/>
    <n v="2824061"/>
    <n v="270467"/>
    <n v="19.171600000000002"/>
    <n v="1.0107999999999999"/>
    <n v="7.0000000000000007E-2"/>
    <n v="12.954718238832044"/>
    <n v="19.302456458747571"/>
    <n v="32407233"/>
    <n v="470543"/>
    <n v="2361227"/>
  </r>
  <r>
    <n v="106"/>
    <s v="NIC"/>
    <s v="Nicaragua"/>
    <x v="147"/>
    <s v="North America"/>
    <n v="6948392"/>
    <n v="6755895"/>
    <n v="6298598"/>
    <n v="5855734"/>
    <n v="5123222"/>
    <n v="4227820"/>
    <n v="3303309"/>
    <n v="2444767"/>
    <n v="130373"/>
    <n v="53.296199999999999"/>
    <n v="1.0143"/>
    <n v="0.09"/>
    <n v="10.316486303777443"/>
    <n v="18.659624907825389"/>
    <n v="40957737"/>
    <n v="457297"/>
    <n v="4503625"/>
  </r>
  <r>
    <n v="54"/>
    <s v="NER"/>
    <s v="Niger"/>
    <x v="148"/>
    <s v="Africa"/>
    <n v="26207977"/>
    <n v="24333639"/>
    <n v="20128124"/>
    <n v="16647543"/>
    <n v="11622665"/>
    <n v="8370647"/>
    <n v="6173177"/>
    <n v="4669708"/>
    <n v="1267000"/>
    <n v="20.685099999999998"/>
    <n v="1.0378000000000001"/>
    <n v="0.33"/>
    <n v="30.205760854811903"/>
    <n v="57.428498607872648"/>
    <n v="118153480"/>
    <n v="4205515"/>
    <n v="21538269"/>
  </r>
  <r>
    <n v="6"/>
    <s v="NGA"/>
    <s v="Nigeria"/>
    <x v="149"/>
    <s v="Africa"/>
    <n v="218541212"/>
    <n v="208327405"/>
    <n v="183995785"/>
    <n v="160952853"/>
    <n v="122851984"/>
    <n v="95214257"/>
    <n v="72951439"/>
    <n v="55569264"/>
    <n v="923768"/>
    <n v="236.57589999999999"/>
    <n v="1.0241"/>
    <n v="2.74"/>
    <n v="18.775118680028456"/>
    <n v="35.779644738574468"/>
    <n v="1118404199"/>
    <n v="24331620"/>
    <n v="162971948"/>
  </r>
  <r>
    <n v="232"/>
    <s v="NIU"/>
    <s v="Niue"/>
    <x v="150"/>
    <s v="Oceania"/>
    <n v="1934"/>
    <n v="1942"/>
    <n v="1847"/>
    <n v="1812"/>
    <n v="2074"/>
    <n v="2533"/>
    <n v="3637"/>
    <n v="5185"/>
    <n v="260"/>
    <n v="7.4385000000000003"/>
    <n v="0.99850000000000005"/>
    <n v="0"/>
    <n v="4.7103410936654031"/>
    <n v="6.7328918322295799"/>
    <n v="20964"/>
    <n v="95"/>
    <n v="-3251"/>
  </r>
  <r>
    <n v="56"/>
    <s v="PRK"/>
    <s v="North Korea"/>
    <x v="151"/>
    <s v="Asia"/>
    <n v="26069416"/>
    <n v="25867467"/>
    <n v="25258015"/>
    <n v="24686435"/>
    <n v="23367059"/>
    <n v="20799523"/>
    <n v="17973650"/>
    <n v="14996879"/>
    <n v="120538"/>
    <n v="216.27549999999999"/>
    <n v="1.0038"/>
    <n v="0.33"/>
    <n v="3.2124495927332375"/>
    <n v="5.6021900286533883"/>
    <n v="179018444"/>
    <n v="609452"/>
    <n v="11072537"/>
  </r>
  <r>
    <n v="150"/>
    <s v="MKD"/>
    <s v="North Macedonia"/>
    <x v="152"/>
    <s v="Europe"/>
    <n v="2093599"/>
    <n v="2111072"/>
    <n v="2107962"/>
    <n v="2093828"/>
    <n v="2037936"/>
    <n v="2044174"/>
    <n v="1907023"/>
    <n v="1656783"/>
    <n v="25713"/>
    <n v="81.421800000000005"/>
    <n v="0.99539999999999995"/>
    <n v="0.03"/>
    <n v="-0.6813690189861108"/>
    <n v="-1.0936905992278258E-2"/>
    <n v="16052377"/>
    <n v="3110"/>
    <n v="436816"/>
  </r>
  <r>
    <n v="210"/>
    <s v="NFK"/>
    <s v="Northern Mariana Islands"/>
    <x v="153"/>
    <s v="Oceania"/>
    <n v="49551"/>
    <n v="49587"/>
    <n v="51514"/>
    <n v="54087"/>
    <n v="80338"/>
    <n v="48002"/>
    <n v="17613"/>
    <n v="10143"/>
    <n v="464"/>
    <n v="106.79089999999999"/>
    <n v="1.0014000000000001"/>
    <n v="0"/>
    <n v="-3.8106145902084871"/>
    <n v="-8.3864884352986842"/>
    <n v="360835"/>
    <n v="-1927"/>
    <n v="39408"/>
  </r>
  <r>
    <n v="120"/>
    <s v="NOR"/>
    <s v="Norway"/>
    <x v="154"/>
    <s v="Europe"/>
    <n v="5434319"/>
    <n v="5379839"/>
    <n v="5190356"/>
    <n v="4889741"/>
    <n v="4491202"/>
    <n v="4241636"/>
    <n v="4085776"/>
    <n v="3875546"/>
    <n v="323802"/>
    <n v="16.782800000000002"/>
    <n v="1.0058"/>
    <n v="7.0000000000000007E-2"/>
    <n v="4.7003134274412011"/>
    <n v="11.137154299174536"/>
    <n v="37588415"/>
    <n v="189483"/>
    <n v="1558773"/>
  </r>
  <r>
    <n v="127"/>
    <s v="OMN"/>
    <s v="Oman"/>
    <x v="155"/>
    <s v="Asia"/>
    <n v="4576298"/>
    <n v="4543399"/>
    <n v="4191776"/>
    <n v="2881914"/>
    <n v="2344253"/>
    <n v="1804524"/>
    <n v="1017462"/>
    <n v="670693"/>
    <n v="309500"/>
    <n v="14.786099999999999"/>
    <n v="1.0123"/>
    <n v="0.06"/>
    <n v="9.1732478071347323"/>
    <n v="58.793704461687611"/>
    <n v="22030319"/>
    <n v="351623"/>
    <n v="3905605"/>
  </r>
  <r>
    <n v="5"/>
    <s v="PAK"/>
    <s v="Pakistan"/>
    <x v="156"/>
    <s v="Asia"/>
    <n v="235824862"/>
    <n v="227196741"/>
    <n v="210969298"/>
    <n v="194454498"/>
    <n v="154369924"/>
    <n v="115414069"/>
    <n v="80624057"/>
    <n v="59290872"/>
    <n v="881912"/>
    <n v="267.40179999999998"/>
    <n v="1.0190999999999999"/>
    <n v="2.96"/>
    <n v="11.781602458571957"/>
    <n v="21.275087192891778"/>
    <n v="1278144321"/>
    <n v="16227443"/>
    <n v="176533990"/>
  </r>
  <r>
    <n v="222"/>
    <s v="PLW"/>
    <s v="Palau"/>
    <x v="157"/>
    <s v="Oceania"/>
    <n v="18055"/>
    <n v="17972"/>
    <n v="17794"/>
    <n v="18540"/>
    <n v="19726"/>
    <n v="15293"/>
    <n v="12252"/>
    <n v="11366"/>
    <n v="459"/>
    <n v="39.335500000000003"/>
    <n v="1.0017"/>
    <n v="0"/>
    <n v="1.4667865572664944"/>
    <n v="-2.6159654800431498"/>
    <n v="130998"/>
    <n v="178"/>
    <n v="6689"/>
  </r>
  <r>
    <n v="122"/>
    <s v="PSE"/>
    <s v="Palestine"/>
    <x v="158"/>
    <s v="Asia"/>
    <n v="5250072"/>
    <n v="5019401"/>
    <n v="4484614"/>
    <n v="3992278"/>
    <n v="3139954"/>
    <n v="2124609"/>
    <n v="1453620"/>
    <n v="1118241"/>
    <n v="6220"/>
    <n v="844.06299999999999"/>
    <n v="1.0226999999999999"/>
    <n v="7.0000000000000007E-2"/>
    <n v="17.068537002292729"/>
    <n v="31.505671699215338"/>
    <n v="26582789"/>
    <n v="534787"/>
    <n v="4131831"/>
  </r>
  <r>
    <n v="128"/>
    <s v="PAN"/>
    <s v="Panama"/>
    <x v="159"/>
    <s v="North America"/>
    <n v="4408581"/>
    <n v="4294396"/>
    <n v="3957099"/>
    <n v="3623617"/>
    <n v="3001731"/>
    <n v="2449968"/>
    <n v="1956987"/>
    <n v="1516188"/>
    <n v="75417"/>
    <n v="58.456099999999999"/>
    <n v="1.0132000000000001"/>
    <n v="0.06"/>
    <n v="11.409418869732599"/>
    <n v="21.662443906185448"/>
    <n v="25208567"/>
    <n v="337297"/>
    <n v="2892393"/>
  </r>
  <r>
    <n v="93"/>
    <s v="PNG"/>
    <s v="Papua New Guinea"/>
    <x v="160"/>
    <s v="Oceania"/>
    <n v="10142619"/>
    <n v="9749640"/>
    <n v="8682174"/>
    <n v="7583269"/>
    <n v="5508297"/>
    <n v="3864972"/>
    <n v="3104788"/>
    <n v="2489059"/>
    <n v="462840"/>
    <n v="21.913900000000002"/>
    <n v="1.0194000000000001"/>
    <n v="0.13"/>
    <n v="16.821190176561768"/>
    <n v="33.749956647983872"/>
    <n v="51124818"/>
    <n v="1067466"/>
    <n v="7653560"/>
  </r>
  <r>
    <n v="109"/>
    <s v="PRY"/>
    <s v="Paraguay"/>
    <x v="161"/>
    <s v="South America"/>
    <n v="6780744"/>
    <n v="6618695"/>
    <n v="6177950"/>
    <n v="5768613"/>
    <n v="5123819"/>
    <n v="4059195"/>
    <n v="3078912"/>
    <n v="2408787"/>
    <n v="406752"/>
    <n v="16.670500000000001"/>
    <n v="1.0115000000000001"/>
    <n v="0.09"/>
    <n v="9.7571848266819909"/>
    <n v="17.545482770295042"/>
    <n v="40016715"/>
    <n v="440745"/>
    <n v="4371957"/>
  </r>
  <r>
    <n v="44"/>
    <s v="PER"/>
    <s v="Peru"/>
    <x v="162"/>
    <s v="South America"/>
    <n v="34049588"/>
    <n v="33304756"/>
    <n v="30711863"/>
    <n v="29229572"/>
    <n v="26654439"/>
    <n v="22109099"/>
    <n v="17492406"/>
    <n v="13562371"/>
    <n v="1285216"/>
    <n v="26.493300000000001"/>
    <n v="1.0099"/>
    <n v="0.43"/>
    <n v="10.867868875294215"/>
    <n v="16.490203825085089"/>
    <n v="207114094"/>
    <n v="2592893"/>
    <n v="20487217"/>
  </r>
  <r>
    <n v="13"/>
    <s v="PHL"/>
    <s v="Philippines"/>
    <x v="163"/>
    <s v="Asia"/>
    <n v="115559009"/>
    <n v="112190977"/>
    <n v="103031365"/>
    <n v="94636700"/>
    <n v="77958223"/>
    <n v="61558898"/>
    <n v="48419546"/>
    <n v="37435586"/>
    <n v="342353"/>
    <n v="337.54340000000002"/>
    <n v="1.0146999999999999"/>
    <n v="1.45"/>
    <n v="12.159058554644986"/>
    <n v="22.108028914786757"/>
    <n v="650790304"/>
    <n v="9159612"/>
    <n v="78123423"/>
  </r>
  <r>
    <n v="37"/>
    <s v="POL"/>
    <s v="Poland"/>
    <x v="164"/>
    <s v="Europe"/>
    <n v="39857145"/>
    <n v="38428366"/>
    <n v="38553146"/>
    <n v="38597353"/>
    <n v="38504431"/>
    <n v="38064255"/>
    <n v="35521429"/>
    <n v="32482943"/>
    <n v="312679"/>
    <n v="127.46980000000001"/>
    <n v="1.0404"/>
    <n v="0.5"/>
    <n v="3.3823413528950401"/>
    <n v="3.2639336692337428"/>
    <n v="300009068"/>
    <n v="-124780"/>
    <n v="7374202"/>
  </r>
  <r>
    <n v="92"/>
    <s v="PRT"/>
    <s v="Portugal"/>
    <x v="165"/>
    <s v="Europe"/>
    <n v="10270865"/>
    <n v="10298192"/>
    <n v="10365435"/>
    <n v="10588401"/>
    <n v="10300626"/>
    <n v="10007346"/>
    <n v="9785252"/>
    <n v="8683631"/>
    <n v="92090"/>
    <n v="111.5307"/>
    <n v="0.99809999999999999"/>
    <n v="0.13"/>
    <n v="-0.91235920151928018"/>
    <n v="-2.9989041782607213"/>
    <n v="80299748"/>
    <n v="-67243"/>
    <n v="1587234"/>
  </r>
  <r>
    <n v="136"/>
    <s v="PRI"/>
    <s v="Puerto Rico"/>
    <x v="166"/>
    <s v="North America"/>
    <n v="3252407"/>
    <n v="3271564"/>
    <n v="3497335"/>
    <n v="3717922"/>
    <n v="3827108"/>
    <n v="3543776"/>
    <n v="3214568"/>
    <n v="2737619"/>
    <n v="8870"/>
    <n v="366.67500000000001"/>
    <n v="0.99890000000000001"/>
    <n v="0.04"/>
    <n v="-7.0032753510887575"/>
    <n v="-12.520838253196276"/>
    <n v="27062299"/>
    <n v="-225771"/>
    <n v="514788"/>
  </r>
  <r>
    <n v="143"/>
    <s v="QAT"/>
    <s v="Qatar"/>
    <x v="167"/>
    <s v="Asia"/>
    <n v="2695122"/>
    <n v="2760385"/>
    <n v="2414573"/>
    <n v="1713504"/>
    <n v="645937"/>
    <n v="441675"/>
    <n v="277450"/>
    <n v="118007"/>
    <n v="11586"/>
    <n v="232.6189"/>
    <n v="1.0025999999999999"/>
    <n v="0.03"/>
    <n v="11.618990189983903"/>
    <n v="57.287172950865596"/>
    <n v="11066653"/>
    <n v="345812"/>
    <n v="2577115"/>
  </r>
  <r>
    <n v="114"/>
    <s v="COG"/>
    <s v="Republic of the Congo"/>
    <x v="168"/>
    <s v="Africa"/>
    <n v="5970424"/>
    <n v="5702174"/>
    <n v="5064386"/>
    <n v="4437884"/>
    <n v="3134030"/>
    <n v="2385435"/>
    <n v="1829256"/>
    <n v="1396989"/>
    <n v="342000"/>
    <n v="17.4574"/>
    <n v="1.0230999999999999"/>
    <n v="7.0000000000000007E-2"/>
    <n v="17.890381973254012"/>
    <n v="34.533124344845426"/>
    <n v="29920578"/>
    <n v="637788"/>
    <n v="4573435"/>
  </r>
  <r>
    <n v="161"/>
    <s v="REU"/>
    <s v="Reunion"/>
    <x v="169"/>
    <s v="Africa"/>
    <n v="974052"/>
    <n v="957822"/>
    <n v="922495"/>
    <n v="890130"/>
    <n v="785424"/>
    <n v="658992"/>
    <n v="551674"/>
    <n v="473925"/>
    <n v="2511"/>
    <n v="387.91399999999999"/>
    <n v="1.0082"/>
    <n v="0.01"/>
    <n v="5.5888649802979957"/>
    <n v="9.4280610697313882"/>
    <n v="6214514"/>
    <n v="35327"/>
    <n v="500127"/>
  </r>
  <r>
    <n v="64"/>
    <s v="ROU"/>
    <s v="Romania"/>
    <x v="170"/>
    <s v="Europe"/>
    <n v="19659267"/>
    <n v="19442038"/>
    <n v="19906079"/>
    <n v="20335211"/>
    <n v="21919876"/>
    <n v="22836234"/>
    <n v="22125224"/>
    <n v="19922618"/>
    <n v="238391"/>
    <n v="82.466499999999996"/>
    <n v="1.0170999999999999"/>
    <n v="0.25"/>
    <n v="-1.2398825504510456"/>
    <n v="-3.3240078010501097"/>
    <n v="166146547"/>
    <n v="-464041"/>
    <n v="-263351"/>
  </r>
  <r>
    <n v="9"/>
    <s v="RUS"/>
    <s v="Russia"/>
    <x v="171"/>
    <s v="Europe"/>
    <n v="144713314"/>
    <n v="145617329"/>
    <n v="144668389"/>
    <n v="143242599"/>
    <n v="146844839"/>
    <n v="148005704"/>
    <n v="138257420"/>
    <n v="130093010"/>
    <n v="17098242"/>
    <n v="8.4635999999999996"/>
    <n v="0.99729999999999996"/>
    <n v="1.81"/>
    <n v="3.1053777753756558E-2"/>
    <n v="1.0267301838051681"/>
    <n v="1141442604"/>
    <n v="948940"/>
    <n v="14620304"/>
  </r>
  <r>
    <n v="76"/>
    <s v="RWA"/>
    <s v="Rwanda"/>
    <x v="172"/>
    <s v="Africa"/>
    <n v="13776698"/>
    <n v="13146362"/>
    <n v="11642959"/>
    <n v="10309031"/>
    <n v="8109989"/>
    <n v="7319962"/>
    <n v="5247532"/>
    <n v="3896367"/>
    <n v="26338"/>
    <n v="523.07309999999995"/>
    <n v="1.0234000000000001"/>
    <n v="0.17"/>
    <n v="18.326432309862124"/>
    <n v="33.637176956786725"/>
    <n v="73448900"/>
    <n v="1503403"/>
    <n v="9880331"/>
  </r>
  <r>
    <n v="228"/>
    <s v="BLM"/>
    <s v="Saint Barthelemy"/>
    <x v="173"/>
    <s v="North America"/>
    <n v="10967"/>
    <n v="10681"/>
    <n v="9643"/>
    <n v="8988"/>
    <n v="7082"/>
    <n v="5168"/>
    <n v="2983"/>
    <n v="2417"/>
    <n v="21"/>
    <n v="522.23810000000003"/>
    <n v="1.0098"/>
    <n v="0"/>
    <n v="13.730166960489473"/>
    <n v="22.018246550956832"/>
    <n v="57929"/>
    <n v="1038"/>
    <n v="8550"/>
  </r>
  <r>
    <n v="211"/>
    <s v="KNA"/>
    <s v="Saint Kitts and Nevis"/>
    <x v="174"/>
    <s v="North America"/>
    <n v="47657"/>
    <n v="47642"/>
    <n v="47790"/>
    <n v="47403"/>
    <n v="45461"/>
    <n v="40636"/>
    <n v="43097"/>
    <n v="44968"/>
    <n v="261"/>
    <n v="182.59389999999999"/>
    <n v="1.0011000000000001"/>
    <n v="0"/>
    <n v="-0.27830089976982636"/>
    <n v="0.53583106554437487"/>
    <n v="364654"/>
    <n v="-148"/>
    <n v="2689"/>
  </r>
  <r>
    <n v="190"/>
    <s v="LCA"/>
    <s v="Saint Lucia"/>
    <x v="175"/>
    <s v="North America"/>
    <n v="179857"/>
    <n v="179237"/>
    <n v="175623"/>
    <n v="170935"/>
    <n v="159500"/>
    <n v="142301"/>
    <n v="121633"/>
    <n v="103090"/>
    <n v="616"/>
    <n v="291.97559999999999"/>
    <n v="1.0011000000000001"/>
    <n v="0"/>
    <n v="2.4108459598116418"/>
    <n v="5.2195278907186937"/>
    <n v="1232176"/>
    <n v="3614"/>
    <n v="76767"/>
  </r>
  <r>
    <n v="220"/>
    <s v="MAF"/>
    <s v="Saint Martin"/>
    <x v="176"/>
    <s v="North America"/>
    <n v="31791"/>
    <n v="32552"/>
    <n v="35020"/>
    <n v="36458"/>
    <n v="29610"/>
    <n v="28127"/>
    <n v="7776"/>
    <n v="5802"/>
    <n v="53"/>
    <n v="599.83019999999999"/>
    <n v="0.99509999999999998"/>
    <n v="0"/>
    <n v="-9.2204454597372933"/>
    <n v="-12.801031323714959"/>
    <n v="207136"/>
    <n v="-2468"/>
    <n v="25989"/>
  </r>
  <r>
    <n v="229"/>
    <s v="SPM"/>
    <s v="Saint Pierre and Miquelon"/>
    <x v="177"/>
    <s v="North America"/>
    <n v="5862"/>
    <n v="5906"/>
    <n v="5978"/>
    <n v="6052"/>
    <n v="6274"/>
    <n v="6324"/>
    <n v="6106"/>
    <n v="5537"/>
    <n v="242"/>
    <n v="24.223099999999999"/>
    <n v="0.99639999999999995"/>
    <n v="0"/>
    <n v="-1.9404483104717298"/>
    <n v="-3.1394580304031723"/>
    <n v="48039"/>
    <n v="-72"/>
    <n v="325"/>
  </r>
  <r>
    <n v="199"/>
    <s v="VCT"/>
    <s v="Saint Vincent and the Grenadines"/>
    <x v="178"/>
    <s v="North America"/>
    <n v="103948"/>
    <n v="104632"/>
    <n v="106482"/>
    <n v="109308"/>
    <n v="113813"/>
    <n v="112487"/>
    <n v="107480"/>
    <n v="98459"/>
    <n v="389"/>
    <n v="267.21850000000001"/>
    <n v="0.99629999999999996"/>
    <n v="0"/>
    <n v="-2.3797449334159766"/>
    <n v="-4.9035752186482231"/>
    <n v="856609"/>
    <n v="-1850"/>
    <n v="5489"/>
  </r>
  <r>
    <n v="188"/>
    <s v="WSM"/>
    <s v="Samoa"/>
    <x v="179"/>
    <s v="Oceania"/>
    <n v="222382"/>
    <n v="214929"/>
    <n v="203571"/>
    <n v="194672"/>
    <n v="184008"/>
    <n v="168186"/>
    <n v="164905"/>
    <n v="142771"/>
    <n v="2842"/>
    <n v="78.248400000000004"/>
    <n v="1.0165"/>
    <n v="0"/>
    <n v="9.2405106817768736"/>
    <n v="14.234199063039368"/>
    <n v="1495424"/>
    <n v="11358"/>
    <n v="79611"/>
  </r>
  <r>
    <n v="218"/>
    <s v="SMR"/>
    <s v="San Marino"/>
    <x v="180"/>
    <s v="Europe"/>
    <n v="33660"/>
    <n v="34007"/>
    <n v="33570"/>
    <n v="31608"/>
    <n v="26823"/>
    <n v="23132"/>
    <n v="21346"/>
    <n v="18169"/>
    <n v="61"/>
    <n v="551.80330000000004"/>
    <n v="0.99750000000000005"/>
    <n v="0"/>
    <n v="0.26809651474530832"/>
    <n v="6.4920273348519366"/>
    <n v="222315"/>
    <n v="437"/>
    <n v="15491"/>
  </r>
  <r>
    <n v="187"/>
    <s v="STP"/>
    <s v="Sao Tome and Principe"/>
    <x v="181"/>
    <s v="Africa"/>
    <n v="227380"/>
    <n v="218641"/>
    <n v="201124"/>
    <n v="182138"/>
    <n v="143714"/>
    <n v="120343"/>
    <n v="97210"/>
    <n v="77583"/>
    <n v="964"/>
    <n v="235.87139999999999"/>
    <n v="1.0192000000000001"/>
    <n v="0"/>
    <n v="13.054632962749348"/>
    <n v="24.839407482238745"/>
    <n v="1268133"/>
    <n v="17517"/>
    <n v="149797"/>
  </r>
  <r>
    <n v="41"/>
    <s v="SAU"/>
    <s v="Saudi Arabia"/>
    <x v="182"/>
    <s v="Asia"/>
    <n v="36408820"/>
    <n v="35997107"/>
    <n v="32749848"/>
    <n v="29411929"/>
    <n v="21547390"/>
    <n v="16004763"/>
    <n v="10171710"/>
    <n v="6106191"/>
    <n v="2149690"/>
    <n v="16.936800000000002"/>
    <n v="1.0127999999999999"/>
    <n v="0.46"/>
    <n v="11.172485441764493"/>
    <n v="23.789296512989676"/>
    <n v="188397758"/>
    <n v="3247259"/>
    <n v="30302629"/>
  </r>
  <r>
    <n v="72"/>
    <s v="SEN"/>
    <s v="Senegal"/>
    <x v="183"/>
    <s v="Africa"/>
    <n v="17316449"/>
    <n v="16436119"/>
    <n v="14356181"/>
    <n v="12530121"/>
    <n v="9704287"/>
    <n v="7536001"/>
    <n v="5703869"/>
    <n v="4367744"/>
    <n v="196722"/>
    <n v="88.025000000000006"/>
    <n v="1.0261"/>
    <n v="0.22"/>
    <n v="20.620163537921403"/>
    <n v="38.19857765140496"/>
    <n v="87950771"/>
    <n v="2079938"/>
    <n v="12948705"/>
  </r>
  <r>
    <n v="105"/>
    <s v="SRB"/>
    <s v="Serbia"/>
    <x v="184"/>
    <s v="Europe"/>
    <n v="7221365"/>
    <n v="7358005"/>
    <n v="7519496"/>
    <n v="7653748"/>
    <n v="7935022"/>
    <n v="7987529"/>
    <n v="7777010"/>
    <n v="7193533"/>
    <n v="88361"/>
    <n v="81.725700000000003"/>
    <n v="0.98970000000000002"/>
    <n v="0.09"/>
    <n v="-3.9647737029183872"/>
    <n v="-5.6492975729015376"/>
    <n v="60645708"/>
    <n v="-161491"/>
    <n v="27832"/>
  </r>
  <r>
    <n v="196"/>
    <s v="SYC"/>
    <s v="Seychelles"/>
    <x v="185"/>
    <s v="Africa"/>
    <n v="107118"/>
    <n v="105530"/>
    <n v="99240"/>
    <n v="92409"/>
    <n v="80060"/>
    <n v="71057"/>
    <n v="65290"/>
    <n v="54379"/>
    <n v="452"/>
    <n v="236.98670000000001"/>
    <n v="1.0061"/>
    <n v="0"/>
    <n v="7.938331318016929"/>
    <n v="15.917280784339189"/>
    <n v="675083"/>
    <n v="6290"/>
    <n v="52739"/>
  </r>
  <r>
    <n v="102"/>
    <s v="SLE"/>
    <s v="Sierra Leone"/>
    <x v="186"/>
    <s v="Africa"/>
    <n v="8605718"/>
    <n v="8233969"/>
    <n v="7314773"/>
    <n v="6436698"/>
    <n v="4584067"/>
    <n v="4325388"/>
    <n v="3367477"/>
    <n v="2778557"/>
    <n v="71740"/>
    <n v="119.95699999999999"/>
    <n v="1.022"/>
    <n v="0.11"/>
    <n v="17.6484629119728"/>
    <n v="33.697712709218294"/>
    <n v="45646647"/>
    <n v="919196"/>
    <n v="5827161"/>
  </r>
  <r>
    <n v="113"/>
    <s v="SGP"/>
    <s v="Singapore"/>
    <x v="187"/>
    <s v="Asia"/>
    <n v="5975689"/>
    <n v="5909869"/>
    <n v="5650018"/>
    <n v="5163590"/>
    <n v="4053602"/>
    <n v="3022209"/>
    <n v="2400729"/>
    <n v="2061831"/>
    <n v="710"/>
    <n v="8416.4634000000005"/>
    <n v="1.0058"/>
    <n v="7.0000000000000007E-2"/>
    <n v="5.7640701321659504"/>
    <n v="15.727410580623172"/>
    <n v="34237537"/>
    <n v="259851"/>
    <n v="3913858"/>
  </r>
  <r>
    <n v="214"/>
    <s v="SXM"/>
    <s v="Sint Maarten"/>
    <x v="188"/>
    <s v="North America"/>
    <n v="44175"/>
    <n v="43621"/>
    <n v="40205"/>
    <n v="33034"/>
    <n v="30489"/>
    <n v="27845"/>
    <n v="12243"/>
    <n v="6260"/>
    <n v="34"/>
    <n v="1299.2646999999999"/>
    <n v="1.0029999999999999"/>
    <n v="0"/>
    <n v="9.8743937321228703"/>
    <n v="33.725858206696131"/>
    <n v="237872"/>
    <n v="3416"/>
    <n v="37915"/>
  </r>
  <r>
    <n v="116"/>
    <s v="SVK"/>
    <s v="Slovakia"/>
    <x v="189"/>
    <s v="Europe"/>
    <n v="5643453"/>
    <n v="5456681"/>
    <n v="5424444"/>
    <n v="5396424"/>
    <n v="5376690"/>
    <n v="5261305"/>
    <n v="4973883"/>
    <n v="4522867"/>
    <n v="49037"/>
    <n v="115.0856"/>
    <n v="1.0359"/>
    <n v="7.0000000000000007E-2"/>
    <n v="4.0374460497702627"/>
    <n v="4.5776425277183552"/>
    <n v="42055747"/>
    <n v="32237"/>
    <n v="1120586"/>
  </r>
  <r>
    <n v="148"/>
    <s v="SVN"/>
    <s v="Slovenia"/>
    <x v="190"/>
    <s v="Europe"/>
    <n v="2119844"/>
    <n v="2117641"/>
    <n v="2080862"/>
    <n v="2057286"/>
    <n v="1984339"/>
    <n v="1986024"/>
    <n v="1901570"/>
    <n v="1741286"/>
    <n v="20273"/>
    <n v="104.56489999999999"/>
    <n v="1.0002"/>
    <n v="0.03"/>
    <n v="1.873358252493438"/>
    <n v="3.040802299728866"/>
    <n v="15988852"/>
    <n v="36779"/>
    <n v="378558"/>
  </r>
  <r>
    <n v="166"/>
    <s v="SLB"/>
    <s v="Solomon Islands"/>
    <x v="191"/>
    <s v="Oceania"/>
    <n v="724273"/>
    <n v="691191"/>
    <n v="612660"/>
    <n v="540394"/>
    <n v="429978"/>
    <n v="324171"/>
    <n v="233668"/>
    <n v="172833"/>
    <n v="28896"/>
    <n v="25.064800000000002"/>
    <n v="1.0232000000000001"/>
    <n v="0.01"/>
    <n v="18.217771684131492"/>
    <n v="34.026839676236229"/>
    <n v="3729168"/>
    <n v="78531"/>
    <n v="551440"/>
  </r>
  <r>
    <n v="70"/>
    <s v="SOM"/>
    <s v="Somalia"/>
    <x v="192"/>
    <s v="Africa"/>
    <n v="17597511"/>
    <n v="16537016"/>
    <n v="13763906"/>
    <n v="12026649"/>
    <n v="8721465"/>
    <n v="6999096"/>
    <n v="5892224"/>
    <n v="3720977"/>
    <n v="637657"/>
    <n v="27.597100000000001"/>
    <n v="1.0311999999999999"/>
    <n v="0.22"/>
    <n v="27.852595040971657"/>
    <n v="46.320982677718462"/>
    <n v="85258844"/>
    <n v="2773110"/>
    <n v="13876534"/>
  </r>
  <r>
    <n v="24"/>
    <s v="ZAF"/>
    <s v="South Africa"/>
    <x v="193"/>
    <s v="Africa"/>
    <n v="59893885"/>
    <n v="58801927"/>
    <n v="55876504"/>
    <n v="51784921"/>
    <n v="46813266"/>
    <n v="39877570"/>
    <n v="29463549"/>
    <n v="22368306"/>
    <n v="1221037"/>
    <n v="49.051699999999997"/>
    <n v="1.0084"/>
    <n v="0.75"/>
    <n v="7.1897500960332099"/>
    <n v="15.658928976641675"/>
    <n v="364879928"/>
    <n v="2925423"/>
    <n v="37525579"/>
  </r>
  <r>
    <n v="29"/>
    <s v="KOR"/>
    <s v="South Korea"/>
    <x v="194"/>
    <s v="Asia"/>
    <n v="51815810"/>
    <n v="51844690"/>
    <n v="50994401"/>
    <n v="48813042"/>
    <n v="46788591"/>
    <n v="44120039"/>
    <n v="38170501"/>
    <n v="32601143"/>
    <n v="100210"/>
    <n v="517.07219999999995"/>
    <n v="0.99970000000000003"/>
    <n v="0.65"/>
    <n v="1.6107827210285302"/>
    <n v="6.1515690827053966"/>
    <n v="365148217"/>
    <n v="850289"/>
    <n v="19214667"/>
  </r>
  <r>
    <n v="86"/>
    <s v="SSD"/>
    <s v="South Sudan"/>
    <x v="195"/>
    <s v="Africa"/>
    <n v="10913164"/>
    <n v="10606227"/>
    <n v="11194299"/>
    <n v="9714419"/>
    <n v="6114440"/>
    <n v="4750817"/>
    <n v="4192011"/>
    <n v="3342410"/>
    <n v="619745"/>
    <n v="17.609100000000002"/>
    <n v="1.0153000000000001"/>
    <n v="0.14000000000000001"/>
    <n v="-2.5114122822697516"/>
    <n v="12.339852748785079"/>
    <n v="60827787"/>
    <n v="-588072"/>
    <n v="7570754"/>
  </r>
  <r>
    <n v="30"/>
    <s v="ESP"/>
    <s v="Spain"/>
    <x v="196"/>
    <s v="Europe"/>
    <n v="47558630"/>
    <n v="47363807"/>
    <n v="46431342"/>
    <n v="46572772"/>
    <n v="40741651"/>
    <n v="38889889"/>
    <n v="37491666"/>
    <n v="33792617"/>
    <n v="505992"/>
    <n v="93.990899999999996"/>
    <n v="1.0015000000000001"/>
    <n v="0.6"/>
    <n v="2.427860043330214"/>
    <n v="2.1168119432530235"/>
    <n v="338842374"/>
    <n v="932465"/>
    <n v="13766013"/>
  </r>
  <r>
    <n v="61"/>
    <s v="LKA"/>
    <s v="Sri Lanka"/>
    <x v="197"/>
    <s v="Asia"/>
    <n v="21832143"/>
    <n v="21715079"/>
    <n v="21336697"/>
    <n v="20668557"/>
    <n v="18776371"/>
    <n v="17204094"/>
    <n v="14943645"/>
    <n v="12388769"/>
    <n v="65610"/>
    <n v="332.75630000000001"/>
    <n v="1.0026999999999999"/>
    <n v="0.27"/>
    <n v="2.3220370050715911"/>
    <n v="5.6297398991134218"/>
    <n v="148865355"/>
    <n v="378382"/>
    <n v="9443374"/>
  </r>
  <r>
    <n v="32"/>
    <s v="SDN"/>
    <s v="Sudan"/>
    <x v="198"/>
    <s v="Africa"/>
    <n v="46874204"/>
    <n v="44440486"/>
    <n v="38171178"/>
    <n v="33739933"/>
    <n v="26298773"/>
    <n v="21090886"/>
    <n v="16673586"/>
    <n v="11305206"/>
    <n v="1886068"/>
    <n v="24.852900000000002"/>
    <n v="1.0266999999999999"/>
    <n v="0.59"/>
    <n v="22.799993230494483"/>
    <n v="38.92797001108449"/>
    <n v="238594252"/>
    <n v="6269308"/>
    <n v="35568998"/>
  </r>
  <r>
    <n v="170"/>
    <s v="SUR"/>
    <s v="Suriname"/>
    <x v="199"/>
    <s v="South America"/>
    <n v="618040"/>
    <n v="607065"/>
    <n v="575475"/>
    <n v="546080"/>
    <n v="478998"/>
    <n v="412756"/>
    <n v="375112"/>
    <n v="379918"/>
    <n v="163820"/>
    <n v="3.7726999999999999"/>
    <n v="1.0082"/>
    <n v="0.01"/>
    <n v="7.3964985446804814"/>
    <n v="13.177556401992382"/>
    <n v="3993444"/>
    <n v="31590"/>
    <n v="238122"/>
  </r>
  <r>
    <n v="87"/>
    <s v="SWE"/>
    <s v="Sweden"/>
    <x v="200"/>
    <s v="Europe"/>
    <n v="10549347"/>
    <n v="10368969"/>
    <n v="9849349"/>
    <n v="9381729"/>
    <n v="8871043"/>
    <n v="8548406"/>
    <n v="8311763"/>
    <n v="8027702"/>
    <n v="450295"/>
    <n v="23.427600000000002"/>
    <n v="1.0079"/>
    <n v="0.13"/>
    <n v="7.1070483947720806"/>
    <n v="12.445659003793438"/>
    <n v="73908308"/>
    <n v="519620"/>
    <n v="2521645"/>
  </r>
  <r>
    <n v="101"/>
    <s v="CHE"/>
    <s v="Switzerland"/>
    <x v="201"/>
    <s v="Europe"/>
    <n v="8740472"/>
    <n v="8638613"/>
    <n v="8281732"/>
    <n v="7822435"/>
    <n v="7182059"/>
    <n v="6711693"/>
    <n v="6319113"/>
    <n v="6181227"/>
    <n v="41284"/>
    <n v="211.7157"/>
    <n v="1.0056"/>
    <n v="0.11"/>
    <n v="5.5391794856438237"/>
    <n v="11.735949228085628"/>
    <n v="59877344"/>
    <n v="356881"/>
    <n v="2559245"/>
  </r>
  <r>
    <n v="60"/>
    <s v="SYR"/>
    <s v="Syria"/>
    <x v="202"/>
    <s v="Asia"/>
    <n v="22125249"/>
    <n v="20772595"/>
    <n v="19205178"/>
    <n v="22337563"/>
    <n v="16307654"/>
    <n v="12408996"/>
    <n v="8898954"/>
    <n v="6319199"/>
    <n v="185180"/>
    <n v="119.47969999999999"/>
    <n v="1.0376000000000001"/>
    <n v="0.28000000000000003"/>
    <n v="15.204602633727216"/>
    <n v="-0.95047969198788596"/>
    <n v="128375388"/>
    <n v="1567417"/>
    <n v="15806050"/>
  </r>
  <r>
    <n v="57"/>
    <s v="TWN"/>
    <s v="Taiwan"/>
    <x v="203"/>
    <s v="Asia"/>
    <n v="23893394"/>
    <n v="23821464"/>
    <n v="23512136"/>
    <n v="23083083"/>
    <n v="22194731"/>
    <n v="20586174"/>
    <n v="18100281"/>
    <n v="14957870"/>
    <n v="36193"/>
    <n v="660.1662"/>
    <n v="1.0014000000000001"/>
    <n v="0.3"/>
    <n v="1.6215370649438232"/>
    <n v="3.5104106327564653"/>
    <n v="170149133"/>
    <n v="309328"/>
    <n v="8935524"/>
  </r>
  <r>
    <n v="95"/>
    <s v="TJK"/>
    <s v="Tajikistan"/>
    <x v="204"/>
    <s v="Asia"/>
    <n v="9952787"/>
    <n v="9543207"/>
    <n v="8524063"/>
    <n v="7621779"/>
    <n v="6272998"/>
    <n v="5417860"/>
    <n v="4045965"/>
    <n v="2993019"/>
    <n v="143100"/>
    <n v="69.551299999999998"/>
    <n v="1.0207999999999999"/>
    <n v="0.12"/>
    <n v="16.761068049356275"/>
    <n v="30.583516000660737"/>
    <n v="54371678"/>
    <n v="1019144"/>
    <n v="6959768"/>
  </r>
  <r>
    <n v="22"/>
    <s v="TZA"/>
    <s v="Tanzania"/>
    <x v="205"/>
    <s v="Africa"/>
    <n v="65497748"/>
    <n v="61704518"/>
    <n v="52542823"/>
    <n v="45110527"/>
    <n v="34463704"/>
    <n v="26206012"/>
    <n v="19297659"/>
    <n v="13618192"/>
    <n v="945087"/>
    <n v="69.303399999999996"/>
    <n v="1.03"/>
    <n v="0.82"/>
    <n v="24.655936358805842"/>
    <n v="45.193932227836754"/>
    <n v="318441183"/>
    <n v="9161695"/>
    <n v="51879556"/>
  </r>
  <r>
    <n v="20"/>
    <s v="THA"/>
    <s v="Thailand"/>
    <x v="206"/>
    <s v="Asia"/>
    <n v="71697030"/>
    <n v="71475664"/>
    <n v="70294397"/>
    <n v="68270489"/>
    <n v="63066603"/>
    <n v="55228410"/>
    <n v="45737753"/>
    <n v="35791728"/>
    <n v="513120"/>
    <n v="139.7276"/>
    <n v="1.0013000000000001"/>
    <n v="0.9"/>
    <n v="1.9953695598242345"/>
    <n v="5.0190661443775504"/>
    <n v="481562074"/>
    <n v="1181267"/>
    <n v="35905302"/>
  </r>
  <r>
    <n v="155"/>
    <s v="TLS"/>
    <s v="Timor-Leste"/>
    <x v="207"/>
    <s v="Asia"/>
    <n v="1341296"/>
    <n v="1299995"/>
    <n v="1205813"/>
    <n v="1088486"/>
    <n v="878360"/>
    <n v="758106"/>
    <n v="642224"/>
    <n v="554021"/>
    <n v="14874"/>
    <n v="90.177199999999999"/>
    <n v="1.0154000000000001"/>
    <n v="0.02"/>
    <n v="11.23582180653219"/>
    <n v="23.225838458188715"/>
    <n v="7768301"/>
    <n v="94182"/>
    <n v="787275"/>
  </r>
  <r>
    <n v="100"/>
    <s v="TGO"/>
    <s v="Togo"/>
    <x v="208"/>
    <s v="Africa"/>
    <n v="8848699"/>
    <n v="8442580"/>
    <n v="7473229"/>
    <n v="6571855"/>
    <n v="5008035"/>
    <n v="3875947"/>
    <n v="2838110"/>
    <n v="2197383"/>
    <n v="56785"/>
    <n v="155.82810000000001"/>
    <n v="1.0236000000000001"/>
    <n v="0.11"/>
    <n v="18.405297094468803"/>
    <n v="34.645377903194763"/>
    <n v="45255838"/>
    <n v="969351"/>
    <n v="6651316"/>
  </r>
  <r>
    <n v="233"/>
    <s v="TKL"/>
    <s v="Tokelau"/>
    <x v="209"/>
    <s v="Oceania"/>
    <n v="1871"/>
    <n v="1827"/>
    <n v="1454"/>
    <n v="1367"/>
    <n v="1666"/>
    <n v="1669"/>
    <n v="1647"/>
    <n v="1714"/>
    <n v="12"/>
    <n v="155.91669999999999"/>
    <n v="1.0119"/>
    <n v="0"/>
    <n v="28.679504814305361"/>
    <n v="36.869056327724948"/>
    <n v="13215"/>
    <n v="373"/>
    <n v="157"/>
  </r>
  <r>
    <n v="197"/>
    <s v="TON"/>
    <s v="Tonga"/>
    <x v="210"/>
    <s v="Oceania"/>
    <n v="106858"/>
    <n v="105254"/>
    <n v="106122"/>
    <n v="107383"/>
    <n v="102603"/>
    <n v="98727"/>
    <n v="96708"/>
    <n v="86484"/>
    <n v="747"/>
    <n v="143.04949999999999"/>
    <n v="1.0079"/>
    <n v="0"/>
    <n v="0.69354139575205898"/>
    <n v="-0.48890420271365115"/>
    <n v="810139"/>
    <n v="-868"/>
    <n v="20374"/>
  </r>
  <r>
    <n v="153"/>
    <s v="TTO"/>
    <s v="Trinidad and Tobago"/>
    <x v="211"/>
    <s v="North America"/>
    <n v="1531044"/>
    <n v="1518147"/>
    <n v="1460177"/>
    <n v="1410296"/>
    <n v="1332203"/>
    <n v="1266518"/>
    <n v="1127852"/>
    <n v="988890"/>
    <n v="5130"/>
    <n v="298.44909999999999"/>
    <n v="1.0035000000000001"/>
    <n v="0.02"/>
    <n v="4.8533157281617232"/>
    <n v="8.5618905534724625"/>
    <n v="10635127"/>
    <n v="57970"/>
    <n v="542154"/>
  </r>
  <r>
    <n v="79"/>
    <s v="TUN"/>
    <s v="Tunisia"/>
    <x v="212"/>
    <s v="Africa"/>
    <n v="12356117"/>
    <n v="12161723"/>
    <n v="11557779"/>
    <n v="10895063"/>
    <n v="9893316"/>
    <n v="8440023"/>
    <n v="6578156"/>
    <n v="5047404"/>
    <n v="163610"/>
    <n v="75.521799999999999"/>
    <n v="1.0076000000000001"/>
    <n v="0.15"/>
    <n v="6.9073651607285447"/>
    <n v="13.410239114725634"/>
    <n v="76929581"/>
    <n v="603944"/>
    <n v="7308713"/>
  </r>
  <r>
    <n v="18"/>
    <s v="TUR"/>
    <s v="Turkey"/>
    <x v="213"/>
    <s v="Asia"/>
    <n v="85341241"/>
    <n v="84135428"/>
    <n v="79646178"/>
    <n v="73195345"/>
    <n v="64113547"/>
    <n v="54324142"/>
    <n v="44089069"/>
    <n v="35540990"/>
    <n v="783562"/>
    <n v="108.9145"/>
    <n v="1.0066999999999999"/>
    <n v="1.07"/>
    <n v="7.1504535974092818"/>
    <n v="16.593809346755588"/>
    <n v="520385940"/>
    <n v="4489250"/>
    <n v="49800251"/>
  </r>
  <r>
    <n v="111"/>
    <s v="TKM"/>
    <s v="Turkmenistan"/>
    <x v="214"/>
    <s v="Asia"/>
    <n v="6430770"/>
    <n v="6250438"/>
    <n v="5766431"/>
    <n v="5267970"/>
    <n v="4569132"/>
    <n v="3720278"/>
    <n v="2862903"/>
    <n v="2201432"/>
    <n v="488100"/>
    <n v="13.1751"/>
    <n v="1.014"/>
    <n v="0.08"/>
    <n v="11.520800300914031"/>
    <n v="22.073018639058308"/>
    <n v="37069354"/>
    <n v="484007"/>
    <n v="4229338"/>
  </r>
  <r>
    <n v="212"/>
    <s v="TCA"/>
    <s v="Turks and Caicos Islands"/>
    <x v="215"/>
    <s v="North America"/>
    <n v="45703"/>
    <n v="44276"/>
    <n v="36538"/>
    <n v="29726"/>
    <n v="18744"/>
    <n v="11709"/>
    <n v="7598"/>
    <n v="5665"/>
    <n v="948"/>
    <n v="48.209899999999998"/>
    <n v="1.0130999999999999"/>
    <n v="0"/>
    <n v="25.083474738628276"/>
    <n v="53.747561057659965"/>
    <n v="199959"/>
    <n v="7738"/>
    <n v="40038"/>
  </r>
  <r>
    <n v="227"/>
    <s v="TUV"/>
    <s v="Tuvalu"/>
    <x v="216"/>
    <s v="Oceania"/>
    <n v="11312"/>
    <n v="11069"/>
    <n v="10877"/>
    <n v="10550"/>
    <n v="9638"/>
    <n v="9182"/>
    <n v="7731"/>
    <n v="5814"/>
    <n v="26"/>
    <n v="435.07690000000002"/>
    <n v="1.0096000000000001"/>
    <n v="0"/>
    <n v="3.9992645030798935"/>
    <n v="7.2227488151658763"/>
    <n v="76173"/>
    <n v="192"/>
    <n v="5498"/>
  </r>
  <r>
    <n v="31"/>
    <s v="UGA"/>
    <s v="Uganda"/>
    <x v="217"/>
    <s v="Africa"/>
    <n v="47249585"/>
    <n v="44404611"/>
    <n v="37477356"/>
    <n v="32341728"/>
    <n v="24020697"/>
    <n v="17586630"/>
    <n v="13284026"/>
    <n v="10317212"/>
    <n v="241550"/>
    <n v="195.61"/>
    <n v="1.0304"/>
    <n v="0.59"/>
    <n v="26.075022474904578"/>
    <n v="46.094806684417108"/>
    <n v="226681845"/>
    <n v="6927255"/>
    <n v="36932373"/>
  </r>
  <r>
    <n v="38"/>
    <s v="UKR"/>
    <s v="Ukraine"/>
    <x v="218"/>
    <s v="Europe"/>
    <n v="39701739"/>
    <n v="43909666"/>
    <n v="44982564"/>
    <n v="45683020"/>
    <n v="48879755"/>
    <n v="51589817"/>
    <n v="49973920"/>
    <n v="47279086"/>
    <n v="603500"/>
    <n v="65.785799999999995"/>
    <n v="0.91200000000000003"/>
    <n v="0.5"/>
    <n v="-11.739715415066158"/>
    <n v="-13.093006985965463"/>
    <n v="371999567"/>
    <n v="-1072898"/>
    <n v="-7577347"/>
  </r>
  <r>
    <n v="97"/>
    <s v="ARE"/>
    <s v="United Arab Emirates"/>
    <x v="219"/>
    <s v="Asia"/>
    <n v="9441129"/>
    <n v="9287289"/>
    <n v="8916899"/>
    <n v="8481771"/>
    <n v="3275333"/>
    <n v="1900151"/>
    <n v="1014048"/>
    <n v="298084"/>
    <n v="83600"/>
    <n v="112.93219999999999"/>
    <n v="1.0081"/>
    <n v="0.12"/>
    <n v="5.8790617679980448"/>
    <n v="11.310821761162851"/>
    <n v="42614704"/>
    <n v="370390"/>
    <n v="9143045"/>
  </r>
  <r>
    <n v="21"/>
    <s v="GBR"/>
    <s v="United Kingdom"/>
    <x v="220"/>
    <s v="Europe"/>
    <n v="67508936"/>
    <n v="67059474"/>
    <n v="65224364"/>
    <n v="62760039"/>
    <n v="58850043"/>
    <n v="57210442"/>
    <n v="56326328"/>
    <n v="55650166"/>
    <n v="242900"/>
    <n v="277.9289"/>
    <n v="1.0034000000000001"/>
    <n v="0.85"/>
    <n v="3.5026359168484955"/>
    <n v="7.5667527867533666"/>
    <n v="490589792"/>
    <n v="1835110"/>
    <n v="11858770"/>
  </r>
  <r>
    <n v="3"/>
    <s v="USA"/>
    <s v="United States"/>
    <x v="221"/>
    <s v="North America"/>
    <n v="338289857"/>
    <n v="335942003"/>
    <n v="324607776"/>
    <n v="311182845"/>
    <n v="282398554"/>
    <n v="248083732"/>
    <n v="223140018"/>
    <n v="200328340"/>
    <n v="9372610"/>
    <n v="36.093499999999999"/>
    <n v="1.0038"/>
    <n v="4.24"/>
    <n v="4.2149578696475833"/>
    <n v="8.7109596288959956"/>
    <n v="2263973125"/>
    <n v="11334227"/>
    <n v="137961517"/>
  </r>
  <r>
    <n v="200"/>
    <s v="VIR"/>
    <s v="United States Virgin Islands"/>
    <x v="222"/>
    <s v="North America"/>
    <n v="99465"/>
    <n v="100442"/>
    <n v="102803"/>
    <n v="106142"/>
    <n v="108185"/>
    <n v="100685"/>
    <n v="96640"/>
    <n v="63446"/>
    <n v="347"/>
    <n v="286.64269999999999"/>
    <n v="0.99370000000000003"/>
    <n v="0"/>
    <n v="-3.2469869556335906"/>
    <n v="-6.2906295340204625"/>
    <n v="777808"/>
    <n v="-2361"/>
    <n v="36019"/>
  </r>
  <r>
    <n v="133"/>
    <s v="URY"/>
    <s v="Uruguay"/>
    <x v="223"/>
    <s v="South America"/>
    <n v="3422794"/>
    <n v="3429086"/>
    <n v="3402818"/>
    <n v="3352651"/>
    <n v="3292224"/>
    <n v="3117012"/>
    <n v="2953750"/>
    <n v="2790265"/>
    <n v="181034"/>
    <n v="18.9069"/>
    <n v="0.999"/>
    <n v="0.04"/>
    <n v="0.58704285683219026"/>
    <n v="2.0921652745842021"/>
    <n v="25760600"/>
    <n v="26268"/>
    <n v="632529"/>
  </r>
  <r>
    <n v="43"/>
    <s v="UZB"/>
    <s v="Uzbekistan"/>
    <x v="224"/>
    <s v="Asia"/>
    <n v="34627652"/>
    <n v="33526656"/>
    <n v="30949417"/>
    <n v="28614227"/>
    <n v="24925554"/>
    <n v="20579100"/>
    <n v="15947129"/>
    <n v="12011361"/>
    <n v="447400"/>
    <n v="77.397499999999994"/>
    <n v="1.016"/>
    <n v="0.43"/>
    <n v="11.884666518920211"/>
    <n v="21.015507425729165"/>
    <n v="201181096"/>
    <n v="2577239"/>
    <n v="22616291"/>
  </r>
  <r>
    <n v="181"/>
    <s v="VUT"/>
    <s v="Vanuatu"/>
    <x v="225"/>
    <s v="Oceania"/>
    <n v="326740"/>
    <n v="311685"/>
    <n v="276438"/>
    <n v="245453"/>
    <n v="192074"/>
    <n v="150882"/>
    <n v="118156"/>
    <n v="87019"/>
    <n v="12189"/>
    <n v="26.806100000000001"/>
    <n v="1.0238"/>
    <n v="0"/>
    <n v="18.196485287840311"/>
    <n v="33.117134441216848"/>
    <n v="1708447"/>
    <n v="35247"/>
    <n v="239721"/>
  </r>
  <r>
    <n v="234"/>
    <s v="VAT"/>
    <s v="Vatican City"/>
    <x v="226"/>
    <s v="Europe"/>
    <n v="510"/>
    <n v="520"/>
    <n v="564"/>
    <n v="596"/>
    <n v="651"/>
    <n v="700"/>
    <n v="733"/>
    <n v="752"/>
    <n v="1"/>
    <n v="510"/>
    <n v="0.998"/>
    <n v="0"/>
    <n v="-9.5744680851063837"/>
    <n v="-14.429530201342283"/>
    <n v="5026"/>
    <n v="-44"/>
    <n v="-242"/>
  </r>
  <r>
    <n v="51"/>
    <s v="VEN"/>
    <s v="Venezuela"/>
    <x v="227"/>
    <s v="South America"/>
    <n v="28301696"/>
    <n v="28490453"/>
    <n v="30529716"/>
    <n v="28715022"/>
    <n v="24427729"/>
    <n v="19750579"/>
    <n v="15210443"/>
    <n v="11355475"/>
    <n v="916445"/>
    <n v="30.882000000000001"/>
    <n v="1.0036"/>
    <n v="0.35"/>
    <n v="-7.2978733244685277"/>
    <n v="-1.4394068721242839"/>
    <n v="186781113"/>
    <n v="-2039263"/>
    <n v="16946221"/>
  </r>
  <r>
    <n v="16"/>
    <s v="VNM"/>
    <s v="Vietnam"/>
    <x v="228"/>
    <s v="Asia"/>
    <n v="98186856"/>
    <n v="96648685"/>
    <n v="92191398"/>
    <n v="87411012"/>
    <n v="79001142"/>
    <n v="66912613"/>
    <n v="52968270"/>
    <n v="41928849"/>
    <n v="331212"/>
    <n v="296.44720000000001"/>
    <n v="1.0074000000000001"/>
    <n v="1.23"/>
    <n v="6.503272680603021"/>
    <n v="12.327787716266229"/>
    <n v="615248825"/>
    <n v="4457287"/>
    <n v="56258007"/>
  </r>
  <r>
    <n v="226"/>
    <s v="WLF"/>
    <s v="Wallis and Futuna"/>
    <x v="229"/>
    <s v="Oceania"/>
    <n v="11572"/>
    <n v="11655"/>
    <n v="12182"/>
    <n v="13142"/>
    <n v="14723"/>
    <n v="13454"/>
    <n v="11315"/>
    <n v="9377"/>
    <n v="142"/>
    <n v="81.492999999999995"/>
    <n v="0.99529999999999996"/>
    <n v="0"/>
    <n v="-5.0073879494335909"/>
    <n v="-11.946431288997109"/>
    <n v="97420"/>
    <n v="-527"/>
    <n v="2195"/>
  </r>
  <r>
    <n v="172"/>
    <s v="ESH"/>
    <s v="Western Sahara"/>
    <x v="230"/>
    <s v="Africa"/>
    <n v="575986"/>
    <n v="556048"/>
    <n v="491824"/>
    <n v="413296"/>
    <n v="270375"/>
    <n v="178529"/>
    <n v="116775"/>
    <n v="76371"/>
    <n v="266000"/>
    <n v="2.1654"/>
    <n v="1.0184"/>
    <n v="0.01"/>
    <n v="17.112219005172584"/>
    <n v="39.364039332584881"/>
    <n v="2679204"/>
    <n v="64224"/>
    <n v="499615"/>
  </r>
  <r>
    <n v="46"/>
    <s v="YEM"/>
    <s v="Yemen"/>
    <x v="231"/>
    <s v="Asia"/>
    <n v="33696614"/>
    <n v="32284046"/>
    <n v="28516545"/>
    <n v="24743946"/>
    <n v="18628700"/>
    <n v="13375121"/>
    <n v="9204938"/>
    <n v="6843607"/>
    <n v="527968"/>
    <n v="63.8232"/>
    <n v="1.0217000000000001"/>
    <n v="0.42"/>
    <n v="18.165135362646492"/>
    <n v="36.181246111675151"/>
    <n v="167293517"/>
    <n v="3767501"/>
    <n v="26853007"/>
  </r>
  <r>
    <n v="63"/>
    <s v="ZMB"/>
    <s v="Zambia"/>
    <x v="232"/>
    <s v="Africa"/>
    <n v="20017675"/>
    <n v="18927715"/>
    <n v="16248230"/>
    <n v="13792086"/>
    <n v="9891136"/>
    <n v="7686401"/>
    <n v="5720438"/>
    <n v="4281671"/>
    <n v="752612"/>
    <n v="26.5976"/>
    <n v="1.028"/>
    <n v="0.25"/>
    <n v="23.199111533994778"/>
    <n v="45.138849917264146"/>
    <n v="96565352"/>
    <n v="2679485"/>
    <n v="15736004"/>
  </r>
  <r>
    <n v="74"/>
    <s v="ZWE"/>
    <s v="Zimbabwe"/>
    <x v="233"/>
    <s v="Africa"/>
    <n v="16320537"/>
    <n v="15669666"/>
    <n v="14154937"/>
    <n v="12839771"/>
    <n v="11834676"/>
    <n v="10113893"/>
    <n v="7049926"/>
    <n v="5202918"/>
    <n v="390757"/>
    <n v="41.766500000000001"/>
    <n v="1.0204"/>
    <n v="0.2"/>
    <n v="15.299255658997282"/>
    <n v="27.109252960975706"/>
    <n v="93186324"/>
    <n v="1514729"/>
    <n v="11117619"/>
  </r>
  <r>
    <m/>
    <m/>
    <m/>
    <x v="234"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n v="36"/>
    <s v="AFG"/>
    <x v="0"/>
    <s v="Kabul"/>
    <s v="Asia"/>
    <n v="41128771"/>
    <n v="38972230"/>
    <n v="33753499"/>
    <n v="28189672"/>
    <n v="19542982"/>
    <n v="10694796"/>
    <n v="12486631"/>
    <n v="10752971"/>
    <n v="652230"/>
    <n v="63.058700000000002"/>
    <n v="1.0257000000000001"/>
    <n v="0.52"/>
    <n v="21.850392458571481"/>
    <n v="45.900140306705232"/>
    <n v="195521552"/>
    <n v="5218731"/>
    <n v="30375800"/>
    <n v="63.058692485779559"/>
  </r>
  <r>
    <n v="138"/>
    <s v="ALB"/>
    <x v="1"/>
    <s v="Tirana"/>
    <s v="Europe"/>
    <n v="2842321"/>
    <n v="2866849"/>
    <n v="2882481"/>
    <n v="2913399"/>
    <n v="3182021"/>
    <n v="3295066"/>
    <n v="2941651"/>
    <n v="2324731"/>
    <n v="28748"/>
    <n v="98.870199999999997"/>
    <n v="0.99570000000000003"/>
    <n v="0.04"/>
    <n v="-1.3932442225985184"/>
    <n v="-2.4396932929543804"/>
    <n v="23248519"/>
    <n v="-15632"/>
    <n v="517590"/>
    <n v="98.870217058577992"/>
  </r>
  <r>
    <n v="34"/>
    <s v="DZA"/>
    <x v="2"/>
    <s v="Algiers"/>
    <s v="Africa"/>
    <n v="44903225"/>
    <n v="43451666"/>
    <n v="39543154"/>
    <n v="35856344"/>
    <n v="30774621"/>
    <n v="25518074"/>
    <n v="18739378"/>
    <n v="13795915"/>
    <n v="2381741"/>
    <n v="18.853100000000001"/>
    <n v="1.0164"/>
    <n v="0.56000000000000005"/>
    <n v="13.554991086446973"/>
    <n v="25.230907534800533"/>
    <n v="252582377"/>
    <n v="3908512"/>
    <n v="31107310"/>
    <n v="18.853109972914773"/>
  </r>
  <r>
    <n v="213"/>
    <s v="ASM"/>
    <x v="3"/>
    <s v="Pago Pago"/>
    <s v="Oceania"/>
    <n v="44273"/>
    <n v="46189"/>
    <n v="51368"/>
    <n v="54849"/>
    <n v="58230"/>
    <n v="47818"/>
    <n v="32886"/>
    <n v="27075"/>
    <n v="199"/>
    <n v="222.47739999999999"/>
    <n v="0.98309999999999997"/>
    <n v="0"/>
    <n v="-13.81210091885999"/>
    <n v="-19.282028842823024"/>
    <n v="362688"/>
    <n v="-5179"/>
    <n v="17198"/>
    <n v="222.47738693467338"/>
  </r>
  <r>
    <n v="203"/>
    <s v="AND"/>
    <x v="4"/>
    <s v="Andorra la Vella"/>
    <s v="Europe"/>
    <n v="79824"/>
    <n v="77700"/>
    <n v="71746"/>
    <n v="71519"/>
    <n v="66097"/>
    <n v="53569"/>
    <n v="35611"/>
    <n v="19860"/>
    <n v="468"/>
    <n v="170.5641"/>
    <n v="1.01"/>
    <n v="0"/>
    <n v="11.259164273966494"/>
    <n v="11.612298829681624"/>
    <n v="475926"/>
    <n v="5954"/>
    <n v="59964"/>
    <n v="170.56410256410257"/>
  </r>
  <r>
    <n v="42"/>
    <s v="AGO"/>
    <x v="5"/>
    <s v="Luanda"/>
    <s v="Africa"/>
    <n v="35588987"/>
    <n v="33428485"/>
    <n v="28127721"/>
    <n v="23364185"/>
    <n v="16394062"/>
    <n v="11828638"/>
    <n v="8330047"/>
    <n v="6029700"/>
    <n v="1246700"/>
    <n v="28.546600000000002"/>
    <n v="1.0315000000000001"/>
    <n v="0.45"/>
    <n v="26.526379438988318"/>
    <n v="52.322826582652041"/>
    <n v="163091825"/>
    <n v="5300764"/>
    <n v="29559287"/>
    <n v="28.546552498596295"/>
  </r>
  <r>
    <n v="224"/>
    <s v="AIA"/>
    <x v="6"/>
    <s v="The Valley"/>
    <s v="North America"/>
    <n v="15857"/>
    <n v="15585"/>
    <n v="14525"/>
    <n v="13172"/>
    <n v="11047"/>
    <n v="8316"/>
    <n v="6560"/>
    <n v="6283"/>
    <n v="91"/>
    <n v="174.2527"/>
    <n v="1.0065999999999999"/>
    <n v="0"/>
    <n v="9.1703958691910508"/>
    <n v="20.384148193136959"/>
    <n v="91345"/>
    <n v="1060"/>
    <n v="9574"/>
    <n v="174.25274725274724"/>
  </r>
  <r>
    <n v="201"/>
    <s v="ATG"/>
    <x v="7"/>
    <s v="Saint Johnâ€™s"/>
    <s v="North America"/>
    <n v="93763"/>
    <n v="92664"/>
    <n v="89941"/>
    <n v="85695"/>
    <n v="75055"/>
    <n v="63328"/>
    <n v="64888"/>
    <n v="64516"/>
    <n v="442"/>
    <n v="212.1335"/>
    <n v="1.0058"/>
    <n v="0"/>
    <n v="4.249452418807885"/>
    <n v="9.4147849932901568"/>
    <n v="629850"/>
    <n v="2723"/>
    <n v="29247"/>
    <n v="212.13348416289594"/>
  </r>
  <r>
    <n v="33"/>
    <s v="ARG"/>
    <x v="8"/>
    <s v="Buenos Aires"/>
    <s v="South America"/>
    <n v="45510318"/>
    <n v="45036032"/>
    <n v="43257065"/>
    <n v="41100123"/>
    <n v="37070774"/>
    <n v="32637657"/>
    <n v="28024803"/>
    <n v="23842803"/>
    <n v="2780400"/>
    <n v="16.368300000000001"/>
    <n v="1.0052000000000001"/>
    <n v="0.56999999999999995"/>
    <n v="5.2089826251503659"/>
    <n v="10.730369347069837"/>
    <n v="296479575"/>
    <n v="1778967"/>
    <n v="21667515"/>
    <n v="16.368262839879154"/>
  </r>
  <r>
    <n v="140"/>
    <s v="ARM"/>
    <x v="9"/>
    <s v="Yerevan"/>
    <s v="Asia"/>
    <n v="2780469"/>
    <n v="2805608"/>
    <n v="2878595"/>
    <n v="2946293"/>
    <n v="3168523"/>
    <n v="3556539"/>
    <n v="3135123"/>
    <n v="2534377"/>
    <n v="29743"/>
    <n v="93.483099999999993"/>
    <n v="0.99619999999999997"/>
    <n v="0.03"/>
    <n v="-3.4088157590769108"/>
    <n v="-5.6282250271782202"/>
    <n v="23805527"/>
    <n v="-72987"/>
    <n v="246092"/>
    <n v="93.483138889822811"/>
  </r>
  <r>
    <n v="198"/>
    <s v="ABW"/>
    <x v="10"/>
    <s v="Oranjestad"/>
    <s v="North America"/>
    <n v="106445"/>
    <n v="106585"/>
    <n v="104257"/>
    <n v="100341"/>
    <n v="89101"/>
    <n v="65712"/>
    <n v="62267"/>
    <n v="59106"/>
    <n v="180"/>
    <n v="591.36109999999996"/>
    <n v="0.99909999999999999"/>
    <n v="0"/>
    <n v="2.0986600420115678"/>
    <n v="6.0832560967102181"/>
    <n v="693814"/>
    <n v="2328"/>
    <n v="47339"/>
    <n v="591.36111111111109"/>
  </r>
  <r>
    <n v="55"/>
    <s v="AUS"/>
    <x v="11"/>
    <s v="Canberra"/>
    <s v="Oceania"/>
    <n v="26177413"/>
    <n v="25670051"/>
    <n v="23820236"/>
    <n v="22019168"/>
    <n v="19017963"/>
    <n v="17048003"/>
    <n v="14706322"/>
    <n v="12595034"/>
    <n v="7692024"/>
    <n v="3.4032"/>
    <n v="1.0099"/>
    <n v="0.33"/>
    <n v="9.8956912097764285"/>
    <n v="18.884659947187831"/>
    <n v="161054190"/>
    <n v="1849815"/>
    <n v="13582379"/>
    <n v="3.4031891996176817"/>
  </r>
  <r>
    <n v="99"/>
    <s v="AUT"/>
    <x v="12"/>
    <s v="Vienna"/>
    <s v="Europe"/>
    <n v="8939617"/>
    <n v="8907777"/>
    <n v="8642421"/>
    <n v="8362829"/>
    <n v="8010428"/>
    <n v="7678729"/>
    <n v="7547561"/>
    <n v="7465301"/>
    <n v="83871"/>
    <n v="106.5877"/>
    <n v="1.002"/>
    <n v="0.11"/>
    <n v="3.4388049367185425"/>
    <n v="6.8970440505240509"/>
    <n v="65554663"/>
    <n v="265356"/>
    <n v="1474316"/>
    <n v="106.58770015857687"/>
  </r>
  <r>
    <n v="91"/>
    <s v="AZE"/>
    <x v="13"/>
    <s v="Baku"/>
    <s v="Asia"/>
    <n v="10358074"/>
    <n v="10284951"/>
    <n v="9863480"/>
    <n v="9237202"/>
    <n v="8190337"/>
    <n v="7427836"/>
    <n v="6383060"/>
    <n v="5425317"/>
    <n v="86600"/>
    <n v="119.6082"/>
    <n v="1.0044"/>
    <n v="0.13"/>
    <n v="5.0143965415857288"/>
    <n v="12.134323791988093"/>
    <n v="67170257"/>
    <n v="421471"/>
    <n v="4932757"/>
    <n v="119.60824480369514"/>
  </r>
  <r>
    <n v="176"/>
    <s v="BHS"/>
    <x v="14"/>
    <s v="Nassau"/>
    <s v="North America"/>
    <n v="409984"/>
    <n v="406471"/>
    <n v="392697"/>
    <n v="373272"/>
    <n v="325014"/>
    <n v="270679"/>
    <n v="223752"/>
    <n v="179129"/>
    <n v="13943"/>
    <n v="29.404299999999999"/>
    <n v="1.0051000000000001"/>
    <n v="0.01"/>
    <n v="4.4021217376246824"/>
    <n v="9.8351872093272465"/>
    <n v="2580998"/>
    <n v="13774"/>
    <n v="230855"/>
    <n v="29.404288890482679"/>
  </r>
  <r>
    <n v="154"/>
    <s v="BHR"/>
    <x v="15"/>
    <s v="Manama"/>
    <s v="Asia"/>
    <n v="1472233"/>
    <n v="1477469"/>
    <n v="1362142"/>
    <n v="1213645"/>
    <n v="711442"/>
    <n v="517418"/>
    <n v="362595"/>
    <n v="222555"/>
    <n v="765"/>
    <n v="1924.4875999999999"/>
    <n v="1.0061"/>
    <n v="0.02"/>
    <n v="8.0821970102970173"/>
    <n v="21.306724783606409"/>
    <n v="7339499"/>
    <n v="115327"/>
    <n v="1249678"/>
    <n v="1924.4875816993465"/>
  </r>
  <r>
    <n v="8"/>
    <s v="BGD"/>
    <x v="16"/>
    <s v="Dhaka"/>
    <s v="Asia"/>
    <n v="171186372"/>
    <n v="167420951"/>
    <n v="157830000"/>
    <n v="148391139"/>
    <n v="129193327"/>
    <n v="107147651"/>
    <n v="83929765"/>
    <n v="67541860"/>
    <n v="147570"/>
    <n v="1160.0350000000001"/>
    <n v="1.0107999999999999"/>
    <n v="2.15"/>
    <n v="8.4625052271431294"/>
    <n v="15.361586381515677"/>
    <n v="1032641065"/>
    <n v="9590951"/>
    <n v="103644512"/>
    <n v="1160.0350477739378"/>
  </r>
  <r>
    <n v="186"/>
    <s v="BRB"/>
    <x v="17"/>
    <s v="Bridgetown"/>
    <s v="North America"/>
    <n v="281635"/>
    <n v="280693"/>
    <n v="278083"/>
    <n v="274711"/>
    <n v="264657"/>
    <n v="258868"/>
    <n v="253575"/>
    <n v="241397"/>
    <n v="430"/>
    <n v="654.96510000000001"/>
    <n v="1.0015000000000001"/>
    <n v="0"/>
    <n v="1.2773164846466702"/>
    <n v="2.5204669634634214"/>
    <n v="2133619"/>
    <n v="2610"/>
    <n v="40238"/>
    <n v="654.96511627906978"/>
  </r>
  <r>
    <n v="96"/>
    <s v="BLR"/>
    <x v="18"/>
    <s v="Minsk"/>
    <s v="Europe"/>
    <n v="9534954"/>
    <n v="9633740"/>
    <n v="9700609"/>
    <n v="9731427"/>
    <n v="10256483"/>
    <n v="10428525"/>
    <n v="9817257"/>
    <n v="9170786"/>
    <n v="207600"/>
    <n v="45.929499999999997"/>
    <n v="0.99550000000000005"/>
    <n v="0.12"/>
    <n v="-1.707676291251405"/>
    <n v="-2.0189536436948043"/>
    <n v="78273781"/>
    <n v="-66869"/>
    <n v="364168"/>
    <n v="45.929450867052026"/>
  </r>
  <r>
    <n v="81"/>
    <s v="BEL"/>
    <x v="19"/>
    <s v="Brussels"/>
    <s v="Europe"/>
    <n v="11655930"/>
    <n v="11561717"/>
    <n v="11248303"/>
    <n v="10877947"/>
    <n v="10264343"/>
    <n v="9959560"/>
    <n v="9828986"/>
    <n v="9629376"/>
    <n v="30528"/>
    <n v="381.81110000000001"/>
    <n v="1.0038"/>
    <n v="0.15"/>
    <n v="3.6238977559548315"/>
    <n v="7.1519285762285847"/>
    <n v="85026162"/>
    <n v="313414"/>
    <n v="2026554"/>
    <n v="381.81112421383648"/>
  </r>
  <r>
    <n v="177"/>
    <s v="BLZ"/>
    <x v="20"/>
    <s v="Belmopan"/>
    <s v="North America"/>
    <n v="405272"/>
    <n v="394921"/>
    <n v="359871"/>
    <n v="322106"/>
    <n v="240406"/>
    <n v="182589"/>
    <n v="145133"/>
    <n v="120905"/>
    <n v="22966"/>
    <n v="17.646599999999999"/>
    <n v="1.0130999999999999"/>
    <n v="0.01"/>
    <n v="12.615909589825241"/>
    <n v="25.819450739818567"/>
    <n v="2171203"/>
    <n v="35050"/>
    <n v="284367"/>
    <n v="17.646608029260648"/>
  </r>
  <r>
    <n v="77"/>
    <s v="BEN"/>
    <x v="21"/>
    <s v="Porto-Novo"/>
    <s v="Africa"/>
    <n v="13352864"/>
    <n v="12643123"/>
    <n v="10932783"/>
    <n v="9445710"/>
    <n v="6998023"/>
    <n v="5133419"/>
    <n v="3833939"/>
    <n v="3023443"/>
    <n v="112622"/>
    <n v="118.5635"/>
    <n v="1.0274000000000001"/>
    <n v="0.17"/>
    <n v="22.136001418851905"/>
    <n v="41.364323063062493"/>
    <n v="65363304"/>
    <n v="1710340"/>
    <n v="10329421"/>
    <n v="118.56354886256682"/>
  </r>
  <r>
    <n v="206"/>
    <s v="BMU"/>
    <x v="22"/>
    <s v="Hamilton"/>
    <s v="North America"/>
    <n v="64184"/>
    <n v="64031"/>
    <n v="63144"/>
    <n v="63447"/>
    <n v="61371"/>
    <n v="57470"/>
    <n v="53565"/>
    <n v="52019"/>
    <n v="54"/>
    <n v="1188.5925999999999"/>
    <n v="1"/>
    <n v="0"/>
    <n v="1.6470290130495377"/>
    <n v="1.1615994452062353"/>
    <n v="479231"/>
    <n v="887"/>
    <n v="12165"/>
    <n v="1188.5925925925926"/>
  </r>
  <r>
    <n v="165"/>
    <s v="BTN"/>
    <x v="23"/>
    <s v="Thimphu"/>
    <s v="Asia"/>
    <n v="782455"/>
    <n v="772506"/>
    <n v="743274"/>
    <n v="705516"/>
    <n v="587207"/>
    <n v="558442"/>
    <n v="415257"/>
    <n v="298894"/>
    <n v="38394"/>
    <n v="20.3796"/>
    <n v="1.0064"/>
    <n v="0.01"/>
    <n v="5.2714073141264191"/>
    <n v="10.905351544118064"/>
    <n v="4863551"/>
    <n v="29232"/>
    <n v="483561"/>
    <n v="20.379616606761473"/>
  </r>
  <r>
    <n v="80"/>
    <s v="BOL"/>
    <x v="24"/>
    <s v="Sucre"/>
    <s v="South America"/>
    <n v="12224110"/>
    <n v="11936162"/>
    <n v="11090085"/>
    <n v="10223270"/>
    <n v="8592656"/>
    <n v="7096194"/>
    <n v="5736088"/>
    <n v="4585693"/>
    <n v="1098581"/>
    <n v="11.1272"/>
    <n v="1.012"/>
    <n v="0.15"/>
    <n v="10.225575367546776"/>
    <n v="19.571428711165801"/>
    <n v="71484258"/>
    <n v="846077"/>
    <n v="7638417"/>
    <n v="11.127181336651553"/>
  </r>
  <r>
    <n v="137"/>
    <s v="BIH"/>
    <x v="25"/>
    <s v="Sarajevo"/>
    <s v="Europe"/>
    <n v="3233526"/>
    <n v="3318407"/>
    <n v="3524324"/>
    <n v="3811088"/>
    <n v="4179350"/>
    <n v="4494310"/>
    <n v="4199820"/>
    <n v="3815561"/>
    <n v="51209"/>
    <n v="63.143700000000003"/>
    <n v="0.98860000000000003"/>
    <n v="0.04"/>
    <n v="-8.2511710047089881"/>
    <n v="-15.154779947353617"/>
    <n v="30576386"/>
    <n v="-205917"/>
    <n v="-582035"/>
    <n v="63.143705208068894"/>
  </r>
  <r>
    <n v="144"/>
    <s v="BWA"/>
    <x v="26"/>
    <s v="Gaborone"/>
    <s v="Africa"/>
    <n v="2630296"/>
    <n v="2546402"/>
    <n v="2305171"/>
    <n v="2091664"/>
    <n v="1726985"/>
    <n v="1341474"/>
    <n v="938578"/>
    <n v="592244"/>
    <n v="582000"/>
    <n v="4.5194000000000001"/>
    <n v="1.0162"/>
    <n v="0.03"/>
    <n v="14.104159734787572"/>
    <n v="25.75136350771443"/>
    <n v="14172814"/>
    <n v="241231"/>
    <n v="2038052"/>
    <n v="4.5194089347079034"/>
  </r>
  <r>
    <n v="7"/>
    <s v="BRA"/>
    <x v="27"/>
    <s v="Brasilia"/>
    <s v="South America"/>
    <n v="215313498"/>
    <n v="213196304"/>
    <n v="205188205"/>
    <n v="196353492"/>
    <n v="175873720"/>
    <n v="150706446"/>
    <n v="122288383"/>
    <n v="96369875"/>
    <n v="8515767"/>
    <n v="25.284099999999999"/>
    <n v="1.0045999999999999"/>
    <n v="2.7"/>
    <n v="4.9346369592735604"/>
    <n v="9.6560574537681259"/>
    <n v="1375289923"/>
    <n v="8008099"/>
    <n v="118943623"/>
    <n v="25.284099247900983"/>
  </r>
  <r>
    <n v="221"/>
    <s v="VGB"/>
    <x v="28"/>
    <s v="Road Town"/>
    <s v="North America"/>
    <n v="31305"/>
    <n v="30910"/>
    <n v="29366"/>
    <n v="27556"/>
    <n v="20104"/>
    <n v="15617"/>
    <n v="11109"/>
    <n v="9581"/>
    <n v="151"/>
    <n v="207.31790000000001"/>
    <n v="1.0059"/>
    <n v="0"/>
    <n v="6.6028740720561192"/>
    <n v="13.605022499637103"/>
    <n v="175548"/>
    <n v="1544"/>
    <n v="21724"/>
    <n v="207.31788079470198"/>
  </r>
  <r>
    <n v="175"/>
    <s v="BRN"/>
    <x v="29"/>
    <s v="Bandar Seri Begawan"/>
    <s v="Asia"/>
    <n v="449002"/>
    <n v="441725"/>
    <n v="421437"/>
    <n v="396053"/>
    <n v="333926"/>
    <n v="261928"/>
    <n v="187921"/>
    <n v="133343"/>
    <n v="5765"/>
    <n v="77.884100000000004"/>
    <n v="1.0081"/>
    <n v="0.01"/>
    <n v="6.5407166432942532"/>
    <n v="13.369170287815017"/>
    <n v="2625335"/>
    <n v="20288"/>
    <n v="315659"/>
    <n v="77.884128360797916"/>
  </r>
  <r>
    <n v="108"/>
    <s v="BGR"/>
    <x v="30"/>
    <s v="Sofia"/>
    <s v="Europe"/>
    <n v="6781953"/>
    <n v="6979175"/>
    <n v="7309253"/>
    <n v="7592273"/>
    <n v="8097691"/>
    <n v="8767778"/>
    <n v="8980606"/>
    <n v="8582950"/>
    <n v="110879"/>
    <n v="61.165399999999998"/>
    <n v="0.9849"/>
    <n v="0.09"/>
    <n v="-7.2141434972903529"/>
    <n v="-10.672956570449983"/>
    <n v="63091679"/>
    <n v="-330078"/>
    <n v="-1800997"/>
    <n v="61.165351419114529"/>
  </r>
  <r>
    <n v="58"/>
    <s v="BFA"/>
    <x v="31"/>
    <s v="Ouagadougou"/>
    <s v="Africa"/>
    <n v="22673762"/>
    <n v="21522626"/>
    <n v="18718019"/>
    <n v="16116845"/>
    <n v="11882888"/>
    <n v="9131361"/>
    <n v="6932967"/>
    <n v="5611666"/>
    <n v="272967"/>
    <n v="83.064099999999996"/>
    <n v="1.0259"/>
    <n v="0.28000000000000003"/>
    <n v="21.133342155491988"/>
    <n v="40.683626354910032"/>
    <n v="112590134"/>
    <n v="2804607"/>
    <n v="17062096"/>
    <n v="83.064113977147414"/>
  </r>
  <r>
    <n v="78"/>
    <s v="BDI"/>
    <x v="32"/>
    <s v="Bujumbura"/>
    <s v="Africa"/>
    <n v="12889576"/>
    <n v="12220227"/>
    <n v="10727148"/>
    <n v="9126605"/>
    <n v="6307659"/>
    <n v="5483793"/>
    <n v="4312834"/>
    <n v="3497834"/>
    <n v="27834"/>
    <n v="463.0874"/>
    <n v="1.0269999999999999"/>
    <n v="0.16"/>
    <n v="20.158461503467649"/>
    <n v="41.230786256225613"/>
    <n v="64565676"/>
    <n v="1493079"/>
    <n v="9391742"/>
    <n v="463.08744700725731"/>
  </r>
  <r>
    <n v="73"/>
    <s v="KHM"/>
    <x v="33"/>
    <s v="Phnom Penh"/>
    <s v="Asia"/>
    <n v="16767842"/>
    <n v="16396860"/>
    <n v="15417523"/>
    <n v="14363532"/>
    <n v="12118841"/>
    <n v="8910808"/>
    <n v="6198959"/>
    <n v="6708525"/>
    <n v="181035"/>
    <n v="92.622100000000003"/>
    <n v="1.0107999999999999"/>
    <n v="0.21"/>
    <n v="8.7583394556959639"/>
    <n v="16.738988711133167"/>
    <n v="96882890"/>
    <n v="979337"/>
    <n v="10059317"/>
    <n v="92.622100698759908"/>
  </r>
  <r>
    <n v="53"/>
    <s v="CMR"/>
    <x v="34"/>
    <s v="Yaounde"/>
    <s v="Africa"/>
    <n v="27914536"/>
    <n v="26491087"/>
    <n v="23012646"/>
    <n v="19878036"/>
    <n v="15091594"/>
    <n v="11430520"/>
    <n v="8519891"/>
    <n v="6452787"/>
    <n v="475442"/>
    <n v="58.712800000000001"/>
    <n v="1.0263"/>
    <n v="0.35"/>
    <n v="21.300853452488688"/>
    <n v="40.429044398551248"/>
    <n v="138791097"/>
    <n v="3478441"/>
    <n v="21461749"/>
    <n v="58.712810395379456"/>
  </r>
  <r>
    <n v="39"/>
    <s v="CAN"/>
    <x v="35"/>
    <s v="Ottawa"/>
    <s v="North America"/>
    <n v="38454327"/>
    <n v="37888705"/>
    <n v="35732126"/>
    <n v="33963412"/>
    <n v="30683313"/>
    <n v="27657204"/>
    <n v="24511510"/>
    <n v="21434577"/>
    <n v="9984670"/>
    <n v="3.8513000000000002"/>
    <n v="1.0078"/>
    <n v="0.48"/>
    <n v="7.618357217255979"/>
    <n v="13.222802820870882"/>
    <n v="250325174"/>
    <n v="2156579"/>
    <n v="17019750"/>
    <n v="3.8513367993133474"/>
  </r>
  <r>
    <n v="171"/>
    <s v="CPV"/>
    <x v="36"/>
    <s v="Praia"/>
    <s v="Africa"/>
    <n v="593149"/>
    <n v="582640"/>
    <n v="552166"/>
    <n v="521212"/>
    <n v="458251"/>
    <n v="364563"/>
    <n v="317234"/>
    <n v="287262"/>
    <n v="4033"/>
    <n v="147.07390000000001"/>
    <n v="1.0088999999999999"/>
    <n v="0.01"/>
    <n v="7.4222244759728051"/>
    <n v="13.801869488806858"/>
    <n v="3676477"/>
    <n v="30474"/>
    <n v="305887"/>
    <n v="147.07389040416564"/>
  </r>
  <r>
    <n v="205"/>
    <s v="CYM"/>
    <x v="37"/>
    <s v="George Town"/>
    <s v="North America"/>
    <n v="68706"/>
    <n v="67311"/>
    <n v="60911"/>
    <n v="54074"/>
    <n v="39658"/>
    <n v="26027"/>
    <n v="17100"/>
    <n v="10533"/>
    <n v="264"/>
    <n v="260.25"/>
    <n v="1.0084"/>
    <n v="0"/>
    <n v="12.797360082743674"/>
    <n v="27.059215149609795"/>
    <n v="344320"/>
    <n v="6400"/>
    <n v="58173"/>
    <n v="260.25"/>
  </r>
  <r>
    <n v="117"/>
    <s v="CAF"/>
    <x v="38"/>
    <s v="Bangui"/>
    <s v="Africa"/>
    <n v="5579144"/>
    <n v="5343020"/>
    <n v="4819333"/>
    <n v="4660067"/>
    <n v="3759170"/>
    <n v="2809221"/>
    <n v="2415276"/>
    <n v="2067356"/>
    <n v="622984"/>
    <n v="8.9555000000000007"/>
    <n v="1.0224"/>
    <n v="7.0000000000000007E-2"/>
    <n v="15.76589540502804"/>
    <n v="19.722398841046708"/>
    <n v="31452587"/>
    <n v="523687"/>
    <n v="3511788"/>
    <n v="8.9555173166566071"/>
  </r>
  <r>
    <n v="69"/>
    <s v="TCD"/>
    <x v="39"/>
    <s v="N'Djamena"/>
    <s v="Africa"/>
    <n v="17723315"/>
    <n v="16644701"/>
    <n v="14140274"/>
    <n v="11894727"/>
    <n v="8259137"/>
    <n v="5827069"/>
    <n v="4408230"/>
    <n v="3667394"/>
    <n v="1284000"/>
    <n v="13.8032"/>
    <n v="1.0316000000000001"/>
    <n v="0.22"/>
    <n v="25.339261459855727"/>
    <n v="49.001444085265682"/>
    <n v="82564847"/>
    <n v="2504427"/>
    <n v="14055921"/>
    <n v="13.803204828660435"/>
  </r>
  <r>
    <n v="65"/>
    <s v="CHL"/>
    <x v="40"/>
    <s v="Santiago"/>
    <s v="South America"/>
    <n v="19603733"/>
    <n v="19300315"/>
    <n v="17870124"/>
    <n v="17004162"/>
    <n v="15351799"/>
    <n v="13342868"/>
    <n v="11469828"/>
    <n v="9820481"/>
    <n v="756102"/>
    <n v="25.927399999999999"/>
    <n v="1.0057"/>
    <n v="0.25"/>
    <n v="9.7011582012525501"/>
    <n v="15.287851291936644"/>
    <n v="123763310"/>
    <n v="1430191"/>
    <n v="9783252"/>
    <n v="25.927365619982488"/>
  </r>
  <r>
    <n v="1"/>
    <s v="CHN"/>
    <x v="41"/>
    <s v="Beijing"/>
    <s v="Asia"/>
    <n v="1425887337"/>
    <n v="1424929781"/>
    <n v="1393715448"/>
    <n v="1348191368"/>
    <n v="1264099069"/>
    <n v="1153704252"/>
    <n v="982372466"/>
    <n v="822534450"/>
    <n v="9706961"/>
    <n v="146.89330000000001"/>
    <n v="1"/>
    <n v="17.88"/>
    <n v="2.3083541942630461"/>
    <n v="5.7629777822461179"/>
    <n v="9815434171"/>
    <n v="31214333"/>
    <n v="603352887"/>
    <n v="146.89327967836689"/>
  </r>
  <r>
    <n v="28"/>
    <s v="COL"/>
    <x v="42"/>
    <s v="Bogota"/>
    <s v="South America"/>
    <n v="51874024"/>
    <n v="50930662"/>
    <n v="47119728"/>
    <n v="44816108"/>
    <n v="39215135"/>
    <n v="32601393"/>
    <n v="26176195"/>
    <n v="20905254"/>
    <n v="1141748"/>
    <n v="45.433900000000001"/>
    <n v="1.0068999999999999"/>
    <n v="0.65"/>
    <n v="10.089820552444616"/>
    <n v="15.748614315192208"/>
    <n v="313638499"/>
    <n v="3810934"/>
    <n v="30968770"/>
    <n v="45.433864565560874"/>
  </r>
  <r>
    <n v="163"/>
    <s v="COM"/>
    <x v="43"/>
    <s v="Moroni"/>
    <s v="Africa"/>
    <n v="836774"/>
    <n v="806166"/>
    <n v="730216"/>
    <n v="656024"/>
    <n v="536758"/>
    <n v="431119"/>
    <n v="328328"/>
    <n v="242351"/>
    <n v="1862"/>
    <n v="449.39530000000002"/>
    <n v="1.0184"/>
    <n v="0.01"/>
    <n v="14.592668470699079"/>
    <n v="27.552345645891002"/>
    <n v="4567736"/>
    <n v="75950"/>
    <n v="594423"/>
    <n v="449.39527389903327"/>
  </r>
  <r>
    <n v="223"/>
    <s v="COK"/>
    <x v="44"/>
    <s v="Avarua"/>
    <s v="Oceania"/>
    <n v="17011"/>
    <n v="17029"/>
    <n v="17695"/>
    <n v="17212"/>
    <n v="15897"/>
    <n v="17123"/>
    <n v="17651"/>
    <n v="20470"/>
    <n v="236"/>
    <n v="72.080500000000001"/>
    <n v="1.0004999999999999"/>
    <n v="0"/>
    <n v="-3.8654987284543654"/>
    <n v="-1.1677899140134789"/>
    <n v="140088"/>
    <n v="-666"/>
    <n v="-3459"/>
    <n v="72.080508474576277"/>
  </r>
  <r>
    <n v="124"/>
    <s v="CRI"/>
    <x v="45"/>
    <s v="San JosÃ©"/>
    <s v="North America"/>
    <n v="5180829"/>
    <n v="5123105"/>
    <n v="4895242"/>
    <n v="4622252"/>
    <n v="3979193"/>
    <n v="3158253"/>
    <n v="2414303"/>
    <n v="1855697"/>
    <n v="51100"/>
    <n v="101.3861"/>
    <n v="1.0052000000000001"/>
    <n v="0.06"/>
    <n v="5.8339710273771956"/>
    <n v="12.084520705491608"/>
    <n v="31228874"/>
    <n v="227863"/>
    <n v="3325132"/>
    <n v="101.38608610567515"/>
  </r>
  <r>
    <n v="130"/>
    <s v="HRV"/>
    <x v="46"/>
    <s v="Zagreb"/>
    <s v="Europe"/>
    <n v="4030358"/>
    <n v="4096868"/>
    <n v="4254815"/>
    <n v="4368682"/>
    <n v="4548434"/>
    <n v="4873707"/>
    <n v="4680144"/>
    <n v="4492638"/>
    <n v="56594"/>
    <n v="71.215299999999999"/>
    <n v="0.99270000000000003"/>
    <n v="0.05"/>
    <n v="-5.2753644988089965"/>
    <n v="-7.7443036595476622"/>
    <n v="35345646"/>
    <n v="-157947"/>
    <n v="-462280"/>
    <n v="71.215287839700324"/>
  </r>
  <r>
    <n v="85"/>
    <s v="CUB"/>
    <x v="47"/>
    <s v="Havana"/>
    <s v="North America"/>
    <n v="11212191"/>
    <n v="11300698"/>
    <n v="11339894"/>
    <n v="11290417"/>
    <n v="11105791"/>
    <n v="10626680"/>
    <n v="9809107"/>
    <n v="8869636"/>
    <n v="109884"/>
    <n v="102.03660000000001"/>
    <n v="0.99609999999999999"/>
    <n v="0.14000000000000001"/>
    <n v="-1.1261392743177316"/>
    <n v="-0.69285306291167104"/>
    <n v="85554414"/>
    <n v="-39196"/>
    <n v="2342555"/>
    <n v="102.03661133559027"/>
  </r>
  <r>
    <n v="189"/>
    <s v="CUW"/>
    <x v="48"/>
    <s v="Willemstad"/>
    <s v="North America"/>
    <n v="191163"/>
    <n v="189288"/>
    <n v="169572"/>
    <n v="159380"/>
    <n v="141424"/>
    <n v="155446"/>
    <n v="156851"/>
    <n v="150385"/>
    <n v="444"/>
    <n v="430.54730000000001"/>
    <n v="1.0043"/>
    <n v="0"/>
    <n v="12.732644540372231"/>
    <n v="19.941648889446604"/>
    <n v="1313509"/>
    <n v="19716"/>
    <n v="40778"/>
    <n v="430.54729729729729"/>
  </r>
  <r>
    <n v="158"/>
    <s v="CYP"/>
    <x v="49"/>
    <s v="Nicosia"/>
    <s v="Europe"/>
    <n v="1251488"/>
    <n v="1237537"/>
    <n v="1187280"/>
    <n v="1129686"/>
    <n v="948237"/>
    <n v="788500"/>
    <n v="679327"/>
    <n v="640804"/>
    <n v="9251"/>
    <n v="135.28139999999999"/>
    <n v="1.0059"/>
    <n v="0.02"/>
    <n v="5.4079913752442561"/>
    <n v="10.781934094960901"/>
    <n v="7862859"/>
    <n v="50257"/>
    <n v="610684"/>
    <n v="135.28137498648795"/>
  </r>
  <r>
    <n v="88"/>
    <s v="CZE"/>
    <x v="50"/>
    <s v="Prague"/>
    <s v="Europe"/>
    <n v="10493986"/>
    <n v="10530953"/>
    <n v="10523798"/>
    <n v="10464749"/>
    <n v="10234710"/>
    <n v="10301192"/>
    <n v="10270060"/>
    <n v="9795744"/>
    <n v="78865"/>
    <n v="133.06270000000001"/>
    <n v="0.99839999999999995"/>
    <n v="0.13"/>
    <n v="-0.28328175816373519"/>
    <n v="0.27938558297002636"/>
    <n v="82615192"/>
    <n v="7155"/>
    <n v="698242"/>
    <n v="133.06265136625879"/>
  </r>
  <r>
    <n v="115"/>
    <s v="DNK"/>
    <x v="51"/>
    <s v="Copenhagen"/>
    <s v="Europe"/>
    <n v="5882261"/>
    <n v="5825641"/>
    <n v="5677796"/>
    <n v="5550849"/>
    <n v="5340655"/>
    <n v="5144623"/>
    <n v="5125392"/>
    <n v="4922963"/>
    <n v="43094"/>
    <n v="136.4984"/>
    <n v="1.0047999999999999"/>
    <n v="7.0000000000000007E-2"/>
    <n v="3.6011332566369063"/>
    <n v="5.9704740662194196"/>
    <n v="43470180"/>
    <n v="147845"/>
    <n v="959298"/>
    <n v="136.49837564394116"/>
  </r>
  <r>
    <n v="160"/>
    <s v="DJI"/>
    <x v="52"/>
    <s v="Djibouti"/>
    <s v="Africa"/>
    <n v="1120849"/>
    <n v="1090156"/>
    <n v="1006259"/>
    <n v="919199"/>
    <n v="742033"/>
    <n v="577173"/>
    <n v="324121"/>
    <n v="144379"/>
    <n v="23200"/>
    <n v="48.3125"/>
    <n v="1.0138"/>
    <n v="0.01"/>
    <n v="11.387724234019274"/>
    <n v="21.937578261072957"/>
    <n v="5924169"/>
    <n v="83897"/>
    <n v="976470"/>
    <n v="48.312456896551723"/>
  </r>
  <r>
    <n v="204"/>
    <s v="DMA"/>
    <x v="53"/>
    <s v="Roseau"/>
    <s v="North America"/>
    <n v="72737"/>
    <n v="71995"/>
    <n v="70007"/>
    <n v="68755"/>
    <n v="68346"/>
    <n v="69481"/>
    <n v="72978"/>
    <n v="68895"/>
    <n v="751"/>
    <n v="96.853499999999997"/>
    <n v="1.0044999999999999"/>
    <n v="0"/>
    <n v="3.8996100389961006"/>
    <n v="5.7915787942695074"/>
    <n v="563194"/>
    <n v="1988"/>
    <n v="3842"/>
    <n v="96.85352862849534"/>
  </r>
  <r>
    <n v="84"/>
    <s v="DOM"/>
    <x v="54"/>
    <s v="Santo Domingo"/>
    <s v="North America"/>
    <n v="11228821"/>
    <n v="10999664"/>
    <n v="10405832"/>
    <n v="9775755"/>
    <n v="8540791"/>
    <n v="7129004"/>
    <n v="5755800"/>
    <n v="4475871"/>
    <n v="48671"/>
    <n v="230.70869999999999"/>
    <n v="1.01"/>
    <n v="0.14000000000000001"/>
    <n v="7.9089206898593014"/>
    <n v="14.863977258022526"/>
    <n v="68311538"/>
    <n v="593832"/>
    <n v="6752950"/>
    <n v="230.70865607856834"/>
  </r>
  <r>
    <n v="15"/>
    <s v="COD"/>
    <x v="55"/>
    <s v="Kinshasa"/>
    <s v="Africa"/>
    <n v="99010212"/>
    <n v="92853164"/>
    <n v="78656904"/>
    <n v="66391257"/>
    <n v="48616317"/>
    <n v="35987541"/>
    <n v="26708686"/>
    <n v="20151733"/>
    <n v="2344858"/>
    <n v="42.224400000000003"/>
    <n v="1.0325"/>
    <n v="1.24"/>
    <n v="25.876060415497665"/>
    <n v="49.13140144341596"/>
    <n v="468375814"/>
    <n v="14196260"/>
    <n v="78858479"/>
    <n v="42.224395677691355"/>
  </r>
  <r>
    <n v="67"/>
    <s v="ECU"/>
    <x v="56"/>
    <s v="Quito"/>
    <s v="South America"/>
    <n v="18001000"/>
    <n v="17588595"/>
    <n v="16195902"/>
    <n v="14989585"/>
    <n v="12626507"/>
    <n v="10449837"/>
    <n v="8135845"/>
    <n v="6172215"/>
    <n v="276841"/>
    <n v="65.022900000000007"/>
    <n v="1.0114000000000001"/>
    <n v="0.23"/>
    <n v="11.14539962022492"/>
    <n v="20.090049190821492"/>
    <n v="104159486"/>
    <n v="1392693"/>
    <n v="11828785"/>
    <n v="65.022883171206573"/>
  </r>
  <r>
    <n v="14"/>
    <s v="EGY"/>
    <x v="57"/>
    <s v="Cairo"/>
    <s v="Africa"/>
    <n v="110990103"/>
    <n v="107465134"/>
    <n v="97723799"/>
    <n v="87252413"/>
    <n v="71371371"/>
    <n v="57214630"/>
    <n v="43748556"/>
    <n v="34781986"/>
    <n v="1002450"/>
    <n v="110.7188"/>
    <n v="1.0158"/>
    <n v="1.39"/>
    <n v="13.575305233477467"/>
    <n v="27.205769082856197"/>
    <n v="610547992"/>
    <n v="9741335"/>
    <n v="76208117"/>
    <n v="110.71884183749813"/>
  </r>
  <r>
    <n v="112"/>
    <s v="SLV"/>
    <x v="58"/>
    <s v="San Salvador"/>
    <s v="North America"/>
    <n v="6336392"/>
    <n v="6292731"/>
    <n v="6231066"/>
    <n v="6114034"/>
    <n v="5958482"/>
    <n v="5367179"/>
    <n v="4508992"/>
    <n v="3619090"/>
    <n v="21041"/>
    <n v="301.14499999999998"/>
    <n v="1.0035000000000001"/>
    <n v="0.08"/>
    <n v="1.6903367738361301"/>
    <n v="3.6368459841734606"/>
    <n v="44427966"/>
    <n v="61665"/>
    <n v="2717302"/>
    <n v="301.1450026139442"/>
  </r>
  <r>
    <n v="152"/>
    <s v="GNQ"/>
    <x v="59"/>
    <s v="Malabo"/>
    <s v="Africa"/>
    <n v="1674908"/>
    <n v="1596049"/>
    <n v="1346973"/>
    <n v="1094524"/>
    <n v="684977"/>
    <n v="465549"/>
    <n v="282509"/>
    <n v="316955"/>
    <n v="28051"/>
    <n v="59.709400000000002"/>
    <n v="1.0246999999999999"/>
    <n v="0.02"/>
    <n v="24.346070782413605"/>
    <n v="53.026155662187399"/>
    <n v="7462444"/>
    <n v="249076"/>
    <n v="1357953"/>
    <n v="59.709386474635487"/>
  </r>
  <r>
    <n v="132"/>
    <s v="ERI"/>
    <x v="60"/>
    <s v="Asmara"/>
    <s v="Africa"/>
    <n v="3684032"/>
    <n v="3555868"/>
    <n v="3340006"/>
    <n v="3147727"/>
    <n v="2392880"/>
    <n v="2149960"/>
    <n v="1657982"/>
    <n v="1272748"/>
    <n v="117600"/>
    <n v="31.326799999999999"/>
    <n v="1.0176000000000001"/>
    <n v="0.05"/>
    <n v="10.300161137435083"/>
    <n v="17.037849851654858"/>
    <n v="21201203"/>
    <n v="215862"/>
    <n v="2411284"/>
    <n v="31.326802721088434"/>
  </r>
  <r>
    <n v="156"/>
    <s v="EST"/>
    <x v="61"/>
    <s v="Tallinn"/>
    <s v="Europe"/>
    <n v="1326062"/>
    <n v="1329444"/>
    <n v="1314657"/>
    <n v="1331535"/>
    <n v="1396877"/>
    <n v="1570674"/>
    <n v="1476983"/>
    <n v="1361999"/>
    <n v="45227"/>
    <n v="29.3201"/>
    <n v="0.998"/>
    <n v="0.02"/>
    <n v="0.86752666284818025"/>
    <n v="-0.41102937587070565"/>
    <n v="11108231"/>
    <n v="14787"/>
    <n v="-35937"/>
    <n v="29.32014062396356"/>
  </r>
  <r>
    <n v="159"/>
    <s v="SWZ"/>
    <x v="62"/>
    <s v="Mbabane"/>
    <s v="Africa"/>
    <n v="1201670"/>
    <n v="1180655"/>
    <n v="1133936"/>
    <n v="1099920"/>
    <n v="1030496"/>
    <n v="854011"/>
    <n v="598564"/>
    <n v="442865"/>
    <n v="17364"/>
    <n v="69.204700000000003"/>
    <n v="1.0079"/>
    <n v="0.02"/>
    <n v="5.973352993467004"/>
    <n v="9.2506727762019061"/>
    <n v="7542117"/>
    <n v="46719"/>
    <n v="758805"/>
    <n v="69.204676341856711"/>
  </r>
  <r>
    <n v="12"/>
    <s v="ETH"/>
    <x v="63"/>
    <s v="Addis Ababa"/>
    <s v="Africa"/>
    <n v="123379924"/>
    <n v="117190911"/>
    <n v="102471895"/>
    <n v="89237791"/>
    <n v="67031867"/>
    <n v="47878073"/>
    <n v="34945469"/>
    <n v="28308246"/>
    <n v="1104300"/>
    <n v="111.7268"/>
    <n v="1.0257000000000001"/>
    <n v="1.55"/>
    <n v="20.403671660409913"/>
    <n v="38.259724515144036"/>
    <n v="610444176"/>
    <n v="14719016"/>
    <n v="95071678"/>
    <n v="111.72681698813729"/>
  </r>
  <r>
    <n v="231"/>
    <s v="FLK"/>
    <x v="64"/>
    <s v="Stanley"/>
    <s v="South America"/>
    <n v="3780"/>
    <n v="3747"/>
    <n v="3408"/>
    <n v="3187"/>
    <n v="3080"/>
    <n v="2332"/>
    <n v="2240"/>
    <n v="2274"/>
    <n v="12173"/>
    <n v="0.3105"/>
    <n v="1.0043"/>
    <n v="0"/>
    <n v="10.915492957746478"/>
    <n v="18.606840288672732"/>
    <n v="24048"/>
    <n v="339"/>
    <n v="1506"/>
    <n v="0.31052328924669348"/>
  </r>
  <r>
    <n v="209"/>
    <s v="FRO"/>
    <x v="65"/>
    <s v="TÃ³rshavn"/>
    <s v="Europe"/>
    <n v="53090"/>
    <n v="52415"/>
    <n v="48816"/>
    <n v="48410"/>
    <n v="45660"/>
    <n v="47479"/>
    <n v="43054"/>
    <n v="38416"/>
    <n v="1393"/>
    <n v="38.112000000000002"/>
    <n v="1.0038"/>
    <n v="0"/>
    <n v="8.7553261225827601"/>
    <n v="9.6674240859326588"/>
    <n v="377340"/>
    <n v="3599"/>
    <n v="14674"/>
    <n v="38.111988513998561"/>
  </r>
  <r>
    <n v="162"/>
    <s v="FJI"/>
    <x v="66"/>
    <s v="Suva"/>
    <s v="Oceania"/>
    <n v="929766"/>
    <n v="920422"/>
    <n v="917200"/>
    <n v="905169"/>
    <n v="832509"/>
    <n v="780430"/>
    <n v="644582"/>
    <n v="527634"/>
    <n v="18272"/>
    <n v="50.884700000000002"/>
    <n v="1.0056"/>
    <n v="0.01"/>
    <n v="1.3700392498909726"/>
    <n v="2.7173931055968557"/>
    <n v="6457712"/>
    <n v="3222"/>
    <n v="402132"/>
    <n v="50.884741681260948"/>
  </r>
  <r>
    <n v="118"/>
    <s v="FIN"/>
    <x v="67"/>
    <s v="Helsinki"/>
    <s v="Europe"/>
    <n v="5540745"/>
    <n v="5529468"/>
    <n v="5479461"/>
    <n v="5363271"/>
    <n v="5176209"/>
    <n v="4986545"/>
    <n v="4779418"/>
    <n v="4606621"/>
    <n v="338424"/>
    <n v="16.372199999999999"/>
    <n v="1.0008999999999999"/>
    <n v="7.0000000000000007E-2"/>
    <n v="1.1184311741611082"/>
    <n v="3.3090626969996482"/>
    <n v="41461738"/>
    <n v="50007"/>
    <n v="934124"/>
    <n v="16.372198780228352"/>
  </r>
  <r>
    <n v="23"/>
    <s v="FRA"/>
    <x v="68"/>
    <s v="Paris"/>
    <s v="Europe"/>
    <n v="64626628"/>
    <n v="64480053"/>
    <n v="63809769"/>
    <n v="62444567"/>
    <n v="58665453"/>
    <n v="56412897"/>
    <n v="53713830"/>
    <n v="50523586"/>
    <n v="551695"/>
    <n v="117.14190000000001"/>
    <n v="1.0015000000000001"/>
    <n v="0.81"/>
    <n v="1.2801472451655482"/>
    <n v="3.4943968784345962"/>
    <n v="474676783"/>
    <n v="670284"/>
    <n v="14103042"/>
    <n v="117.1419498092243"/>
  </r>
  <r>
    <n v="184"/>
    <s v="GUF"/>
    <x v="69"/>
    <s v="Cayenne"/>
    <s v="South America"/>
    <n v="304557"/>
    <n v="290969"/>
    <n v="257026"/>
    <n v="228453"/>
    <n v="164351"/>
    <n v="113931"/>
    <n v="66825"/>
    <n v="46484"/>
    <n v="83534"/>
    <n v="3.6459000000000001"/>
    <n v="1.0239"/>
    <n v="0"/>
    <n v="18.492681674227509"/>
    <n v="33.312760173865087"/>
    <n v="1472596"/>
    <n v="33943"/>
    <n v="258073"/>
    <n v="3.6459046615749275"/>
  </r>
  <r>
    <n v="183"/>
    <s v="PYF"/>
    <x v="70"/>
    <s v="Papeete"/>
    <s v="Oceania"/>
    <n v="306279"/>
    <n v="301920"/>
    <n v="291787"/>
    <n v="283788"/>
    <n v="250927"/>
    <n v="211089"/>
    <n v="163591"/>
    <n v="117891"/>
    <n v="4167"/>
    <n v="73.501099999999994"/>
    <n v="1.0074000000000001"/>
    <n v="0"/>
    <n v="4.966636621919414"/>
    <n v="7.9252822529493852"/>
    <n v="1927272"/>
    <n v="10133"/>
    <n v="188388"/>
    <n v="73.501079913606915"/>
  </r>
  <r>
    <n v="146"/>
    <s v="GAB"/>
    <x v="71"/>
    <s v="Libreville"/>
    <s v="Africa"/>
    <n v="2388992"/>
    <n v="2292573"/>
    <n v="2028517"/>
    <n v="1711105"/>
    <n v="1272935"/>
    <n v="983028"/>
    <n v="749078"/>
    <n v="597192"/>
    <n v="267668"/>
    <n v="8.9252000000000002"/>
    <n v="1.0204"/>
    <n v="0.03"/>
    <n v="17.770371162775564"/>
    <n v="39.61691421625207"/>
    <n v="12023420"/>
    <n v="264056"/>
    <n v="1791800"/>
    <n v="8.925205852025643"/>
  </r>
  <r>
    <n v="142"/>
    <s v="GMB"/>
    <x v="72"/>
    <s v="Banjul"/>
    <s v="Africa"/>
    <n v="2705992"/>
    <n v="2573995"/>
    <n v="2253133"/>
    <n v="1937275"/>
    <n v="1437539"/>
    <n v="1040616"/>
    <n v="718586"/>
    <n v="528731"/>
    <n v="10689"/>
    <n v="253.1567"/>
    <n v="1.0249999999999999"/>
    <n v="0.03"/>
    <n v="20.099079814640326"/>
    <n v="39.680324166677423"/>
    <n v="13195867"/>
    <n v="320862"/>
    <n v="2177261"/>
    <n v="253.15670315277387"/>
  </r>
  <r>
    <n v="131"/>
    <s v="GEO"/>
    <x v="73"/>
    <s v="Tbilisi"/>
    <s v="Asia"/>
    <n v="3744385"/>
    <n v="3765912"/>
    <n v="3771132"/>
    <n v="3836831"/>
    <n v="4265172"/>
    <n v="5391636"/>
    <n v="5145843"/>
    <n v="4800426"/>
    <n v="69700"/>
    <n v="53.721400000000003"/>
    <n v="0.99639999999999995"/>
    <n v="0.05"/>
    <n v="-0.70925653093023522"/>
    <n v="-2.4094363290955481"/>
    <n v="34721337"/>
    <n v="-5220"/>
    <n v="-1056041"/>
    <n v="53.721449067431848"/>
  </r>
  <r>
    <n v="19"/>
    <s v="DEU"/>
    <x v="74"/>
    <s v="Berlin"/>
    <s v="Europe"/>
    <n v="83369843"/>
    <n v="83328988"/>
    <n v="82073226"/>
    <n v="81325090"/>
    <n v="81551677"/>
    <n v="79370196"/>
    <n v="77786703"/>
    <n v="78294583"/>
    <n v="357114"/>
    <n v="233.45439999999999"/>
    <n v="0.99950000000000006"/>
    <n v="1.05"/>
    <n v="1.5798294561980544"/>
    <n v="2.5142954037923597"/>
    <n v="647100306"/>
    <n v="1255762"/>
    <n v="5075260"/>
    <n v="233.4544235174202"/>
  </r>
  <r>
    <n v="47"/>
    <s v="GHA"/>
    <x v="75"/>
    <s v="Accra"/>
    <s v="Africa"/>
    <n v="33475870"/>
    <n v="32180401"/>
    <n v="28870939"/>
    <n v="25574719"/>
    <n v="19665502"/>
    <n v="15446982"/>
    <n v="11865246"/>
    <n v="8861895"/>
    <n v="238533"/>
    <n v="140.34059999999999"/>
    <n v="1.0196000000000001"/>
    <n v="0.42"/>
    <n v="15.950056213966576"/>
    <n v="30.894380501306777"/>
    <n v="175941554"/>
    <n v="3309462"/>
    <n v="24613975"/>
    <n v="140.34062372921147"/>
  </r>
  <r>
    <n v="219"/>
    <s v="GIB"/>
    <x v="76"/>
    <s v="Gibraltar"/>
    <s v="Europe"/>
    <n v="32649"/>
    <n v="32709"/>
    <n v="32520"/>
    <n v="31262"/>
    <n v="27741"/>
    <n v="27317"/>
    <n v="28734"/>
    <n v="26685"/>
    <n v="6"/>
    <n v="5441.5"/>
    <n v="0.99939999999999996"/>
    <n v="0"/>
    <n v="0.39667896678966791"/>
    <n v="4.4366963086174911"/>
    <n v="239617"/>
    <n v="189"/>
    <n v="5964"/>
    <n v="5441.5"/>
  </r>
  <r>
    <n v="90"/>
    <s v="GRC"/>
    <x v="77"/>
    <s v="Athens"/>
    <s v="Europe"/>
    <n v="10384971"/>
    <n v="10512232"/>
    <n v="10806641"/>
    <n v="11033783"/>
    <n v="11038109"/>
    <n v="10302255"/>
    <n v="9307148"/>
    <n v="8544873"/>
    <n v="131990"/>
    <n v="78.680000000000007"/>
    <n v="0.99419999999999997"/>
    <n v="0.13"/>
    <n v="-3.9019525123486569"/>
    <n v="-5.8802316485651387"/>
    <n v="81930012"/>
    <n v="-294409"/>
    <n v="1840098"/>
    <n v="78.679983332070606"/>
  </r>
  <r>
    <n v="208"/>
    <s v="GRL"/>
    <x v="78"/>
    <s v="Nuuk"/>
    <s v="North America"/>
    <n v="56466"/>
    <n v="56026"/>
    <n v="55895"/>
    <n v="56351"/>
    <n v="56184"/>
    <n v="55599"/>
    <n v="50106"/>
    <n v="45434"/>
    <n v="2166086"/>
    <n v="2.6100000000000002E-2"/>
    <n v="1.004"/>
    <n v="0"/>
    <n v="1.0215582789158244"/>
    <n v="0.2040780110379585"/>
    <n v="432061"/>
    <n v="131"/>
    <n v="11032"/>
    <n v="2.6068217051400545E-2"/>
  </r>
  <r>
    <n v="193"/>
    <s v="GRD"/>
    <x v="79"/>
    <s v="Saint George's"/>
    <s v="North America"/>
    <n v="125438"/>
    <n v="123663"/>
    <n v="118980"/>
    <n v="114039"/>
    <n v="107432"/>
    <n v="99047"/>
    <n v="94838"/>
    <n v="98794"/>
    <n v="344"/>
    <n v="364.64530000000002"/>
    <n v="1.0065999999999999"/>
    <n v="0"/>
    <n v="5.4278029920995126"/>
    <n v="9.9957032243355339"/>
    <n v="882231"/>
    <n v="4683"/>
    <n v="26644"/>
    <n v="364.64534883720933"/>
  </r>
  <r>
    <n v="178"/>
    <s v="GLP"/>
    <x v="80"/>
    <s v="Basse-Terre"/>
    <s v="North America"/>
    <n v="395752"/>
    <n v="395642"/>
    <n v="399089"/>
    <n v="403072"/>
    <n v="424067"/>
    <n v="391951"/>
    <n v="334234"/>
    <n v="318310"/>
    <n v="1628"/>
    <n v="243.0909"/>
    <n v="0.99919999999999998"/>
    <n v="0"/>
    <n v="-0.83615434151279533"/>
    <n v="-1.816052715147666"/>
    <n v="3062117"/>
    <n v="-3447"/>
    <n v="77442"/>
    <n v="243.09090909090909"/>
  </r>
  <r>
    <n v="191"/>
    <s v="GUM"/>
    <x v="81"/>
    <s v="HagÃ¥tÃ±a"/>
    <s v="Oceania"/>
    <n v="171774"/>
    <n v="169231"/>
    <n v="167978"/>
    <n v="164905"/>
    <n v="160188"/>
    <n v="138263"/>
    <n v="110286"/>
    <n v="88300"/>
    <n v="549"/>
    <n v="312.8852"/>
    <n v="1.0073000000000001"/>
    <n v="0"/>
    <n v="2.259819738299063"/>
    <n v="4.165428580091568"/>
    <n v="1170925"/>
    <n v="1253"/>
    <n v="83474"/>
    <n v="312.88524590163934"/>
  </r>
  <r>
    <n v="68"/>
    <s v="GTM"/>
    <x v="82"/>
    <s v="Guatemala City"/>
    <s v="North America"/>
    <n v="17843908"/>
    <n v="17362718"/>
    <n v="16001107"/>
    <n v="14543121"/>
    <n v="11735894"/>
    <n v="9084780"/>
    <n v="6987767"/>
    <n v="5453208"/>
    <n v="108889"/>
    <n v="163.8725"/>
    <n v="1.0134000000000001"/>
    <n v="0.22"/>
    <n v="11.516709437665781"/>
    <n v="22.696551861185778"/>
    <n v="99012503"/>
    <n v="1361611"/>
    <n v="12390700"/>
    <n v="163.87245727300279"/>
  </r>
  <r>
    <n v="207"/>
    <s v="GGY"/>
    <x v="83"/>
    <s v="Saint Peter Port"/>
    <s v="Europe"/>
    <n v="63301"/>
    <n v="62794"/>
    <n v="61629"/>
    <n v="60782"/>
    <n v="59114"/>
    <n v="57727"/>
    <n v="52860"/>
    <n v="52656"/>
    <n v="78"/>
    <n v="811.55129999999997"/>
    <n v="1.0037"/>
    <n v="0"/>
    <n v="2.7130084862645831"/>
    <n v="4.1443190418215918"/>
    <n v="470863"/>
    <n v="1165"/>
    <n v="10645"/>
    <n v="811.5512820512821"/>
  </r>
  <r>
    <n v="75"/>
    <s v="GIN"/>
    <x v="84"/>
    <s v="Conakry"/>
    <s v="Africa"/>
    <n v="13859341"/>
    <n v="13205153"/>
    <n v="11625998"/>
    <n v="10270728"/>
    <n v="8336967"/>
    <n v="6354145"/>
    <n v="4972609"/>
    <n v="4222374"/>
    <n v="245857"/>
    <n v="56.371600000000001"/>
    <n v="1.0242"/>
    <n v="0.17"/>
    <n v="19.209903528282048"/>
    <n v="34.940200928308101"/>
    <n v="72847315"/>
    <n v="1579155"/>
    <n v="9636967"/>
    <n v="56.371553382657396"/>
  </r>
  <r>
    <n v="149"/>
    <s v="GNB"/>
    <x v="85"/>
    <s v="Bissau"/>
    <s v="Africa"/>
    <n v="2105566"/>
    <n v="2015828"/>
    <n v="1788919"/>
    <n v="1567220"/>
    <n v="1230849"/>
    <n v="973551"/>
    <n v="831462"/>
    <n v="591663"/>
    <n v="36125"/>
    <n v="58.285600000000002"/>
    <n v="1.0218"/>
    <n v="0.03"/>
    <n v="17.700466035633809"/>
    <n v="34.350378376998762"/>
    <n v="11105058"/>
    <n v="226909"/>
    <n v="1513903"/>
    <n v="58.285564013840833"/>
  </r>
  <r>
    <n v="164"/>
    <s v="GUY"/>
    <x v="86"/>
    <s v="Georgetown"/>
    <s v="South America"/>
    <n v="808726"/>
    <n v="797202"/>
    <n v="755031"/>
    <n v="747932"/>
    <n v="759051"/>
    <n v="747116"/>
    <n v="778176"/>
    <n v="705261"/>
    <n v="214969"/>
    <n v="3.7621000000000002"/>
    <n v="1.0052000000000001"/>
    <n v="0.01"/>
    <n v="7.1116285291597308"/>
    <n v="8.1282790414101811"/>
    <n v="6098495"/>
    <n v="42171"/>
    <n v="103465"/>
    <n v="3.7620587154426919"/>
  </r>
  <r>
    <n v="82"/>
    <s v="HTI"/>
    <x v="87"/>
    <s v="Port-au-Prince"/>
    <s v="North America"/>
    <n v="11584996"/>
    <n v="11306801"/>
    <n v="10563757"/>
    <n v="9842880"/>
    <n v="8360225"/>
    <n v="6925331"/>
    <n v="5646676"/>
    <n v="4680812"/>
    <n v="27750"/>
    <n v="417.47730000000001"/>
    <n v="1.012"/>
    <n v="0.15"/>
    <n v="9.6673844352913463"/>
    <n v="17.699250625833091"/>
    <n v="68911478"/>
    <n v="743044"/>
    <n v="6904184"/>
    <n v="417.47733333333332"/>
  </r>
  <r>
    <n v="89"/>
    <s v="HND"/>
    <x v="88"/>
    <s v="Tegucigalpa"/>
    <s v="North America"/>
    <n v="10432860"/>
    <n v="10121763"/>
    <n v="9294505"/>
    <n v="8450933"/>
    <n v="6656725"/>
    <n v="5053234"/>
    <n v="3777990"/>
    <n v="2782753"/>
    <n v="112492"/>
    <n v="92.743099999999998"/>
    <n v="1.0149999999999999"/>
    <n v="0.13"/>
    <n v="12.247612971320152"/>
    <n v="23.45216794406014"/>
    <n v="56570763"/>
    <n v="827258"/>
    <n v="7650107"/>
    <n v="92.743128400241801"/>
  </r>
  <r>
    <n v="104"/>
    <s v="HKG"/>
    <x v="89"/>
    <s v="Hong Kong"/>
    <s v="Asia"/>
    <n v="7488865"/>
    <n v="7500958"/>
    <n v="7399838"/>
    <n v="7132438"/>
    <n v="6731195"/>
    <n v="5838574"/>
    <n v="4978544"/>
    <n v="3955072"/>
    <n v="1104"/>
    <n v="6783.3922000000002"/>
    <n v="0.99919999999999998"/>
    <n v="0.09"/>
    <n v="1.203093905569284"/>
    <n v="4.9972674140314997"/>
    <n v="51025484"/>
    <n v="101120"/>
    <n v="3533793"/>
    <n v="6783.392210144928"/>
  </r>
  <r>
    <n v="94"/>
    <s v="HUN"/>
    <x v="90"/>
    <s v="Budapest"/>
    <s v="Europe"/>
    <n v="9967308"/>
    <n v="9750573"/>
    <n v="9844246"/>
    <n v="9986825"/>
    <n v="10202055"/>
    <n v="10375989"/>
    <n v="10698679"/>
    <n v="10315366"/>
    <n v="93028"/>
    <n v="107.1431"/>
    <n v="1.0265"/>
    <n v="0.12"/>
    <n v="1.2500906620984482"/>
    <n v="-0.19542747569923374"/>
    <n v="81141041"/>
    <n v="-93673"/>
    <n v="-348058"/>
    <n v="107.14309670206819"/>
  </r>
  <r>
    <n v="179"/>
    <s v="ISL"/>
    <x v="91"/>
    <s v="ReykjavÃ­k"/>
    <s v="Europe"/>
    <n v="372899"/>
    <n v="366669"/>
    <n v="331060"/>
    <n v="318333"/>
    <n v="281462"/>
    <n v="255019"/>
    <n v="228263"/>
    <n v="204468"/>
    <n v="103000"/>
    <n v="3.6204000000000001"/>
    <n v="1.0068999999999999"/>
    <n v="0"/>
    <n v="12.637890412614027"/>
    <n v="17.141169781329612"/>
    <n v="2358173"/>
    <n v="35609"/>
    <n v="168431"/>
    <n v="3.6203786407766989"/>
  </r>
  <r>
    <n v="2"/>
    <s v="IND"/>
    <x v="92"/>
    <s v="New Delhi"/>
    <s v="Asia"/>
    <n v="1417173173"/>
    <n v="1396387127"/>
    <n v="1322866505"/>
    <n v="1240613620"/>
    <n v="1059633675"/>
    <n v="870452165"/>
    <n v="696828385"/>
    <n v="557501301"/>
    <n v="3287590"/>
    <n v="431.0675"/>
    <n v="1.0067999999999999"/>
    <n v="17.77"/>
    <n v="7.1289633264998269"/>
    <n v="14.231631037550596"/>
    <n v="8561455951"/>
    <n v="73520622"/>
    <n v="859671872"/>
    <n v="431.06749108009211"/>
  </r>
  <r>
    <n v="4"/>
    <s v="IDN"/>
    <x v="93"/>
    <s v="Jakarta"/>
    <s v="Asia"/>
    <n v="275501339"/>
    <n v="271857970"/>
    <n v="259091970"/>
    <n v="244016173"/>
    <n v="214072421"/>
    <n v="182159874"/>
    <n v="148177096"/>
    <n v="115228394"/>
    <n v="1904569"/>
    <n v="144.65289999999999"/>
    <n v="1.0064"/>
    <n v="3.45"/>
    <n v="6.3334147330000228"/>
    <n v="12.902901317118845"/>
    <n v="1710105237"/>
    <n v="12766000"/>
    <n v="160272945"/>
    <n v="144.65285269265644"/>
  </r>
  <r>
    <n v="17"/>
    <s v="IRN"/>
    <x v="94"/>
    <s v="Tehran"/>
    <s v="Asia"/>
    <n v="88550570"/>
    <n v="87290193"/>
    <n v="81790841"/>
    <n v="75373855"/>
    <n v="65544383"/>
    <n v="55793629"/>
    <n v="38520664"/>
    <n v="28449705"/>
    <n v="1648195"/>
    <n v="53.7258"/>
    <n v="1.0071000000000001"/>
    <n v="1.1100000000000001"/>
    <n v="8.2646527622817825"/>
    <n v="17.481811166484718"/>
    <n v="521313840"/>
    <n v="5499352"/>
    <n v="60100865"/>
    <n v="53.725784873755835"/>
  </r>
  <r>
    <n v="35"/>
    <s v="IRQ"/>
    <x v="95"/>
    <s v="Baghdad"/>
    <s v="Asia"/>
    <n v="44496122"/>
    <n v="42556984"/>
    <n v="37757813"/>
    <n v="31264875"/>
    <n v="24628858"/>
    <n v="17658381"/>
    <n v="13653369"/>
    <n v="9811347"/>
    <n v="438317"/>
    <n v="101.5158"/>
    <n v="1.0221"/>
    <n v="0.56000000000000005"/>
    <n v="17.846131607251721"/>
    <n v="42.319846153231062"/>
    <n v="221827749"/>
    <n v="4799171"/>
    <n v="34684775"/>
    <n v="101.51584811905539"/>
  </r>
  <r>
    <n v="125"/>
    <s v="IRL"/>
    <x v="96"/>
    <s v="Dublin"/>
    <s v="Europe"/>
    <n v="5023109"/>
    <n v="4946119"/>
    <n v="4665760"/>
    <n v="4524585"/>
    <n v="3768950"/>
    <n v="3485374"/>
    <n v="3391387"/>
    <n v="2937637"/>
    <n v="70273"/>
    <n v="71.479900000000001"/>
    <n v="1.0073000000000001"/>
    <n v="0.06"/>
    <n v="7.6589665992249927"/>
    <n v="11.01811547357382"/>
    <n v="32742921"/>
    <n v="280359"/>
    <n v="2085472"/>
    <n v="71.479928279709128"/>
  </r>
  <r>
    <n v="202"/>
    <s v="IMN"/>
    <x v="97"/>
    <s v="Douglas"/>
    <s v="Europe"/>
    <n v="84519"/>
    <n v="84046"/>
    <n v="83593"/>
    <n v="83828"/>
    <n v="75562"/>
    <n v="68865"/>
    <n v="64022"/>
    <n v="55298"/>
    <n v="572"/>
    <n v="147.76050000000001"/>
    <n v="1.0029999999999999"/>
    <n v="0"/>
    <n v="1.107748256432955"/>
    <n v="0.82430691415756074"/>
    <n v="599733"/>
    <n v="453"/>
    <n v="29221"/>
    <n v="147.76048951048952"/>
  </r>
  <r>
    <n v="98"/>
    <s v="ISR"/>
    <x v="98"/>
    <s v="Jerusalem"/>
    <s v="Asia"/>
    <n v="9038309"/>
    <n v="8757489"/>
    <n v="8007778"/>
    <n v="7328445"/>
    <n v="6116958"/>
    <n v="4803254"/>
    <n v="3744608"/>
    <n v="2907307"/>
    <n v="20770"/>
    <n v="435.1617"/>
    <n v="1.0155000000000001"/>
    <n v="0.11"/>
    <n v="12.869125492739682"/>
    <n v="23.331880091888525"/>
    <n v="50704148"/>
    <n v="749711"/>
    <n v="6131002"/>
    <n v="435.16172363986522"/>
  </r>
  <r>
    <n v="25"/>
    <s v="ITA"/>
    <x v="99"/>
    <s v="Rome"/>
    <s v="Europe"/>
    <n v="59037474"/>
    <n v="59500579"/>
    <n v="60232906"/>
    <n v="59822450"/>
    <n v="56966397"/>
    <n v="56756561"/>
    <n v="56329482"/>
    <n v="53324036"/>
    <n v="301336"/>
    <n v="195.91909999999999"/>
    <n v="0.99660000000000004"/>
    <n v="0.74"/>
    <n v="-1.9846825919373705"/>
    <n v="-1.312176281646773"/>
    <n v="461969885"/>
    <n v="-732327"/>
    <n v="5713438"/>
    <n v="195.9190869992301"/>
  </r>
  <r>
    <n v="52"/>
    <s v="CIV"/>
    <x v="100"/>
    <s v="Yamoussoukro"/>
    <s v="Africa"/>
    <n v="28160542"/>
    <n v="26811790"/>
    <n v="23596741"/>
    <n v="21120042"/>
    <n v="16799670"/>
    <n v="11910540"/>
    <n v="8303809"/>
    <n v="5477086"/>
    <n v="322463"/>
    <n v="87.329499999999996"/>
    <n v="1.0247999999999999"/>
    <n v="0.35"/>
    <n v="19.340810665337219"/>
    <n v="33.335634465120854"/>
    <n v="142180220"/>
    <n v="3215049"/>
    <n v="22683456"/>
    <n v="87.32952927932817"/>
  </r>
  <r>
    <n v="139"/>
    <s v="JAM"/>
    <x v="101"/>
    <s v="Kingston"/>
    <s v="North America"/>
    <n v="2827377"/>
    <n v="2820436"/>
    <n v="2794445"/>
    <n v="2733896"/>
    <n v="2612205"/>
    <n v="2392030"/>
    <n v="2135546"/>
    <n v="1859091"/>
    <n v="10991"/>
    <n v="257.24470000000002"/>
    <n v="0.99990000000000001"/>
    <n v="0.04"/>
    <n v="1.1784808790296464"/>
    <n v="3.4193327032191418"/>
    <n v="20175026"/>
    <n v="25991"/>
    <n v="968286"/>
    <n v="257.24474570102814"/>
  </r>
  <r>
    <n v="11"/>
    <s v="JPN"/>
    <x v="102"/>
    <s v="Tokyo"/>
    <s v="Asia"/>
    <n v="123951692"/>
    <n v="125244761"/>
    <n v="127250933"/>
    <n v="128105431"/>
    <n v="126803861"/>
    <n v="123686321"/>
    <n v="117624196"/>
    <n v="105416839"/>
    <n v="377930"/>
    <n v="327.9753"/>
    <n v="0.99470000000000003"/>
    <n v="1.55"/>
    <n v="-2.5927047623297188"/>
    <n v="-3.2424378635438176"/>
    <n v="978084034"/>
    <n v="-2006172"/>
    <n v="18534853"/>
    <n v="327.97526526076257"/>
  </r>
  <r>
    <n v="195"/>
    <s v="JEY"/>
    <x v="103"/>
    <s v="Saint Helier"/>
    <s v="Europe"/>
    <n v="110778"/>
    <n v="108319"/>
    <n v="100561"/>
    <n v="96151"/>
    <n v="86192"/>
    <n v="82874"/>
    <n v="75124"/>
    <n v="68347"/>
    <n v="116"/>
    <n v="954.9828"/>
    <n v="1.0105999999999999"/>
    <n v="0"/>
    <n v="10.160002386611112"/>
    <n v="15.212530290896611"/>
    <n v="728346"/>
    <n v="7758"/>
    <n v="42431"/>
    <n v="954.98275862068965"/>
  </r>
  <r>
    <n v="83"/>
    <s v="JOR"/>
    <x v="104"/>
    <s v="Amman"/>
    <s v="Asia"/>
    <n v="11285869"/>
    <n v="10928721"/>
    <n v="9494246"/>
    <n v="6931258"/>
    <n v="5056174"/>
    <n v="3480587"/>
    <n v="2216903"/>
    <n v="1557374"/>
    <n v="89342"/>
    <n v="126.32210000000001"/>
    <n v="1.0123"/>
    <n v="0.14000000000000001"/>
    <n v="18.870619109721826"/>
    <n v="62.825694845005053"/>
    <n v="50951132"/>
    <n v="1434475"/>
    <n v="9728495"/>
    <n v="126.32209934857066"/>
  </r>
  <r>
    <n v="66"/>
    <s v="KAZ"/>
    <x v="105"/>
    <s v="Nursultan"/>
    <s v="Asia"/>
    <n v="19397998"/>
    <n v="18979243"/>
    <n v="17835909"/>
    <n v="16627837"/>
    <n v="15236253"/>
    <n v="16866563"/>
    <n v="14172710"/>
    <n v="12265305"/>
    <n v="2724900"/>
    <n v="7.1188000000000002"/>
    <n v="1.0105"/>
    <n v="0.24"/>
    <n v="8.7581126367038529"/>
    <n v="16.659779621366265"/>
    <n v="131381818"/>
    <n v="1143334"/>
    <n v="7132693"/>
    <n v="7.1187926162427981"/>
  </r>
  <r>
    <n v="27"/>
    <s v="KEN"/>
    <x v="106"/>
    <s v="Nairobi"/>
    <s v="Africa"/>
    <n v="54027487"/>
    <n v="51985780"/>
    <n v="46851488"/>
    <n v="41517895"/>
    <n v="30851606"/>
    <n v="23162269"/>
    <n v="16187124"/>
    <n v="11473087"/>
    <n v="580367"/>
    <n v="93.091899999999995"/>
    <n v="1.0193000000000001"/>
    <n v="0.68"/>
    <n v="15.316480449884537"/>
    <n v="30.130602719622466"/>
    <n v="276056736"/>
    <n v="5134292"/>
    <n v="42554400"/>
    <n v="93.091934930828245"/>
  </r>
  <r>
    <n v="192"/>
    <s v="KIR"/>
    <x v="107"/>
    <s v="Tarawa"/>
    <s v="Oceania"/>
    <n v="131232"/>
    <n v="126463"/>
    <n v="116707"/>
    <n v="107995"/>
    <n v="88826"/>
    <n v="75124"/>
    <n v="60813"/>
    <n v="57437"/>
    <n v="811"/>
    <n v="161.815"/>
    <n v="1.0183"/>
    <n v="0"/>
    <n v="12.445697344632284"/>
    <n v="21.516736885966942"/>
    <n v="764597"/>
    <n v="9756"/>
    <n v="73795"/>
    <n v="161.8150431565968"/>
  </r>
  <r>
    <n v="129"/>
    <s v="KWT"/>
    <x v="108"/>
    <s v="Kuwait City"/>
    <s v="Asia"/>
    <n v="4268873"/>
    <n v="4360444"/>
    <n v="3908743"/>
    <n v="2943356"/>
    <n v="1934901"/>
    <n v="1674938"/>
    <n v="1493870"/>
    <n v="802786"/>
    <n v="17818"/>
    <n v="239.5821"/>
    <n v="1.0044"/>
    <n v="0.05"/>
    <n v="9.2134479038401853"/>
    <n v="45.034205852095369"/>
    <n v="21387911"/>
    <n v="451701"/>
    <n v="3466087"/>
    <n v="239.58205185767201"/>
  </r>
  <r>
    <n v="110"/>
    <s v="KGZ"/>
    <x v="109"/>
    <s v="Bishkek"/>
    <s v="Asia"/>
    <n v="6630623"/>
    <n v="6424874"/>
    <n v="5914980"/>
    <n v="5483774"/>
    <n v="4935182"/>
    <n v="4394734"/>
    <n v="3691209"/>
    <n v="3016384"/>
    <n v="199951"/>
    <n v="33.161200000000001"/>
    <n v="1.0158"/>
    <n v="0.08"/>
    <n v="12.098823664661589"/>
    <n v="20.913498623393306"/>
    <n v="40491760"/>
    <n v="509894"/>
    <n v="3614239"/>
    <n v="33.161239503678402"/>
  </r>
  <r>
    <n v="103"/>
    <s v="LAO"/>
    <x v="110"/>
    <s v="Vientiane"/>
    <s v="Asia"/>
    <n v="7529475"/>
    <n v="7319399"/>
    <n v="6787419"/>
    <n v="6323418"/>
    <n v="5430853"/>
    <n v="4314443"/>
    <n v="3297519"/>
    <n v="2675283"/>
    <n v="236800"/>
    <n v="31.796800000000001"/>
    <n v="1.0141"/>
    <n v="0.09"/>
    <n v="10.932815551832"/>
    <n v="19.072865339599566"/>
    <n v="43677809"/>
    <n v="531980"/>
    <n v="4854192"/>
    <n v="31.796769425675677"/>
  </r>
  <r>
    <n v="151"/>
    <s v="LVA"/>
    <x v="111"/>
    <s v="Riga"/>
    <s v="Europe"/>
    <n v="1850651"/>
    <n v="1897052"/>
    <n v="1991955"/>
    <n v="2101530"/>
    <n v="2392530"/>
    <n v="2689391"/>
    <n v="2572037"/>
    <n v="2397414"/>
    <n v="64559"/>
    <n v="28.666"/>
    <n v="0.98760000000000003"/>
    <n v="0.02"/>
    <n v="-7.0937345472161768"/>
    <n v="-11.937921419156519"/>
    <n v="17892560"/>
    <n v="-94903"/>
    <n v="-546763"/>
    <n v="28.666041915147385"/>
  </r>
  <r>
    <n v="119"/>
    <s v="LBN"/>
    <x v="112"/>
    <s v="Beirut"/>
    <s v="Asia"/>
    <n v="5489739"/>
    <n v="5662923"/>
    <n v="6398940"/>
    <n v="4995800"/>
    <n v="4320642"/>
    <n v="3593700"/>
    <n v="2963702"/>
    <n v="2381791"/>
    <n v="10452"/>
    <n v="525.23339999999996"/>
    <n v="0.98160000000000003"/>
    <n v="7.0000000000000007E-2"/>
    <n v="-14.208618927509869"/>
    <n v="9.887085151527284"/>
    <n v="35807237"/>
    <n v="-736017"/>
    <n v="3107948"/>
    <n v="525.23335246842714"/>
  </r>
  <r>
    <n v="147"/>
    <s v="LSO"/>
    <x v="113"/>
    <s v="Maseru"/>
    <s v="Africa"/>
    <n v="2305825"/>
    <n v="2254100"/>
    <n v="2118521"/>
    <n v="2022747"/>
    <n v="1998630"/>
    <n v="1798997"/>
    <n v="1407672"/>
    <n v="1023481"/>
    <n v="30355"/>
    <n v="75.962000000000003"/>
    <n v="1.0106999999999999"/>
    <n v="0.03"/>
    <n v="8.8412623712486198"/>
    <n v="13.994730927792748"/>
    <n v="14929973"/>
    <n v="135579"/>
    <n v="1282344"/>
    <n v="75.961950255312146"/>
  </r>
  <r>
    <n v="121"/>
    <s v="LBR"/>
    <x v="114"/>
    <s v="Monrovia"/>
    <s v="Africa"/>
    <n v="5302681"/>
    <n v="5087584"/>
    <n v="4612329"/>
    <n v="4019956"/>
    <n v="2895224"/>
    <n v="2209731"/>
    <n v="1932169"/>
    <n v="1463563"/>
    <n v="111369"/>
    <n v="47.613599999999998"/>
    <n v="1.0209999999999999"/>
    <n v="7.0000000000000007E-2"/>
    <n v="14.967535923825034"/>
    <n v="31.908931341537073"/>
    <n v="27523237"/>
    <n v="475255"/>
    <n v="3839118"/>
    <n v="47.613617793102208"/>
  </r>
  <r>
    <n v="107"/>
    <s v="LBY"/>
    <x v="115"/>
    <s v="Tripoli"/>
    <s v="Africa"/>
    <n v="6812341"/>
    <n v="6653942"/>
    <n v="6192235"/>
    <n v="6491988"/>
    <n v="5154790"/>
    <n v="4236983"/>
    <n v="2962720"/>
    <n v="1909177"/>
    <n v="1759540"/>
    <n v="3.8717000000000001"/>
    <n v="1.0114000000000001"/>
    <n v="0.09"/>
    <n v="10.014251720097832"/>
    <n v="4.9345901440360027"/>
    <n v="40414176"/>
    <n v="461707"/>
    <n v="4903164"/>
    <n v="3.8716602066449184"/>
  </r>
  <r>
    <n v="216"/>
    <s v="LIE"/>
    <x v="116"/>
    <s v="Vaduz"/>
    <s v="Europe"/>
    <n v="39327"/>
    <n v="38756"/>
    <n v="37355"/>
    <n v="35926"/>
    <n v="33026"/>
    <n v="28765"/>
    <n v="25003"/>
    <n v="21089"/>
    <n v="160"/>
    <n v="245.7937"/>
    <n v="1.0074000000000001"/>
    <n v="0"/>
    <n v="5.279079105876054"/>
    <n v="9.4666815119968835"/>
    <n v="259247"/>
    <n v="1401"/>
    <n v="18238"/>
    <n v="245.79374999999999"/>
  </r>
  <r>
    <n v="141"/>
    <s v="LTU"/>
    <x v="117"/>
    <s v="Vilnius"/>
    <s v="Europe"/>
    <n v="2750055"/>
    <n v="2820267"/>
    <n v="2963765"/>
    <n v="3139019"/>
    <n v="3599637"/>
    <n v="3785847"/>
    <n v="3521206"/>
    <n v="3210147"/>
    <n v="65300"/>
    <n v="42.114199999999997"/>
    <n v="0.9869"/>
    <n v="0.03"/>
    <n v="-7.2107606372300097"/>
    <n v="-12.391259817159437"/>
    <n v="25789943"/>
    <n v="-143498"/>
    <n v="-460092"/>
    <n v="42.114165390505363"/>
  </r>
  <r>
    <n v="168"/>
    <s v="LUX"/>
    <x v="118"/>
    <s v="Luxembourg"/>
    <s v="Europe"/>
    <n v="647599"/>
    <n v="630399"/>
    <n v="569408"/>
    <n v="507070"/>
    <n v="435628"/>
    <n v="381267"/>
    <n v="363741"/>
    <n v="339342"/>
    <n v="2586"/>
    <n v="250.42500000000001"/>
    <n v="1.0128999999999999"/>
    <n v="0.01"/>
    <n v="13.731981285826683"/>
    <n v="27.713925099098745"/>
    <n v="3874454"/>
    <n v="60991"/>
    <n v="308257"/>
    <n v="250.42498066511988"/>
  </r>
  <r>
    <n v="167"/>
    <s v="MAC"/>
    <x v="119"/>
    <s v="Concelho de Macau"/>
    <s v="Asia"/>
    <n v="695168"/>
    <n v="676283"/>
    <n v="615239"/>
    <n v="557297"/>
    <n v="431896"/>
    <n v="350227"/>
    <n v="245332"/>
    <n v="247284"/>
    <n v="30"/>
    <n v="23172.2667"/>
    <n v="1.0125"/>
    <n v="0.01"/>
    <n v="12.991536622353264"/>
    <n v="24.739232402112339"/>
    <n v="3818726"/>
    <n v="61044"/>
    <n v="447884"/>
    <n v="23172.266666666666"/>
  </r>
  <r>
    <n v="50"/>
    <s v="MDG"/>
    <x v="120"/>
    <s v="Antananarivo"/>
    <s v="Africa"/>
    <n v="29611714"/>
    <n v="28225177"/>
    <n v="24850912"/>
    <n v="21731053"/>
    <n v="16216431"/>
    <n v="11882762"/>
    <n v="8948162"/>
    <n v="6639751"/>
    <n v="587041"/>
    <n v="50.442300000000003"/>
    <n v="1.0241"/>
    <n v="0.37"/>
    <n v="19.157453859238647"/>
    <n v="36.264515115765441"/>
    <n v="148105962"/>
    <n v="3374265"/>
    <n v="22971963"/>
    <n v="50.442326856216177"/>
  </r>
  <r>
    <n v="62"/>
    <s v="MWI"/>
    <x v="121"/>
    <s v="Lilongwe"/>
    <s v="Africa"/>
    <n v="20405317"/>
    <n v="19377061"/>
    <n v="16938942"/>
    <n v="14718422"/>
    <n v="11229387"/>
    <n v="9539665"/>
    <n v="6267369"/>
    <n v="4625141"/>
    <n v="118484"/>
    <n v="172.22"/>
    <n v="1.0259"/>
    <n v="0.26"/>
    <n v="20.46394042792047"/>
    <n v="38.637939583468935"/>
    <n v="103101304"/>
    <n v="2438119"/>
    <n v="15780176"/>
    <n v="172.2200212686945"/>
  </r>
  <r>
    <n v="45"/>
    <s v="MYS"/>
    <x v="122"/>
    <s v="Kuala Lumpur"/>
    <s v="Asia"/>
    <n v="33938221"/>
    <n v="33199993"/>
    <n v="31068833"/>
    <n v="28717731"/>
    <n v="22945150"/>
    <n v="17517054"/>
    <n v="13215707"/>
    <n v="10306508"/>
    <n v="330803"/>
    <n v="102.5934"/>
    <n v="1.0108999999999999"/>
    <n v="0.43"/>
    <n v="9.2355834543254325"/>
    <n v="18.178629781022742"/>
    <n v="190909197"/>
    <n v="2131160"/>
    <n v="23631713"/>
    <n v="102.59344987802407"/>
  </r>
  <r>
    <n v="174"/>
    <s v="MDV"/>
    <x v="123"/>
    <s v="MalÃ©"/>
    <s v="Asia"/>
    <n v="523787"/>
    <n v="514438"/>
    <n v="435582"/>
    <n v="361575"/>
    <n v="282507"/>
    <n v="224957"/>
    <n v="164887"/>
    <n v="123243"/>
    <n v="300"/>
    <n v="1745.9567"/>
    <n v="1.0044999999999999"/>
    <n v="0.01"/>
    <n v="20.249918499846185"/>
    <n v="44.862614948489252"/>
    <n v="2630976"/>
    <n v="78856"/>
    <n v="400544"/>
    <n v="1745.9566666666667"/>
  </r>
  <r>
    <n v="59"/>
    <s v="MLI"/>
    <x v="124"/>
    <s v="Bamako"/>
    <s v="Africa"/>
    <n v="22593590"/>
    <n v="21224040"/>
    <n v="18112907"/>
    <n v="15529181"/>
    <n v="11239101"/>
    <n v="8945026"/>
    <n v="7372581"/>
    <n v="6153587"/>
    <n v="1240192"/>
    <n v="18.2178"/>
    <n v="1.0314000000000001"/>
    <n v="0.28000000000000003"/>
    <n v="24.737514524863403"/>
    <n v="45.491188492168391"/>
    <n v="111170013"/>
    <n v="3111133"/>
    <n v="16440003"/>
    <n v="18.217816273609248"/>
  </r>
  <r>
    <n v="173"/>
    <s v="MLT"/>
    <x v="125"/>
    <s v="Valletta"/>
    <s v="Europe"/>
    <n v="533286"/>
    <n v="515357"/>
    <n v="456579"/>
    <n v="418755"/>
    <n v="399212"/>
    <n v="365392"/>
    <n v="333587"/>
    <n v="315414"/>
    <n v="316"/>
    <n v="1687.6139000000001"/>
    <n v="1.0124"/>
    <n v="0.01"/>
    <n v="16.800378466815165"/>
    <n v="27.350359995701545"/>
    <n v="3337582"/>
    <n v="58778"/>
    <n v="217872"/>
    <n v="1687.6139240506329"/>
  </r>
  <r>
    <n v="215"/>
    <s v="MHL"/>
    <x v="126"/>
    <s v="Majuro"/>
    <s v="Oceania"/>
    <n v="41569"/>
    <n v="43413"/>
    <n v="49410"/>
    <n v="53416"/>
    <n v="54224"/>
    <n v="46047"/>
    <n v="31988"/>
    <n v="23969"/>
    <n v="181"/>
    <n v="229.66300000000001"/>
    <n v="0.98860000000000003"/>
    <n v="0"/>
    <n v="-15.869257235377454"/>
    <n v="-22.178747940691927"/>
    <n v="344036"/>
    <n v="-5997"/>
    <n v="17600"/>
    <n v="229.66298342541435"/>
  </r>
  <r>
    <n v="180"/>
    <s v="MTQ"/>
    <x v="127"/>
    <s v="Fort-de-France"/>
    <s v="North America"/>
    <n v="367507"/>
    <n v="370391"/>
    <n v="383515"/>
    <n v="392181"/>
    <n v="432543"/>
    <n v="374271"/>
    <n v="333786"/>
    <n v="326428"/>
    <n v="1128"/>
    <n v="325.80410000000001"/>
    <n v="0.99650000000000005"/>
    <n v="0"/>
    <n v="-4.1740218765889212"/>
    <n v="-6.2914827592361693"/>
    <n v="2980622"/>
    <n v="-13124"/>
    <n v="41079"/>
    <n v="325.80407801418437"/>
  </r>
  <r>
    <n v="126"/>
    <s v="MRT"/>
    <x v="128"/>
    <s v="Nouakchott"/>
    <s v="Africa"/>
    <n v="4736139"/>
    <n v="4498604"/>
    <n v="3946220"/>
    <n v="3419461"/>
    <n v="2695003"/>
    <n v="2006027"/>
    <n v="1506694"/>
    <n v="1122198"/>
    <n v="1030700"/>
    <n v="4.5951000000000004"/>
    <n v="1.0263"/>
    <n v="0.06"/>
    <n v="20.017104976407804"/>
    <n v="38.505425270239954"/>
    <n v="23930346"/>
    <n v="552384"/>
    <n v="3613941"/>
    <n v="4.5950703405452602"/>
  </r>
  <r>
    <n v="157"/>
    <s v="MUS"/>
    <x v="129"/>
    <s v="Port Louis"/>
    <s v="Africa"/>
    <n v="1299469"/>
    <n v="1297828"/>
    <n v="1293153"/>
    <n v="1283330"/>
    <n v="1215930"/>
    <n v="1090290"/>
    <n v="954865"/>
    <n v="830115"/>
    <n v="2040"/>
    <n v="636.99459999999999"/>
    <n v="1.0004"/>
    <n v="0.02"/>
    <n v="0.4884186171319248"/>
    <n v="1.2575876820459273"/>
    <n v="9264980"/>
    <n v="4675"/>
    <n v="469354"/>
    <n v="636.99460784313726"/>
  </r>
  <r>
    <n v="182"/>
    <s v="MYT"/>
    <x v="130"/>
    <s v="Mamoudzou"/>
    <s v="Africa"/>
    <n v="326101"/>
    <n v="305587"/>
    <n v="249545"/>
    <n v="211786"/>
    <n v="159215"/>
    <n v="92659"/>
    <n v="52233"/>
    <n v="35383"/>
    <n v="374"/>
    <n v="871.92780000000005"/>
    <n v="1.0319"/>
    <n v="0"/>
    <n v="30.678234386583579"/>
    <n v="53.976655680734332"/>
    <n v="1432509"/>
    <n v="56042"/>
    <n v="290718"/>
    <n v="871.92780748663097"/>
  </r>
  <r>
    <n v="10"/>
    <s v="MEX"/>
    <x v="131"/>
    <s v="Mexico City"/>
    <s v="North America"/>
    <n v="127504125"/>
    <n v="125998302"/>
    <n v="120149897"/>
    <n v="112532401"/>
    <n v="97873442"/>
    <n v="81720428"/>
    <n v="67705186"/>
    <n v="50289306"/>
    <n v="1964375"/>
    <n v="64.908199999999994"/>
    <n v="1.0063"/>
    <n v="1.6"/>
    <n v="6.1208774902237328"/>
    <n v="13.30436733505757"/>
    <n v="783773087"/>
    <n v="5848405"/>
    <n v="77214819"/>
    <n v="64.908240534521155"/>
  </r>
  <r>
    <n v="194"/>
    <s v="FSM"/>
    <x v="132"/>
    <s v="Palikir"/>
    <s v="Oceania"/>
    <n v="114164"/>
    <n v="112106"/>
    <n v="109462"/>
    <n v="107588"/>
    <n v="111709"/>
    <n v="98603"/>
    <n v="76299"/>
    <n v="58989"/>
    <n v="702"/>
    <n v="162.6268"/>
    <n v="1.0091000000000001"/>
    <n v="0"/>
    <n v="4.2955546216952003"/>
    <n v="6.1122058222106554"/>
    <n v="788920"/>
    <n v="2644"/>
    <n v="55175"/>
    <n v="162.62678062678063"/>
  </r>
  <r>
    <n v="135"/>
    <s v="MDA"/>
    <x v="133"/>
    <s v="Chisinau"/>
    <s v="Europe"/>
    <n v="3272996"/>
    <n v="3084847"/>
    <n v="3277388"/>
    <n v="3678186"/>
    <n v="4251573"/>
    <n v="4480199"/>
    <n v="4103240"/>
    <n v="3711140"/>
    <n v="33846"/>
    <n v="96.702600000000004"/>
    <n v="1.0690999999999999"/>
    <n v="0.04"/>
    <n v="-0.13400915607184746"/>
    <n v="-11.01602800945901"/>
    <n v="29859569"/>
    <n v="-192541"/>
    <n v="-438144"/>
    <n v="96.702594102700473"/>
  </r>
  <r>
    <n v="217"/>
    <s v="MCO"/>
    <x v="134"/>
    <s v="Monaco"/>
    <s v="Europe"/>
    <n v="36469"/>
    <n v="36922"/>
    <n v="36760"/>
    <n v="33178"/>
    <n v="32465"/>
    <n v="30329"/>
    <n v="27076"/>
    <n v="24270"/>
    <n v="2"/>
    <n v="18234.5"/>
    <n v="0.99409999999999998"/>
    <n v="0"/>
    <n v="-0.79162132752992387"/>
    <n v="9.9192235818916146"/>
    <n v="257469"/>
    <n v="162"/>
    <n v="12199"/>
    <n v="18234.5"/>
  </r>
  <r>
    <n v="134"/>
    <s v="MNG"/>
    <x v="135"/>
    <s v="Ulaanbaatar"/>
    <s v="Asia"/>
    <n v="3398366"/>
    <n v="3294335"/>
    <n v="2964749"/>
    <n v="2702520"/>
    <n v="2450979"/>
    <n v="2161433"/>
    <n v="1697780"/>
    <n v="1293880"/>
    <n v="1564110"/>
    <n v="2.1726999999999999"/>
    <n v="1.0150999999999999"/>
    <n v="0.04"/>
    <n v="14.625757526185184"/>
    <n v="25.748042567677576"/>
    <n v="19964042"/>
    <n v="329586"/>
    <n v="2104486"/>
    <n v="2.1727154739756154"/>
  </r>
  <r>
    <n v="169"/>
    <s v="MNE"/>
    <x v="136"/>
    <s v="Podgorica"/>
    <s v="Europe"/>
    <n v="627082"/>
    <n v="629048"/>
    <n v="633966"/>
    <n v="631044"/>
    <n v="633324"/>
    <n v="621442"/>
    <n v="589324"/>
    <n v="530268"/>
    <n v="13812"/>
    <n v="45.401200000000003"/>
    <n v="0.99880000000000002"/>
    <n v="0.01"/>
    <n v="-1.0858626487855816"/>
    <n v="-0.62784845430746516"/>
    <n v="4895498"/>
    <n v="-4918"/>
    <n v="96814"/>
    <n v="45.401245293947291"/>
  </r>
  <r>
    <n v="230"/>
    <s v="MSR"/>
    <x v="137"/>
    <s v="Brades"/>
    <s v="North America"/>
    <n v="4390"/>
    <n v="4500"/>
    <n v="5059"/>
    <n v="4938"/>
    <n v="5138"/>
    <n v="10805"/>
    <n v="11452"/>
    <n v="11402"/>
    <n v="102"/>
    <n v="43.039200000000001"/>
    <n v="0.99390000000000001"/>
    <n v="0"/>
    <n v="-13.223957303814984"/>
    <n v="-11.097610368570271"/>
    <n v="57684"/>
    <n v="-559"/>
    <n v="-7012"/>
    <n v="43.03921568627451"/>
  </r>
  <r>
    <n v="40"/>
    <s v="MAR"/>
    <x v="138"/>
    <s v="Rabat"/>
    <s v="Africa"/>
    <n v="37457971"/>
    <n v="36688772"/>
    <n v="34680458"/>
    <n v="32464865"/>
    <n v="28554415"/>
    <n v="24570814"/>
    <n v="19678444"/>
    <n v="15274351"/>
    <n v="446550"/>
    <n v="83.882999999999996"/>
    <n v="1.0103"/>
    <n v="0.47"/>
    <n v="8.0088705864265108"/>
    <n v="15.380030072510698"/>
    <n v="229370090"/>
    <n v="2008314"/>
    <n v="22183620"/>
    <n v="83.88303885343187"/>
  </r>
  <r>
    <n v="48"/>
    <s v="MOZ"/>
    <x v="139"/>
    <s v="Maputo"/>
    <s v="Africa"/>
    <n v="32969517"/>
    <n v="31178239"/>
    <n v="26843246"/>
    <n v="23073723"/>
    <n v="17768505"/>
    <n v="13303459"/>
    <n v="11413587"/>
    <n v="8411676"/>
    <n v="801590"/>
    <n v="41.130200000000002"/>
    <n v="1.0278"/>
    <n v="0.41"/>
    <n v="22.822392642082111"/>
    <n v="42.887721240304394"/>
    <n v="164961952"/>
    <n v="4334993"/>
    <n v="24557841"/>
    <n v="41.130150076722515"/>
  </r>
  <r>
    <n v="26"/>
    <s v="MMR"/>
    <x v="140"/>
    <s v="Nay Pyi Taw"/>
    <s v="Asia"/>
    <n v="54179306"/>
    <n v="53423198"/>
    <n v="51483949"/>
    <n v="49390988"/>
    <n v="45538332"/>
    <n v="40099553"/>
    <n v="33465781"/>
    <n v="27284112"/>
    <n v="676578"/>
    <n v="80.078400000000002"/>
    <n v="1.0071000000000001"/>
    <n v="0.68"/>
    <n v="5.2353346088506152"/>
    <n v="9.6947200165341911"/>
    <n v="354865219"/>
    <n v="1939249"/>
    <n v="26895194"/>
    <n v="80.078432937517917"/>
  </r>
  <r>
    <n v="145"/>
    <s v="NAM"/>
    <x v="141"/>
    <s v="Windhoek"/>
    <s v="Africa"/>
    <n v="2567012"/>
    <n v="2489098"/>
    <n v="2282704"/>
    <n v="2099271"/>
    <n v="1819141"/>
    <n v="1369011"/>
    <n v="975994"/>
    <n v="754467"/>
    <n v="825615"/>
    <n v="3.1092"/>
    <n v="1.0145999999999999"/>
    <n v="0.03"/>
    <n v="12.454878074424016"/>
    <n v="22.281115682539323"/>
    <n v="14356698"/>
    <n v="206394"/>
    <n v="1812545"/>
    <n v="3.1092119208105471"/>
  </r>
  <r>
    <n v="225"/>
    <s v="NRU"/>
    <x v="142"/>
    <s v="Yaren"/>
    <s v="Oceania"/>
    <n v="12668"/>
    <n v="12315"/>
    <n v="11185"/>
    <n v="10241"/>
    <n v="10377"/>
    <n v="9598"/>
    <n v="7635"/>
    <n v="6663"/>
    <n v="21"/>
    <n v="603.23810000000003"/>
    <n v="1.0125"/>
    <n v="0"/>
    <n v="13.258828788556102"/>
    <n v="23.698857533443999"/>
    <n v="80682"/>
    <n v="1130"/>
    <n v="6005"/>
    <n v="603.23809523809518"/>
  </r>
  <r>
    <n v="49"/>
    <s v="NPL"/>
    <x v="143"/>
    <s v="Kathmandu"/>
    <s v="Asia"/>
    <n v="30547580"/>
    <n v="29348627"/>
    <n v="27610325"/>
    <n v="27161567"/>
    <n v="24559500"/>
    <n v="19616530"/>
    <n v="15600442"/>
    <n v="12501285"/>
    <n v="147181"/>
    <n v="207.55109999999999"/>
    <n v="1.0170999999999999"/>
    <n v="0.38"/>
    <n v="10.638248553756611"/>
    <n v="12.466191659707999"/>
    <n v="186945856"/>
    <n v="1738302"/>
    <n v="18046295"/>
    <n v="207.55111053736556"/>
  </r>
  <r>
    <n v="71"/>
    <s v="NLD"/>
    <x v="144"/>
    <s v="Amsterdam"/>
    <s v="Europe"/>
    <n v="17564014"/>
    <n v="17434557"/>
    <n v="17041107"/>
    <n v="16617116"/>
    <n v="15899135"/>
    <n v="14944548"/>
    <n v="14130387"/>
    <n v="13037686"/>
    <n v="41850"/>
    <n v="419.68970000000002"/>
    <n v="1.0036"/>
    <n v="0.22"/>
    <n v="3.068503706948146"/>
    <n v="5.6983293611237951"/>
    <n v="126668550"/>
    <n v="393450"/>
    <n v="4526328"/>
    <n v="419.68970131421742"/>
  </r>
  <r>
    <n v="185"/>
    <s v="NCL"/>
    <x v="145"/>
    <s v="NoumÃ©a"/>
    <s v="Oceania"/>
    <n v="289950"/>
    <n v="286403"/>
    <n v="283032"/>
    <n v="261426"/>
    <n v="221537"/>
    <n v="177264"/>
    <n v="148599"/>
    <n v="110982"/>
    <n v="18575"/>
    <n v="15.6097"/>
    <n v="1.0075000000000001"/>
    <n v="0"/>
    <n v="2.4442465869583652"/>
    <n v="10.910926992724519"/>
    <n v="1779193"/>
    <n v="3371"/>
    <n v="178968"/>
    <n v="15.609690444145357"/>
  </r>
  <r>
    <n v="123"/>
    <s v="NZL"/>
    <x v="146"/>
    <s v="Wellington"/>
    <s v="Oceania"/>
    <n v="5185288"/>
    <n v="5061133"/>
    <n v="4590590"/>
    <n v="4346338"/>
    <n v="3855266"/>
    <n v="3397389"/>
    <n v="3147168"/>
    <n v="2824061"/>
    <n v="270467"/>
    <n v="19.171600000000002"/>
    <n v="1.0107999999999999"/>
    <n v="7.0000000000000007E-2"/>
    <n v="12.954718238832044"/>
    <n v="19.302456458747571"/>
    <n v="32407233"/>
    <n v="470543"/>
    <n v="2361227"/>
    <n v="19.171610584655429"/>
  </r>
  <r>
    <n v="106"/>
    <s v="NIC"/>
    <x v="147"/>
    <s v="Managua"/>
    <s v="North America"/>
    <n v="6948392"/>
    <n v="6755895"/>
    <n v="6298598"/>
    <n v="5855734"/>
    <n v="5123222"/>
    <n v="4227820"/>
    <n v="3303309"/>
    <n v="2444767"/>
    <n v="130373"/>
    <n v="53.296199999999999"/>
    <n v="1.0143"/>
    <n v="0.09"/>
    <n v="10.316486303777443"/>
    <n v="18.659624907825389"/>
    <n v="40957737"/>
    <n v="457297"/>
    <n v="4503625"/>
    <n v="53.296249990412129"/>
  </r>
  <r>
    <n v="54"/>
    <s v="NER"/>
    <x v="148"/>
    <s v="Niamey"/>
    <s v="Africa"/>
    <n v="26207977"/>
    <n v="24333639"/>
    <n v="20128124"/>
    <n v="16647543"/>
    <n v="11622665"/>
    <n v="8370647"/>
    <n v="6173177"/>
    <n v="4669708"/>
    <n v="1267000"/>
    <n v="20.685099999999998"/>
    <n v="1.0378000000000001"/>
    <n v="0.33"/>
    <n v="30.205760854811903"/>
    <n v="57.428498607872648"/>
    <n v="118153480"/>
    <n v="4205515"/>
    <n v="21538269"/>
    <n v="20.685064719810576"/>
  </r>
  <r>
    <n v="6"/>
    <s v="NGA"/>
    <x v="149"/>
    <s v="Abuja"/>
    <s v="Africa"/>
    <n v="218541212"/>
    <n v="208327405"/>
    <n v="183995785"/>
    <n v="160952853"/>
    <n v="122851984"/>
    <n v="95214257"/>
    <n v="72951439"/>
    <n v="55569264"/>
    <n v="923768"/>
    <n v="236.57589999999999"/>
    <n v="1.0241"/>
    <n v="2.74"/>
    <n v="18.775118680028456"/>
    <n v="35.779644738574468"/>
    <n v="1118404199"/>
    <n v="24331620"/>
    <n v="162971948"/>
    <n v="236.57586320374813"/>
  </r>
  <r>
    <n v="232"/>
    <s v="NIU"/>
    <x v="150"/>
    <s v="Alofi"/>
    <s v="Oceania"/>
    <n v="1934"/>
    <n v="1942"/>
    <n v="1847"/>
    <n v="1812"/>
    <n v="2074"/>
    <n v="2533"/>
    <n v="3637"/>
    <n v="5185"/>
    <n v="260"/>
    <n v="7.4385000000000003"/>
    <n v="0.99850000000000005"/>
    <n v="0"/>
    <n v="4.7103410936654031"/>
    <n v="6.7328918322295799"/>
    <n v="20964"/>
    <n v="95"/>
    <n v="-3251"/>
    <n v="7.4384615384615387"/>
  </r>
  <r>
    <n v="56"/>
    <s v="PRK"/>
    <x v="151"/>
    <s v="Pyongyang"/>
    <s v="Asia"/>
    <n v="26069416"/>
    <n v="25867467"/>
    <n v="25258015"/>
    <n v="24686435"/>
    <n v="23367059"/>
    <n v="20799523"/>
    <n v="17973650"/>
    <n v="14996879"/>
    <n v="120538"/>
    <n v="216.27549999999999"/>
    <n v="1.0038"/>
    <n v="0.33"/>
    <n v="3.2124495927332375"/>
    <n v="5.6021900286533883"/>
    <n v="179018444"/>
    <n v="609452"/>
    <n v="11072537"/>
    <n v="216.27549818314557"/>
  </r>
  <r>
    <n v="150"/>
    <s v="MKD"/>
    <x v="152"/>
    <s v="Skopje"/>
    <s v="Europe"/>
    <n v="2093599"/>
    <n v="2111072"/>
    <n v="2107962"/>
    <n v="2093828"/>
    <n v="2037936"/>
    <n v="2044174"/>
    <n v="1907023"/>
    <n v="1656783"/>
    <n v="25713"/>
    <n v="81.421800000000005"/>
    <n v="0.99539999999999995"/>
    <n v="0.03"/>
    <n v="-0.6813690189861108"/>
    <n v="-1.0936905992278258E-2"/>
    <n v="16052377"/>
    <n v="3110"/>
    <n v="436816"/>
    <n v="81.421809979387859"/>
  </r>
  <r>
    <n v="210"/>
    <s v="NFK"/>
    <x v="153"/>
    <s v="Saipan"/>
    <s v="Oceania"/>
    <n v="49551"/>
    <n v="49587"/>
    <n v="51514"/>
    <n v="54087"/>
    <n v="80338"/>
    <n v="48002"/>
    <n v="17613"/>
    <n v="10143"/>
    <n v="464"/>
    <n v="106.79089999999999"/>
    <n v="1.0014000000000001"/>
    <n v="0"/>
    <n v="-3.8106145902084871"/>
    <n v="-8.3864884352986842"/>
    <n v="360835"/>
    <n v="-1927"/>
    <n v="39408"/>
    <n v="106.79094827586206"/>
  </r>
  <r>
    <n v="120"/>
    <s v="NOR"/>
    <x v="154"/>
    <s v="Oslo"/>
    <s v="Europe"/>
    <n v="5434319"/>
    <n v="5379839"/>
    <n v="5190356"/>
    <n v="4889741"/>
    <n v="4491202"/>
    <n v="4241636"/>
    <n v="4085776"/>
    <n v="3875546"/>
    <n v="323802"/>
    <n v="16.782800000000002"/>
    <n v="1.0058"/>
    <n v="7.0000000000000007E-2"/>
    <n v="4.7003134274412011"/>
    <n v="11.137154299174536"/>
    <n v="37588415"/>
    <n v="189483"/>
    <n v="1558773"/>
    <n v="16.782845689649847"/>
  </r>
  <r>
    <n v="127"/>
    <s v="OMN"/>
    <x v="155"/>
    <s v="Muscat"/>
    <s v="Asia"/>
    <n v="4576298"/>
    <n v="4543399"/>
    <n v="4191776"/>
    <n v="2881914"/>
    <n v="2344253"/>
    <n v="1804524"/>
    <n v="1017462"/>
    <n v="670693"/>
    <n v="309500"/>
    <n v="14.786099999999999"/>
    <n v="1.0123"/>
    <n v="0.06"/>
    <n v="9.1732478071347323"/>
    <n v="58.793704461687611"/>
    <n v="22030319"/>
    <n v="351623"/>
    <n v="3905605"/>
    <n v="14.786100161550889"/>
  </r>
  <r>
    <n v="5"/>
    <s v="PAK"/>
    <x v="156"/>
    <s v="Islamabad"/>
    <s v="Asia"/>
    <n v="235824862"/>
    <n v="227196741"/>
    <n v="210969298"/>
    <n v="194454498"/>
    <n v="154369924"/>
    <n v="115414069"/>
    <n v="80624057"/>
    <n v="59290872"/>
    <n v="881912"/>
    <n v="267.40179999999998"/>
    <n v="1.0190999999999999"/>
    <n v="2.96"/>
    <n v="11.781602458571957"/>
    <n v="21.275087192891778"/>
    <n v="1278144321"/>
    <n v="16227443"/>
    <n v="176533990"/>
    <n v="267.40180652944963"/>
  </r>
  <r>
    <n v="222"/>
    <s v="PLW"/>
    <x v="157"/>
    <s v="Ngerulmud"/>
    <s v="Oceania"/>
    <n v="18055"/>
    <n v="17972"/>
    <n v="17794"/>
    <n v="18540"/>
    <n v="19726"/>
    <n v="15293"/>
    <n v="12252"/>
    <n v="11366"/>
    <n v="459"/>
    <n v="39.335500000000003"/>
    <n v="1.0017"/>
    <n v="0"/>
    <n v="1.4667865572664944"/>
    <n v="-2.6159654800431498"/>
    <n v="130998"/>
    <n v="178"/>
    <n v="6689"/>
    <n v="39.335511982570807"/>
  </r>
  <r>
    <n v="122"/>
    <s v="PSE"/>
    <x v="158"/>
    <s v="Ramallah"/>
    <s v="Asia"/>
    <n v="5250072"/>
    <n v="5019401"/>
    <n v="4484614"/>
    <n v="3992278"/>
    <n v="3139954"/>
    <n v="2124609"/>
    <n v="1453620"/>
    <n v="1118241"/>
    <n v="6220"/>
    <n v="844.06299999999999"/>
    <n v="1.0226999999999999"/>
    <n v="7.0000000000000007E-2"/>
    <n v="17.068537002292729"/>
    <n v="31.505671699215338"/>
    <n v="26582789"/>
    <n v="534787"/>
    <n v="4131831"/>
    <n v="844.06302250803856"/>
  </r>
  <r>
    <n v="128"/>
    <s v="PAN"/>
    <x v="159"/>
    <s v="Panama City"/>
    <s v="North America"/>
    <n v="4408581"/>
    <n v="4294396"/>
    <n v="3957099"/>
    <n v="3623617"/>
    <n v="3001731"/>
    <n v="2449968"/>
    <n v="1956987"/>
    <n v="1516188"/>
    <n v="75417"/>
    <n v="58.456099999999999"/>
    <n v="1.0132000000000001"/>
    <n v="0.06"/>
    <n v="11.409418869732599"/>
    <n v="21.662443906185448"/>
    <n v="25208567"/>
    <n v="337297"/>
    <n v="2892393"/>
    <n v="58.456064282588805"/>
  </r>
  <r>
    <n v="93"/>
    <s v="PNG"/>
    <x v="160"/>
    <s v="Port Moresby"/>
    <s v="Oceania"/>
    <n v="10142619"/>
    <n v="9749640"/>
    <n v="8682174"/>
    <n v="7583269"/>
    <n v="5508297"/>
    <n v="3864972"/>
    <n v="3104788"/>
    <n v="2489059"/>
    <n v="462840"/>
    <n v="21.913900000000002"/>
    <n v="1.0194000000000001"/>
    <n v="0.13"/>
    <n v="16.821190176561768"/>
    <n v="33.749956647983872"/>
    <n v="51124818"/>
    <n v="1067466"/>
    <n v="7653560"/>
    <n v="21.913877365828363"/>
  </r>
  <r>
    <n v="109"/>
    <s v="PRY"/>
    <x v="161"/>
    <s v="AsunciÃ³n"/>
    <s v="South America"/>
    <n v="6780744"/>
    <n v="6618695"/>
    <n v="6177950"/>
    <n v="5768613"/>
    <n v="5123819"/>
    <n v="4059195"/>
    <n v="3078912"/>
    <n v="2408787"/>
    <n v="406752"/>
    <n v="16.670500000000001"/>
    <n v="1.0115000000000001"/>
    <n v="0.09"/>
    <n v="9.7571848266819909"/>
    <n v="17.545482770295042"/>
    <n v="40016715"/>
    <n v="440745"/>
    <n v="4371957"/>
    <n v="16.670462591456218"/>
  </r>
  <r>
    <n v="44"/>
    <s v="PER"/>
    <x v="162"/>
    <s v="Lima"/>
    <s v="South America"/>
    <n v="34049588"/>
    <n v="33304756"/>
    <n v="30711863"/>
    <n v="29229572"/>
    <n v="26654439"/>
    <n v="22109099"/>
    <n v="17492406"/>
    <n v="13562371"/>
    <n v="1285216"/>
    <n v="26.493300000000001"/>
    <n v="1.0099"/>
    <n v="0.43"/>
    <n v="10.867868875294215"/>
    <n v="16.490203825085089"/>
    <n v="207114094"/>
    <n v="2592893"/>
    <n v="20487217"/>
    <n v="26.493280506934244"/>
  </r>
  <r>
    <n v="13"/>
    <s v="PHL"/>
    <x v="163"/>
    <s v="Manila"/>
    <s v="Asia"/>
    <n v="115559009"/>
    <n v="112190977"/>
    <n v="103031365"/>
    <n v="94636700"/>
    <n v="77958223"/>
    <n v="61558898"/>
    <n v="48419546"/>
    <n v="37435586"/>
    <n v="342353"/>
    <n v="337.54340000000002"/>
    <n v="1.0146999999999999"/>
    <n v="1.45"/>
    <n v="12.159058554644986"/>
    <n v="22.108028914786757"/>
    <n v="650790304"/>
    <n v="9159612"/>
    <n v="78123423"/>
    <n v="337.54343908188332"/>
  </r>
  <r>
    <n v="37"/>
    <s v="POL"/>
    <x v="164"/>
    <s v="Warsaw"/>
    <s v="Europe"/>
    <n v="39857145"/>
    <n v="38428366"/>
    <n v="38553146"/>
    <n v="38597353"/>
    <n v="38504431"/>
    <n v="38064255"/>
    <n v="35521429"/>
    <n v="32482943"/>
    <n v="312679"/>
    <n v="127.46980000000001"/>
    <n v="1.0404"/>
    <n v="0.5"/>
    <n v="3.3823413528950401"/>
    <n v="3.2639336692337428"/>
    <n v="300009068"/>
    <n v="-124780"/>
    <n v="7374202"/>
    <n v="127.46984927033795"/>
  </r>
  <r>
    <n v="92"/>
    <s v="PRT"/>
    <x v="165"/>
    <s v="Lisbon"/>
    <s v="Europe"/>
    <n v="10270865"/>
    <n v="10298192"/>
    <n v="10365435"/>
    <n v="10588401"/>
    <n v="10300626"/>
    <n v="10007346"/>
    <n v="9785252"/>
    <n v="8683631"/>
    <n v="92090"/>
    <n v="111.5307"/>
    <n v="0.99809999999999999"/>
    <n v="0.13"/>
    <n v="-0.91235920151928018"/>
    <n v="-2.9989041782607213"/>
    <n v="80299748"/>
    <n v="-67243"/>
    <n v="1587234"/>
    <n v="111.53073080681942"/>
  </r>
  <r>
    <n v="136"/>
    <s v="PRI"/>
    <x v="166"/>
    <s v="San Juan"/>
    <s v="North America"/>
    <n v="3252407"/>
    <n v="3271564"/>
    <n v="3497335"/>
    <n v="3717922"/>
    <n v="3827108"/>
    <n v="3543776"/>
    <n v="3214568"/>
    <n v="2737619"/>
    <n v="8870"/>
    <n v="366.67500000000001"/>
    <n v="0.99890000000000001"/>
    <n v="0.04"/>
    <n v="-7.0032753510887575"/>
    <n v="-12.520838253196276"/>
    <n v="27062299"/>
    <n v="-225771"/>
    <n v="514788"/>
    <n v="366.67497181510709"/>
  </r>
  <r>
    <n v="143"/>
    <s v="QAT"/>
    <x v="167"/>
    <s v="Doha"/>
    <s v="Asia"/>
    <n v="2695122"/>
    <n v="2760385"/>
    <n v="2414573"/>
    <n v="1713504"/>
    <n v="645937"/>
    <n v="441675"/>
    <n v="277450"/>
    <n v="118007"/>
    <n v="11586"/>
    <n v="232.6189"/>
    <n v="1.0025999999999999"/>
    <n v="0.03"/>
    <n v="11.618990189983903"/>
    <n v="57.287172950865596"/>
    <n v="11066653"/>
    <n v="345812"/>
    <n v="2577115"/>
    <n v="232.61885033661315"/>
  </r>
  <r>
    <n v="114"/>
    <s v="COG"/>
    <x v="168"/>
    <s v="Brazzaville"/>
    <s v="Africa"/>
    <n v="5970424"/>
    <n v="5702174"/>
    <n v="5064386"/>
    <n v="4437884"/>
    <n v="3134030"/>
    <n v="2385435"/>
    <n v="1829256"/>
    <n v="1396989"/>
    <n v="342000"/>
    <n v="17.4574"/>
    <n v="1.0230999999999999"/>
    <n v="7.0000000000000007E-2"/>
    <n v="17.890381973254012"/>
    <n v="34.533124344845426"/>
    <n v="29920578"/>
    <n v="637788"/>
    <n v="4573435"/>
    <n v="17.457380116959065"/>
  </r>
  <r>
    <n v="161"/>
    <s v="REU"/>
    <x v="169"/>
    <s v="Saint-Denis"/>
    <s v="Africa"/>
    <n v="974052"/>
    <n v="957822"/>
    <n v="922495"/>
    <n v="890130"/>
    <n v="785424"/>
    <n v="658992"/>
    <n v="551674"/>
    <n v="473925"/>
    <n v="2511"/>
    <n v="387.91399999999999"/>
    <n v="1.0082"/>
    <n v="0.01"/>
    <n v="5.5888649802979957"/>
    <n v="9.4280610697313882"/>
    <n v="6214514"/>
    <n v="35327"/>
    <n v="500127"/>
    <n v="387.91397849462368"/>
  </r>
  <r>
    <n v="64"/>
    <s v="ROU"/>
    <x v="170"/>
    <s v="Bucharest"/>
    <s v="Europe"/>
    <n v="19659267"/>
    <n v="19442038"/>
    <n v="19906079"/>
    <n v="20335211"/>
    <n v="21919876"/>
    <n v="22836234"/>
    <n v="22125224"/>
    <n v="19922618"/>
    <n v="238391"/>
    <n v="82.466499999999996"/>
    <n v="1.0170999999999999"/>
    <n v="0.25"/>
    <n v="-1.2398825504510456"/>
    <n v="-3.3240078010501097"/>
    <n v="166146547"/>
    <n v="-464041"/>
    <n v="-263351"/>
    <n v="82.466481536635186"/>
  </r>
  <r>
    <n v="9"/>
    <s v="RUS"/>
    <x v="171"/>
    <s v="Moscow"/>
    <s v="Europe"/>
    <n v="144713314"/>
    <n v="145617329"/>
    <n v="144668389"/>
    <n v="143242599"/>
    <n v="146844839"/>
    <n v="148005704"/>
    <n v="138257420"/>
    <n v="130093010"/>
    <n v="17098242"/>
    <n v="8.4635999999999996"/>
    <n v="0.99729999999999996"/>
    <n v="1.81"/>
    <n v="3.1053777753756558E-2"/>
    <n v="1.0267301838051681"/>
    <n v="1141442604"/>
    <n v="948940"/>
    <n v="14620304"/>
    <n v="8.4636370218645869"/>
  </r>
  <r>
    <n v="76"/>
    <s v="RWA"/>
    <x v="172"/>
    <s v="Kigali"/>
    <s v="Africa"/>
    <n v="13776698"/>
    <n v="13146362"/>
    <n v="11642959"/>
    <n v="10309031"/>
    <n v="8109989"/>
    <n v="7319962"/>
    <n v="5247532"/>
    <n v="3896367"/>
    <n v="26338"/>
    <n v="523.07309999999995"/>
    <n v="1.0234000000000001"/>
    <n v="0.17"/>
    <n v="18.326432309862124"/>
    <n v="33.637176956786725"/>
    <n v="73448900"/>
    <n v="1503403"/>
    <n v="9880331"/>
    <n v="523.07305034550836"/>
  </r>
  <r>
    <n v="228"/>
    <s v="BLM"/>
    <x v="173"/>
    <s v="Gustavia"/>
    <s v="North America"/>
    <n v="10967"/>
    <n v="10681"/>
    <n v="9643"/>
    <n v="8988"/>
    <n v="7082"/>
    <n v="5168"/>
    <n v="2983"/>
    <n v="2417"/>
    <n v="21"/>
    <n v="522.23810000000003"/>
    <n v="1.0098"/>
    <n v="0"/>
    <n v="13.730166960489473"/>
    <n v="22.018246550956832"/>
    <n v="57929"/>
    <n v="1038"/>
    <n v="8550"/>
    <n v="522.23809523809518"/>
  </r>
  <r>
    <n v="211"/>
    <s v="KNA"/>
    <x v="174"/>
    <s v="Basseterre"/>
    <s v="North America"/>
    <n v="47657"/>
    <n v="47642"/>
    <n v="47790"/>
    <n v="47403"/>
    <n v="45461"/>
    <n v="40636"/>
    <n v="43097"/>
    <n v="44968"/>
    <n v="261"/>
    <n v="182.59389999999999"/>
    <n v="1.0011000000000001"/>
    <n v="0"/>
    <n v="-0.27830089976982636"/>
    <n v="0.53583106554437487"/>
    <n v="364654"/>
    <n v="-148"/>
    <n v="2689"/>
    <n v="182.59386973180077"/>
  </r>
  <r>
    <n v="190"/>
    <s v="LCA"/>
    <x v="175"/>
    <s v="Castries"/>
    <s v="North America"/>
    <n v="179857"/>
    <n v="179237"/>
    <n v="175623"/>
    <n v="170935"/>
    <n v="159500"/>
    <n v="142301"/>
    <n v="121633"/>
    <n v="103090"/>
    <n v="616"/>
    <n v="291.97559999999999"/>
    <n v="1.0011000000000001"/>
    <n v="0"/>
    <n v="2.4108459598116418"/>
    <n v="5.2195278907186937"/>
    <n v="1232176"/>
    <n v="3614"/>
    <n v="76767"/>
    <n v="291.97564935064935"/>
  </r>
  <r>
    <n v="220"/>
    <s v="MAF"/>
    <x v="176"/>
    <s v="Marigot"/>
    <s v="North America"/>
    <n v="31791"/>
    <n v="32552"/>
    <n v="35020"/>
    <n v="36458"/>
    <n v="29610"/>
    <n v="28127"/>
    <n v="7776"/>
    <n v="5802"/>
    <n v="53"/>
    <n v="599.83019999999999"/>
    <n v="0.99509999999999998"/>
    <n v="0"/>
    <n v="-9.2204454597372933"/>
    <n v="-12.801031323714959"/>
    <n v="207136"/>
    <n v="-2468"/>
    <n v="25989"/>
    <n v="599.83018867924534"/>
  </r>
  <r>
    <n v="229"/>
    <s v="SPM"/>
    <x v="177"/>
    <s v="Saint-Pierre"/>
    <s v="North America"/>
    <n v="5862"/>
    <n v="5906"/>
    <n v="5978"/>
    <n v="6052"/>
    <n v="6274"/>
    <n v="6324"/>
    <n v="6106"/>
    <n v="5537"/>
    <n v="242"/>
    <n v="24.223099999999999"/>
    <n v="0.99639999999999995"/>
    <n v="0"/>
    <n v="-1.9404483104717298"/>
    <n v="-3.1394580304031723"/>
    <n v="48039"/>
    <n v="-72"/>
    <n v="325"/>
    <n v="24.223140495867767"/>
  </r>
  <r>
    <n v="199"/>
    <s v="VCT"/>
    <x v="178"/>
    <s v="Kingstown"/>
    <s v="North America"/>
    <n v="103948"/>
    <n v="104632"/>
    <n v="106482"/>
    <n v="109308"/>
    <n v="113813"/>
    <n v="112487"/>
    <n v="107480"/>
    <n v="98459"/>
    <n v="389"/>
    <n v="267.21850000000001"/>
    <n v="0.99629999999999996"/>
    <n v="0"/>
    <n v="-2.3797449334159766"/>
    <n v="-4.9035752186482231"/>
    <n v="856609"/>
    <n v="-1850"/>
    <n v="5489"/>
    <n v="267.2185089974293"/>
  </r>
  <r>
    <n v="188"/>
    <s v="WSM"/>
    <x v="179"/>
    <s v="Apia"/>
    <s v="Oceania"/>
    <n v="222382"/>
    <n v="214929"/>
    <n v="203571"/>
    <n v="194672"/>
    <n v="184008"/>
    <n v="168186"/>
    <n v="164905"/>
    <n v="142771"/>
    <n v="2842"/>
    <n v="78.248400000000004"/>
    <n v="1.0165"/>
    <n v="0"/>
    <n v="9.2405106817768736"/>
    <n v="14.234199063039368"/>
    <n v="1495424"/>
    <n v="11358"/>
    <n v="79611"/>
    <n v="78.248416608022524"/>
  </r>
  <r>
    <n v="218"/>
    <s v="SMR"/>
    <x v="180"/>
    <s v="San Marino"/>
    <s v="Europe"/>
    <n v="33660"/>
    <n v="34007"/>
    <n v="33570"/>
    <n v="31608"/>
    <n v="26823"/>
    <n v="23132"/>
    <n v="21346"/>
    <n v="18169"/>
    <n v="61"/>
    <n v="551.80330000000004"/>
    <n v="0.99750000000000005"/>
    <n v="0"/>
    <n v="0.26809651474530832"/>
    <n v="6.4920273348519366"/>
    <n v="222315"/>
    <n v="437"/>
    <n v="15491"/>
    <n v="551.80327868852464"/>
  </r>
  <r>
    <n v="187"/>
    <s v="STP"/>
    <x v="181"/>
    <s v="SÃ£o TomÃ©"/>
    <s v="Africa"/>
    <n v="227380"/>
    <n v="218641"/>
    <n v="201124"/>
    <n v="182138"/>
    <n v="143714"/>
    <n v="120343"/>
    <n v="97210"/>
    <n v="77583"/>
    <n v="964"/>
    <n v="235.87139999999999"/>
    <n v="1.0192000000000001"/>
    <n v="0"/>
    <n v="13.054632962749348"/>
    <n v="24.839407482238745"/>
    <n v="1268133"/>
    <n v="17517"/>
    <n v="149797"/>
    <n v="235.87136929460581"/>
  </r>
  <r>
    <n v="41"/>
    <s v="SAU"/>
    <x v="182"/>
    <s v="Riyadh"/>
    <s v="Asia"/>
    <n v="36408820"/>
    <n v="35997107"/>
    <n v="32749848"/>
    <n v="29411929"/>
    <n v="21547390"/>
    <n v="16004763"/>
    <n v="10171710"/>
    <n v="6106191"/>
    <n v="2149690"/>
    <n v="16.936800000000002"/>
    <n v="1.0127999999999999"/>
    <n v="0.46"/>
    <n v="11.172485441764493"/>
    <n v="23.789296512989676"/>
    <n v="188397758"/>
    <n v="3247259"/>
    <n v="30302629"/>
    <n v="16.936776930627207"/>
  </r>
  <r>
    <n v="72"/>
    <s v="SEN"/>
    <x v="183"/>
    <s v="Dakar"/>
    <s v="Africa"/>
    <n v="17316449"/>
    <n v="16436119"/>
    <n v="14356181"/>
    <n v="12530121"/>
    <n v="9704287"/>
    <n v="7536001"/>
    <n v="5703869"/>
    <n v="4367744"/>
    <n v="196722"/>
    <n v="88.025000000000006"/>
    <n v="1.0261"/>
    <n v="0.22"/>
    <n v="20.620163537921403"/>
    <n v="38.19857765140496"/>
    <n v="87950771"/>
    <n v="2079938"/>
    <n v="12948705"/>
    <n v="88.024974329256509"/>
  </r>
  <r>
    <n v="105"/>
    <s v="SRB"/>
    <x v="184"/>
    <s v="Belgrade"/>
    <s v="Europe"/>
    <n v="7221365"/>
    <n v="7358005"/>
    <n v="7519496"/>
    <n v="7653748"/>
    <n v="7935022"/>
    <n v="7987529"/>
    <n v="7777010"/>
    <n v="7193533"/>
    <n v="88361"/>
    <n v="81.725700000000003"/>
    <n v="0.98970000000000002"/>
    <n v="0.09"/>
    <n v="-3.9647737029183872"/>
    <n v="-5.6492975729015376"/>
    <n v="60645708"/>
    <n v="-161491"/>
    <n v="27832"/>
    <n v="81.725704779257811"/>
  </r>
  <r>
    <n v="196"/>
    <s v="SYC"/>
    <x v="185"/>
    <s v="Victoria"/>
    <s v="Africa"/>
    <n v="107118"/>
    <n v="105530"/>
    <n v="99240"/>
    <n v="92409"/>
    <n v="80060"/>
    <n v="71057"/>
    <n v="65290"/>
    <n v="54379"/>
    <n v="452"/>
    <n v="236.98670000000001"/>
    <n v="1.0061"/>
    <n v="0"/>
    <n v="7.938331318016929"/>
    <n v="15.917280784339189"/>
    <n v="675083"/>
    <n v="6290"/>
    <n v="52739"/>
    <n v="236.98672566371681"/>
  </r>
  <r>
    <n v="102"/>
    <s v="SLE"/>
    <x v="186"/>
    <s v="Freetown"/>
    <s v="Africa"/>
    <n v="8605718"/>
    <n v="8233969"/>
    <n v="7314773"/>
    <n v="6436698"/>
    <n v="4584067"/>
    <n v="4325388"/>
    <n v="3367477"/>
    <n v="2778557"/>
    <n v="71740"/>
    <n v="119.95699999999999"/>
    <n v="1.022"/>
    <n v="0.11"/>
    <n v="17.6484629119728"/>
    <n v="33.697712709218294"/>
    <n v="45646647"/>
    <n v="919196"/>
    <n v="5827161"/>
    <n v="119.95703930861444"/>
  </r>
  <r>
    <n v="113"/>
    <s v="SGP"/>
    <x v="187"/>
    <s v="Singapore"/>
    <s v="Asia"/>
    <n v="5975689"/>
    <n v="5909869"/>
    <n v="5650018"/>
    <n v="5163590"/>
    <n v="4053602"/>
    <n v="3022209"/>
    <n v="2400729"/>
    <n v="2061831"/>
    <n v="710"/>
    <n v="8416.4634000000005"/>
    <n v="1.0058"/>
    <n v="7.0000000000000007E-2"/>
    <n v="5.7640701321659504"/>
    <n v="15.727410580623172"/>
    <n v="34237537"/>
    <n v="259851"/>
    <n v="3913858"/>
    <n v="8416.4633802816898"/>
  </r>
  <r>
    <n v="214"/>
    <s v="SXM"/>
    <x v="188"/>
    <s v="Philipsburg"/>
    <s v="North America"/>
    <n v="44175"/>
    <n v="43621"/>
    <n v="40205"/>
    <n v="33034"/>
    <n v="30489"/>
    <n v="27845"/>
    <n v="12243"/>
    <n v="6260"/>
    <n v="34"/>
    <n v="1299.2646999999999"/>
    <n v="1.0029999999999999"/>
    <n v="0"/>
    <n v="9.8743937321228703"/>
    <n v="33.725858206696131"/>
    <n v="237872"/>
    <n v="3416"/>
    <n v="37915"/>
    <n v="1299.2647058823529"/>
  </r>
  <r>
    <n v="116"/>
    <s v="SVK"/>
    <x v="189"/>
    <s v="Bratislava"/>
    <s v="Europe"/>
    <n v="5643453"/>
    <n v="5456681"/>
    <n v="5424444"/>
    <n v="5396424"/>
    <n v="5376690"/>
    <n v="5261305"/>
    <n v="4973883"/>
    <n v="4522867"/>
    <n v="49037"/>
    <n v="115.0856"/>
    <n v="1.0359"/>
    <n v="7.0000000000000007E-2"/>
    <n v="4.0374460497702627"/>
    <n v="4.5776425277183552"/>
    <n v="42055747"/>
    <n v="32237"/>
    <n v="1120586"/>
    <n v="115.08560882598854"/>
  </r>
  <r>
    <n v="148"/>
    <s v="SVN"/>
    <x v="190"/>
    <s v="Ljubljana"/>
    <s v="Europe"/>
    <n v="2119844"/>
    <n v="2117641"/>
    <n v="2080862"/>
    <n v="2057286"/>
    <n v="1984339"/>
    <n v="1986024"/>
    <n v="1901570"/>
    <n v="1741286"/>
    <n v="20273"/>
    <n v="104.56489999999999"/>
    <n v="1.0002"/>
    <n v="0.03"/>
    <n v="1.873358252493438"/>
    <n v="3.040802299728866"/>
    <n v="15988852"/>
    <n v="36779"/>
    <n v="378558"/>
    <n v="104.56488926157944"/>
  </r>
  <r>
    <n v="166"/>
    <s v="SLB"/>
    <x v="191"/>
    <s v="Honiara"/>
    <s v="Oceania"/>
    <n v="724273"/>
    <n v="691191"/>
    <n v="612660"/>
    <n v="540394"/>
    <n v="429978"/>
    <n v="324171"/>
    <n v="233668"/>
    <n v="172833"/>
    <n v="28896"/>
    <n v="25.064800000000002"/>
    <n v="1.0232000000000001"/>
    <n v="0.01"/>
    <n v="18.217771684131492"/>
    <n v="34.026839676236229"/>
    <n v="3729168"/>
    <n v="78531"/>
    <n v="551440"/>
    <n v="25.064818660022148"/>
  </r>
  <r>
    <n v="70"/>
    <s v="SOM"/>
    <x v="192"/>
    <s v="Mogadishu"/>
    <s v="Africa"/>
    <n v="17597511"/>
    <n v="16537016"/>
    <n v="13763906"/>
    <n v="12026649"/>
    <n v="8721465"/>
    <n v="6999096"/>
    <n v="5892224"/>
    <n v="3720977"/>
    <n v="637657"/>
    <n v="27.597100000000001"/>
    <n v="1.0311999999999999"/>
    <n v="0.22"/>
    <n v="27.852595040971657"/>
    <n v="46.320982677718462"/>
    <n v="85258844"/>
    <n v="2773110"/>
    <n v="13876534"/>
    <n v="27.597142350824974"/>
  </r>
  <r>
    <n v="24"/>
    <s v="ZAF"/>
    <x v="193"/>
    <s v="Pretoria"/>
    <s v="Africa"/>
    <n v="59893885"/>
    <n v="58801927"/>
    <n v="55876504"/>
    <n v="51784921"/>
    <n v="46813266"/>
    <n v="39877570"/>
    <n v="29463549"/>
    <n v="22368306"/>
    <n v="1221037"/>
    <n v="49.051699999999997"/>
    <n v="1.0084"/>
    <n v="0.75"/>
    <n v="7.1897500960332099"/>
    <n v="15.658928976641675"/>
    <n v="364879928"/>
    <n v="2925423"/>
    <n v="37525579"/>
    <n v="49.051654454369526"/>
  </r>
  <r>
    <n v="29"/>
    <s v="KOR"/>
    <x v="194"/>
    <s v="Seoul"/>
    <s v="Asia"/>
    <n v="51815810"/>
    <n v="51844690"/>
    <n v="50994401"/>
    <n v="48813042"/>
    <n v="46788591"/>
    <n v="44120039"/>
    <n v="38170501"/>
    <n v="32601143"/>
    <n v="100210"/>
    <n v="517.07219999999995"/>
    <n v="0.99970000000000003"/>
    <n v="0.65"/>
    <n v="1.6107827210285302"/>
    <n v="6.1515690827053966"/>
    <n v="365148217"/>
    <n v="850289"/>
    <n v="19214667"/>
    <n v="517.07224827861489"/>
  </r>
  <r>
    <n v="86"/>
    <s v="SSD"/>
    <x v="195"/>
    <s v="Juba"/>
    <s v="Africa"/>
    <n v="10913164"/>
    <n v="10606227"/>
    <n v="11194299"/>
    <n v="9714419"/>
    <n v="6114440"/>
    <n v="4750817"/>
    <n v="4192011"/>
    <n v="3342410"/>
    <n v="619745"/>
    <n v="17.609100000000002"/>
    <n v="1.0153000000000001"/>
    <n v="0.14000000000000001"/>
    <n v="-2.5114122822697516"/>
    <n v="12.339852748785079"/>
    <n v="60827787"/>
    <n v="-588072"/>
    <n v="7570754"/>
    <n v="17.609119879950626"/>
  </r>
  <r>
    <n v="30"/>
    <s v="ESP"/>
    <x v="196"/>
    <s v="Madrid"/>
    <s v="Europe"/>
    <n v="47558630"/>
    <n v="47363807"/>
    <n v="46431342"/>
    <n v="46572772"/>
    <n v="40741651"/>
    <n v="38889889"/>
    <n v="37491666"/>
    <n v="33792617"/>
    <n v="505992"/>
    <n v="93.990899999999996"/>
    <n v="1.0015000000000001"/>
    <n v="0.6"/>
    <n v="2.427860043330214"/>
    <n v="2.1168119432530235"/>
    <n v="338842374"/>
    <n v="932465"/>
    <n v="13766013"/>
    <n v="93.990873373492065"/>
  </r>
  <r>
    <n v="61"/>
    <s v="LKA"/>
    <x v="197"/>
    <s v="Colombo"/>
    <s v="Asia"/>
    <n v="21832143"/>
    <n v="21715079"/>
    <n v="21336697"/>
    <n v="20668557"/>
    <n v="18776371"/>
    <n v="17204094"/>
    <n v="14943645"/>
    <n v="12388769"/>
    <n v="65610"/>
    <n v="332.75630000000001"/>
    <n v="1.0026999999999999"/>
    <n v="0.27"/>
    <n v="2.3220370050715911"/>
    <n v="5.6297398991134218"/>
    <n v="148865355"/>
    <n v="378382"/>
    <n v="9443374"/>
    <n v="332.75633287608593"/>
  </r>
  <r>
    <n v="32"/>
    <s v="SDN"/>
    <x v="198"/>
    <s v="Khartoum"/>
    <s v="Africa"/>
    <n v="46874204"/>
    <n v="44440486"/>
    <n v="38171178"/>
    <n v="33739933"/>
    <n v="26298773"/>
    <n v="21090886"/>
    <n v="16673586"/>
    <n v="11305206"/>
    <n v="1886068"/>
    <n v="24.852900000000002"/>
    <n v="1.0266999999999999"/>
    <n v="0.59"/>
    <n v="22.799993230494483"/>
    <n v="38.92797001108449"/>
    <n v="238594252"/>
    <n v="6269308"/>
    <n v="35568998"/>
    <n v="24.852870628206407"/>
  </r>
  <r>
    <n v="170"/>
    <s v="SUR"/>
    <x v="199"/>
    <s v="Paramaribo"/>
    <s v="South America"/>
    <n v="618040"/>
    <n v="607065"/>
    <n v="575475"/>
    <n v="546080"/>
    <n v="478998"/>
    <n v="412756"/>
    <n v="375112"/>
    <n v="379918"/>
    <n v="163820"/>
    <n v="3.7726999999999999"/>
    <n v="1.0082"/>
    <n v="0.01"/>
    <n v="7.3964985446804814"/>
    <n v="13.177556401992382"/>
    <n v="3993444"/>
    <n v="31590"/>
    <n v="238122"/>
    <n v="3.7726773287754853"/>
  </r>
  <r>
    <n v="87"/>
    <s v="SWE"/>
    <x v="200"/>
    <s v="Stockholm"/>
    <s v="Europe"/>
    <n v="10549347"/>
    <n v="10368969"/>
    <n v="9849349"/>
    <n v="9381729"/>
    <n v="8871043"/>
    <n v="8548406"/>
    <n v="8311763"/>
    <n v="8027702"/>
    <n v="450295"/>
    <n v="23.427600000000002"/>
    <n v="1.0079"/>
    <n v="0.13"/>
    <n v="7.1070483947720806"/>
    <n v="12.445659003793438"/>
    <n v="73908308"/>
    <n v="519620"/>
    <n v="2521645"/>
    <n v="23.427635216913355"/>
  </r>
  <r>
    <n v="101"/>
    <s v="CHE"/>
    <x v="201"/>
    <s v="Bern"/>
    <s v="Europe"/>
    <n v="8740472"/>
    <n v="8638613"/>
    <n v="8281732"/>
    <n v="7822435"/>
    <n v="7182059"/>
    <n v="6711693"/>
    <n v="6319113"/>
    <n v="6181227"/>
    <n v="41284"/>
    <n v="211.7157"/>
    <n v="1.0056"/>
    <n v="0.11"/>
    <n v="5.5391794856438237"/>
    <n v="11.735949228085628"/>
    <n v="59877344"/>
    <n v="356881"/>
    <n v="2559245"/>
    <n v="211.71572522042439"/>
  </r>
  <r>
    <n v="60"/>
    <s v="SYR"/>
    <x v="202"/>
    <s v="Damascus"/>
    <s v="Asia"/>
    <n v="22125249"/>
    <n v="20772595"/>
    <n v="19205178"/>
    <n v="22337563"/>
    <n v="16307654"/>
    <n v="12408996"/>
    <n v="8898954"/>
    <n v="6319199"/>
    <n v="185180"/>
    <n v="119.47969999999999"/>
    <n v="1.0376000000000001"/>
    <n v="0.28000000000000003"/>
    <n v="15.204602633727216"/>
    <n v="-0.95047969198788596"/>
    <n v="128375388"/>
    <n v="1567417"/>
    <n v="15806050"/>
    <n v="119.47969003132087"/>
  </r>
  <r>
    <n v="57"/>
    <s v="TWN"/>
    <x v="203"/>
    <s v="Taipei"/>
    <s v="Asia"/>
    <n v="23893394"/>
    <n v="23821464"/>
    <n v="23512136"/>
    <n v="23083083"/>
    <n v="22194731"/>
    <n v="20586174"/>
    <n v="18100281"/>
    <n v="14957870"/>
    <n v="36193"/>
    <n v="660.1662"/>
    <n v="1.0014000000000001"/>
    <n v="0.3"/>
    <n v="1.6215370649438232"/>
    <n v="3.5104106327564653"/>
    <n v="170149133"/>
    <n v="309328"/>
    <n v="8935524"/>
    <n v="660.16616472798603"/>
  </r>
  <r>
    <n v="95"/>
    <s v="TJK"/>
    <x v="204"/>
    <s v="Dushanbe"/>
    <s v="Asia"/>
    <n v="9952787"/>
    <n v="9543207"/>
    <n v="8524063"/>
    <n v="7621779"/>
    <n v="6272998"/>
    <n v="5417860"/>
    <n v="4045965"/>
    <n v="2993019"/>
    <n v="143100"/>
    <n v="69.551299999999998"/>
    <n v="1.0207999999999999"/>
    <n v="0.12"/>
    <n v="16.761068049356275"/>
    <n v="30.583516000660737"/>
    <n v="54371678"/>
    <n v="1019144"/>
    <n v="6959768"/>
    <n v="69.551271837875618"/>
  </r>
  <r>
    <n v="22"/>
    <s v="TZA"/>
    <x v="205"/>
    <s v="Dodoma"/>
    <s v="Africa"/>
    <n v="65497748"/>
    <n v="61704518"/>
    <n v="52542823"/>
    <n v="45110527"/>
    <n v="34463704"/>
    <n v="26206012"/>
    <n v="19297659"/>
    <n v="13618192"/>
    <n v="945087"/>
    <n v="69.303399999999996"/>
    <n v="1.03"/>
    <n v="0.82"/>
    <n v="24.655936358805842"/>
    <n v="45.193932227836754"/>
    <n v="318441183"/>
    <n v="9161695"/>
    <n v="51879556"/>
    <n v="69.30340592982445"/>
  </r>
  <r>
    <n v="20"/>
    <s v="THA"/>
    <x v="206"/>
    <s v="Bangkok"/>
    <s v="Asia"/>
    <n v="71697030"/>
    <n v="71475664"/>
    <n v="70294397"/>
    <n v="68270489"/>
    <n v="63066603"/>
    <n v="55228410"/>
    <n v="45737753"/>
    <n v="35791728"/>
    <n v="513120"/>
    <n v="139.7276"/>
    <n v="1.0013000000000001"/>
    <n v="0.9"/>
    <n v="1.9953695598242345"/>
    <n v="5.0190661443775504"/>
    <n v="481562074"/>
    <n v="1181267"/>
    <n v="35905302"/>
    <n v="139.72760757717492"/>
  </r>
  <r>
    <n v="155"/>
    <s v="TLS"/>
    <x v="207"/>
    <s v="Dili"/>
    <s v="Asia"/>
    <n v="1341296"/>
    <n v="1299995"/>
    <n v="1205813"/>
    <n v="1088486"/>
    <n v="878360"/>
    <n v="758106"/>
    <n v="642224"/>
    <n v="554021"/>
    <n v="14874"/>
    <n v="90.177199999999999"/>
    <n v="1.0154000000000001"/>
    <n v="0.02"/>
    <n v="11.23582180653219"/>
    <n v="23.225838458188715"/>
    <n v="7768301"/>
    <n v="94182"/>
    <n v="787275"/>
    <n v="90.177221998117517"/>
  </r>
  <r>
    <n v="100"/>
    <s v="TGO"/>
    <x v="208"/>
    <s v="LomÃ©"/>
    <s v="Africa"/>
    <n v="8848699"/>
    <n v="8442580"/>
    <n v="7473229"/>
    <n v="6571855"/>
    <n v="5008035"/>
    <n v="3875947"/>
    <n v="2838110"/>
    <n v="2197383"/>
    <n v="56785"/>
    <n v="155.82810000000001"/>
    <n v="1.0236000000000001"/>
    <n v="0.11"/>
    <n v="18.405297094468803"/>
    <n v="34.645377903194763"/>
    <n v="45255838"/>
    <n v="969351"/>
    <n v="6651316"/>
    <n v="155.82810601391213"/>
  </r>
  <r>
    <n v="233"/>
    <s v="TKL"/>
    <x v="209"/>
    <s v="Nukunonu"/>
    <s v="Oceania"/>
    <n v="1871"/>
    <n v="1827"/>
    <n v="1454"/>
    <n v="1367"/>
    <n v="1666"/>
    <n v="1669"/>
    <n v="1647"/>
    <n v="1714"/>
    <n v="12"/>
    <n v="155.91669999999999"/>
    <n v="1.0119"/>
    <n v="0"/>
    <n v="28.679504814305361"/>
    <n v="36.869056327724948"/>
    <n v="13215"/>
    <n v="373"/>
    <n v="157"/>
    <n v="155.91666666666666"/>
  </r>
  <r>
    <n v="197"/>
    <s v="TON"/>
    <x v="210"/>
    <s v="Nukuâ€˜alofa"/>
    <s v="Oceania"/>
    <n v="106858"/>
    <n v="105254"/>
    <n v="106122"/>
    <n v="107383"/>
    <n v="102603"/>
    <n v="98727"/>
    <n v="96708"/>
    <n v="86484"/>
    <n v="747"/>
    <n v="143.04949999999999"/>
    <n v="1.0079"/>
    <n v="0"/>
    <n v="0.69354139575205898"/>
    <n v="-0.48890420271365115"/>
    <n v="810139"/>
    <n v="-868"/>
    <n v="20374"/>
    <n v="143.04953145917003"/>
  </r>
  <r>
    <n v="153"/>
    <s v="TTO"/>
    <x v="211"/>
    <s v="Port-of-Spain"/>
    <s v="North America"/>
    <n v="1531044"/>
    <n v="1518147"/>
    <n v="1460177"/>
    <n v="1410296"/>
    <n v="1332203"/>
    <n v="1266518"/>
    <n v="1127852"/>
    <n v="988890"/>
    <n v="5130"/>
    <n v="298.44909999999999"/>
    <n v="1.0035000000000001"/>
    <n v="0.02"/>
    <n v="4.8533157281617232"/>
    <n v="8.5618905534724625"/>
    <n v="10635127"/>
    <n v="57970"/>
    <n v="542154"/>
    <n v="298.44912280701755"/>
  </r>
  <r>
    <n v="79"/>
    <s v="TUN"/>
    <x v="212"/>
    <s v="Tunis"/>
    <s v="Africa"/>
    <n v="12356117"/>
    <n v="12161723"/>
    <n v="11557779"/>
    <n v="10895063"/>
    <n v="9893316"/>
    <n v="8440023"/>
    <n v="6578156"/>
    <n v="5047404"/>
    <n v="163610"/>
    <n v="75.521799999999999"/>
    <n v="1.0076000000000001"/>
    <n v="0.15"/>
    <n v="6.9073651607285447"/>
    <n v="13.410239114725634"/>
    <n v="76929581"/>
    <n v="603944"/>
    <n v="7308713"/>
    <n v="75.521771285373759"/>
  </r>
  <r>
    <n v="18"/>
    <s v="TUR"/>
    <x v="213"/>
    <s v="Ankara"/>
    <s v="Asia"/>
    <n v="85341241"/>
    <n v="84135428"/>
    <n v="79646178"/>
    <n v="73195345"/>
    <n v="64113547"/>
    <n v="54324142"/>
    <n v="44089069"/>
    <n v="35540990"/>
    <n v="783562"/>
    <n v="108.9145"/>
    <n v="1.0066999999999999"/>
    <n v="1.07"/>
    <n v="7.1504535974092818"/>
    <n v="16.593809346755588"/>
    <n v="520385940"/>
    <n v="4489250"/>
    <n v="49800251"/>
    <n v="108.91447135006547"/>
  </r>
  <r>
    <n v="111"/>
    <s v="TKM"/>
    <x v="214"/>
    <s v="Ashgabat"/>
    <s v="Asia"/>
    <n v="6430770"/>
    <n v="6250438"/>
    <n v="5766431"/>
    <n v="5267970"/>
    <n v="4569132"/>
    <n v="3720278"/>
    <n v="2862903"/>
    <n v="2201432"/>
    <n v="488100"/>
    <n v="13.1751"/>
    <n v="1.014"/>
    <n v="0.08"/>
    <n v="11.520800300914031"/>
    <n v="22.073018639058308"/>
    <n v="37069354"/>
    <n v="484007"/>
    <n v="4229338"/>
    <n v="13.175107559926245"/>
  </r>
  <r>
    <n v="212"/>
    <s v="TCA"/>
    <x v="215"/>
    <s v="Cockburn Town"/>
    <s v="North America"/>
    <n v="45703"/>
    <n v="44276"/>
    <n v="36538"/>
    <n v="29726"/>
    <n v="18744"/>
    <n v="11709"/>
    <n v="7598"/>
    <n v="5665"/>
    <n v="948"/>
    <n v="48.209899999999998"/>
    <n v="1.0130999999999999"/>
    <n v="0"/>
    <n v="25.083474738628276"/>
    <n v="53.747561057659965"/>
    <n v="199959"/>
    <n v="7738"/>
    <n v="40038"/>
    <n v="48.209915611814345"/>
  </r>
  <r>
    <n v="227"/>
    <s v="TUV"/>
    <x v="216"/>
    <s v="Funafuti"/>
    <s v="Oceania"/>
    <n v="11312"/>
    <n v="11069"/>
    <n v="10877"/>
    <n v="10550"/>
    <n v="9638"/>
    <n v="9182"/>
    <n v="7731"/>
    <n v="5814"/>
    <n v="26"/>
    <n v="435.07690000000002"/>
    <n v="1.0096000000000001"/>
    <n v="0"/>
    <n v="3.9992645030798935"/>
    <n v="7.2227488151658763"/>
    <n v="76173"/>
    <n v="192"/>
    <n v="5498"/>
    <n v="435.07692307692309"/>
  </r>
  <r>
    <n v="31"/>
    <s v="UGA"/>
    <x v="217"/>
    <s v="Kampala"/>
    <s v="Africa"/>
    <n v="47249585"/>
    <n v="44404611"/>
    <n v="37477356"/>
    <n v="32341728"/>
    <n v="24020697"/>
    <n v="17586630"/>
    <n v="13284026"/>
    <n v="10317212"/>
    <n v="241550"/>
    <n v="195.61"/>
    <n v="1.0304"/>
    <n v="0.59"/>
    <n v="26.075022474904578"/>
    <n v="46.094806684417108"/>
    <n v="226681845"/>
    <n v="6927255"/>
    <n v="36932373"/>
    <n v="195.60995653073897"/>
  </r>
  <r>
    <n v="38"/>
    <s v="UKR"/>
    <x v="218"/>
    <s v="Kiev"/>
    <s v="Europe"/>
    <n v="39701739"/>
    <n v="43909666"/>
    <n v="44982564"/>
    <n v="45683020"/>
    <n v="48879755"/>
    <n v="51589817"/>
    <n v="49973920"/>
    <n v="47279086"/>
    <n v="603500"/>
    <n v="65.785799999999995"/>
    <n v="0.91200000000000003"/>
    <n v="0.5"/>
    <n v="-11.739715415066158"/>
    <n v="-13.093006985965463"/>
    <n v="371999567"/>
    <n v="-1072898"/>
    <n v="-7577347"/>
    <n v="65.785814415907211"/>
  </r>
  <r>
    <n v="97"/>
    <s v="ARE"/>
    <x v="219"/>
    <s v="Abu Dhabi"/>
    <s v="Asia"/>
    <n v="9441129"/>
    <n v="9287289"/>
    <n v="8916899"/>
    <n v="8481771"/>
    <n v="3275333"/>
    <n v="1900151"/>
    <n v="1014048"/>
    <n v="298084"/>
    <n v="83600"/>
    <n v="112.93219999999999"/>
    <n v="1.0081"/>
    <n v="0.12"/>
    <n v="5.8790617679980448"/>
    <n v="11.310821761162851"/>
    <n v="42614704"/>
    <n v="370390"/>
    <n v="9143045"/>
    <n v="112.93216507177034"/>
  </r>
  <r>
    <n v="21"/>
    <s v="GBR"/>
    <x v="220"/>
    <s v="London"/>
    <s v="Europe"/>
    <n v="67508936"/>
    <n v="67059474"/>
    <n v="65224364"/>
    <n v="62760039"/>
    <n v="58850043"/>
    <n v="57210442"/>
    <n v="56326328"/>
    <n v="55650166"/>
    <n v="242900"/>
    <n v="277.9289"/>
    <n v="1.0034000000000001"/>
    <n v="0.85"/>
    <n v="3.5026359168484955"/>
    <n v="7.5667527867533666"/>
    <n v="490589792"/>
    <n v="1835110"/>
    <n v="11858770"/>
    <n v="277.92892548373817"/>
  </r>
  <r>
    <n v="3"/>
    <s v="USA"/>
    <x v="221"/>
    <s v="Washington, D.C."/>
    <s v="North America"/>
    <n v="338289857"/>
    <n v="335942003"/>
    <n v="324607776"/>
    <n v="311182845"/>
    <n v="282398554"/>
    <n v="248083732"/>
    <n v="223140018"/>
    <n v="200328340"/>
    <n v="9372610"/>
    <n v="36.093499999999999"/>
    <n v="1.0038"/>
    <n v="4.24"/>
    <n v="4.2149578696475833"/>
    <n v="8.7109596288959956"/>
    <n v="2263973125"/>
    <n v="11334227"/>
    <n v="137961517"/>
    <n v="36.093452837576727"/>
  </r>
  <r>
    <n v="200"/>
    <s v="VIR"/>
    <x v="222"/>
    <s v="Charlotte Amalie"/>
    <s v="North America"/>
    <n v="99465"/>
    <n v="100442"/>
    <n v="102803"/>
    <n v="106142"/>
    <n v="108185"/>
    <n v="100685"/>
    <n v="96640"/>
    <n v="63446"/>
    <n v="347"/>
    <n v="286.64269999999999"/>
    <n v="0.99370000000000003"/>
    <n v="0"/>
    <n v="-3.2469869556335906"/>
    <n v="-6.2906295340204625"/>
    <n v="777808"/>
    <n v="-2361"/>
    <n v="36019"/>
    <n v="286.64265129682997"/>
  </r>
  <r>
    <n v="133"/>
    <s v="URY"/>
    <x v="223"/>
    <s v="Montevideo"/>
    <s v="South America"/>
    <n v="3422794"/>
    <n v="3429086"/>
    <n v="3402818"/>
    <n v="3352651"/>
    <n v="3292224"/>
    <n v="3117012"/>
    <n v="2953750"/>
    <n v="2790265"/>
    <n v="181034"/>
    <n v="18.9069"/>
    <n v="0.999"/>
    <n v="0.04"/>
    <n v="0.58704285683219026"/>
    <n v="2.0921652745842021"/>
    <n v="25760600"/>
    <n v="26268"/>
    <n v="632529"/>
    <n v="18.906912513671465"/>
  </r>
  <r>
    <n v="43"/>
    <s v="UZB"/>
    <x v="224"/>
    <s v="Tashkent"/>
    <s v="Asia"/>
    <n v="34627652"/>
    <n v="33526656"/>
    <n v="30949417"/>
    <n v="28614227"/>
    <n v="24925554"/>
    <n v="20579100"/>
    <n v="15947129"/>
    <n v="12011361"/>
    <n v="447400"/>
    <n v="77.397499999999994"/>
    <n v="1.016"/>
    <n v="0.43"/>
    <n v="11.884666518920211"/>
    <n v="21.015507425729165"/>
    <n v="201181096"/>
    <n v="2577239"/>
    <n v="22616291"/>
    <n v="77.39752346893161"/>
  </r>
  <r>
    <n v="181"/>
    <s v="VUT"/>
    <x v="225"/>
    <s v="Port-Vila"/>
    <s v="Oceania"/>
    <n v="326740"/>
    <n v="311685"/>
    <n v="276438"/>
    <n v="245453"/>
    <n v="192074"/>
    <n v="150882"/>
    <n v="118156"/>
    <n v="87019"/>
    <n v="12189"/>
    <n v="26.806100000000001"/>
    <n v="1.0238"/>
    <n v="0"/>
    <n v="18.196485287840311"/>
    <n v="33.117134441216848"/>
    <n v="1708447"/>
    <n v="35247"/>
    <n v="239721"/>
    <n v="26.806136680613669"/>
  </r>
  <r>
    <n v="234"/>
    <s v="VAT"/>
    <x v="226"/>
    <s v="Vatican City"/>
    <s v="Europe"/>
    <n v="510"/>
    <n v="520"/>
    <n v="564"/>
    <n v="596"/>
    <n v="651"/>
    <n v="700"/>
    <n v="733"/>
    <n v="752"/>
    <n v="1"/>
    <n v="510"/>
    <n v="0.998"/>
    <n v="0"/>
    <n v="-9.5744680851063837"/>
    <n v="-14.429530201342283"/>
    <n v="5026"/>
    <n v="-44"/>
    <n v="-242"/>
    <n v="510"/>
  </r>
  <r>
    <n v="51"/>
    <s v="VEN"/>
    <x v="227"/>
    <s v="Caracas"/>
    <s v="South America"/>
    <n v="28301696"/>
    <n v="28490453"/>
    <n v="30529716"/>
    <n v="28715022"/>
    <n v="24427729"/>
    <n v="19750579"/>
    <n v="15210443"/>
    <n v="11355475"/>
    <n v="916445"/>
    <n v="30.882000000000001"/>
    <n v="1.0036"/>
    <n v="0.35"/>
    <n v="-7.2978733244685277"/>
    <n v="-1.4394068721242839"/>
    <n v="186781113"/>
    <n v="-2039263"/>
    <n v="16946221"/>
    <n v="30.882045294589417"/>
  </r>
  <r>
    <n v="16"/>
    <s v="VNM"/>
    <x v="228"/>
    <s v="Hanoi"/>
    <s v="Asia"/>
    <n v="98186856"/>
    <n v="96648685"/>
    <n v="92191398"/>
    <n v="87411012"/>
    <n v="79001142"/>
    <n v="66912613"/>
    <n v="52968270"/>
    <n v="41928849"/>
    <n v="331212"/>
    <n v="296.44720000000001"/>
    <n v="1.0074000000000001"/>
    <n v="1.23"/>
    <n v="6.503272680603021"/>
    <n v="12.327787716266229"/>
    <n v="615248825"/>
    <n v="4457287"/>
    <n v="56258007"/>
    <n v="296.44715771167711"/>
  </r>
  <r>
    <n v="226"/>
    <s v="WLF"/>
    <x v="229"/>
    <s v="Mata-Utu"/>
    <s v="Oceania"/>
    <n v="11572"/>
    <n v="11655"/>
    <n v="12182"/>
    <n v="13142"/>
    <n v="14723"/>
    <n v="13454"/>
    <n v="11315"/>
    <n v="9377"/>
    <n v="142"/>
    <n v="81.492999999999995"/>
    <n v="0.99529999999999996"/>
    <n v="0"/>
    <n v="-5.0073879494335909"/>
    <n v="-11.946431288997109"/>
    <n v="97420"/>
    <n v="-527"/>
    <n v="2195"/>
    <n v="81.492957746478879"/>
  </r>
  <r>
    <n v="172"/>
    <s v="ESH"/>
    <x v="230"/>
    <s v="El AaiÃºn"/>
    <s v="Africa"/>
    <n v="575986"/>
    <n v="556048"/>
    <n v="491824"/>
    <n v="413296"/>
    <n v="270375"/>
    <n v="178529"/>
    <n v="116775"/>
    <n v="76371"/>
    <n v="266000"/>
    <n v="2.1654"/>
    <n v="1.0184"/>
    <n v="0.01"/>
    <n v="17.112219005172584"/>
    <n v="39.364039332584881"/>
    <n v="2679204"/>
    <n v="64224"/>
    <n v="499615"/>
    <n v="2.1653609022556393"/>
  </r>
  <r>
    <n v="46"/>
    <s v="YEM"/>
    <x v="231"/>
    <s v="Sanaa"/>
    <s v="Asia"/>
    <n v="33696614"/>
    <n v="32284046"/>
    <n v="28516545"/>
    <n v="24743946"/>
    <n v="18628700"/>
    <n v="13375121"/>
    <n v="9204938"/>
    <n v="6843607"/>
    <n v="527968"/>
    <n v="63.8232"/>
    <n v="1.0217000000000001"/>
    <n v="0.42"/>
    <n v="18.165135362646492"/>
    <n v="36.181246111675151"/>
    <n v="167293517"/>
    <n v="3767501"/>
    <n v="26853007"/>
    <n v="63.823212770470938"/>
  </r>
  <r>
    <n v="63"/>
    <s v="ZMB"/>
    <x v="232"/>
    <s v="Lusaka"/>
    <s v="Africa"/>
    <n v="20017675"/>
    <n v="18927715"/>
    <n v="16248230"/>
    <n v="13792086"/>
    <n v="9891136"/>
    <n v="7686401"/>
    <n v="5720438"/>
    <n v="4281671"/>
    <n v="752612"/>
    <n v="26.5976"/>
    <n v="1.028"/>
    <n v="0.25"/>
    <n v="23.199111533994778"/>
    <n v="45.138849917264146"/>
    <n v="96565352"/>
    <n v="2679485"/>
    <n v="15736004"/>
    <n v="26.597602748826752"/>
  </r>
  <r>
    <n v="74"/>
    <s v="ZWE"/>
    <x v="233"/>
    <s v="Harare"/>
    <s v="Africa"/>
    <n v="16320537"/>
    <n v="15669666"/>
    <n v="14154937"/>
    <n v="12839771"/>
    <n v="11834676"/>
    <n v="10113893"/>
    <n v="7049926"/>
    <n v="5202918"/>
    <n v="390757"/>
    <n v="41.766500000000001"/>
    <n v="1.0204"/>
    <n v="0.2"/>
    <n v="15.299255658997282"/>
    <n v="27.109252960975706"/>
    <n v="93186324"/>
    <n v="1514729"/>
    <n v="11117619"/>
    <n v="41.766460997499728"/>
  </r>
  <r>
    <m/>
    <m/>
    <x v="234"/>
    <m/>
    <m/>
    <m/>
    <m/>
    <m/>
    <m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n v="36"/>
    <s v="AFG"/>
    <x v="0"/>
    <s v="Kabul"/>
    <s v="Asia"/>
    <n v="41128771"/>
    <n v="38972230"/>
    <n v="33753499"/>
    <n v="28189672"/>
    <n v="19542982"/>
    <n v="10694796"/>
    <n v="12486631"/>
    <n v="10752971"/>
    <n v="652230"/>
    <n v="63.058700000000002"/>
    <n v="1.0257000000000001"/>
    <n v="0.52"/>
    <n v="21.850392458571481"/>
    <n v="45.900140306705232"/>
    <n v="195521552"/>
    <n v="5218731"/>
    <n v="30375800"/>
    <n v="63.058692485779559"/>
    <n v="2156541"/>
  </r>
  <r>
    <n v="138"/>
    <s v="ALB"/>
    <x v="1"/>
    <s v="Tirana"/>
    <s v="Europe"/>
    <n v="2842321"/>
    <n v="2866849"/>
    <n v="2882481"/>
    <n v="2913399"/>
    <n v="3182021"/>
    <n v="3295066"/>
    <n v="2941651"/>
    <n v="2324731"/>
    <n v="28748"/>
    <n v="98.870199999999997"/>
    <n v="0.99570000000000003"/>
    <n v="0.04"/>
    <n v="-1.3932442225985184"/>
    <n v="-2.4396932929543804"/>
    <n v="23248519"/>
    <n v="-15632"/>
    <n v="517590"/>
    <n v="98.870217058577992"/>
    <n v="-24528"/>
  </r>
  <r>
    <n v="34"/>
    <s v="DZA"/>
    <x v="2"/>
    <s v="Algiers"/>
    <s v="Africa"/>
    <n v="44903225"/>
    <n v="43451666"/>
    <n v="39543154"/>
    <n v="35856344"/>
    <n v="30774621"/>
    <n v="25518074"/>
    <n v="18739378"/>
    <n v="13795915"/>
    <n v="2381741"/>
    <n v="18.853100000000001"/>
    <n v="1.0164"/>
    <n v="0.56000000000000005"/>
    <n v="13.554991086446973"/>
    <n v="25.230907534800533"/>
    <n v="252582377"/>
    <n v="3908512"/>
    <n v="31107310"/>
    <n v="18.853109972914773"/>
    <n v="1451559"/>
  </r>
  <r>
    <n v="213"/>
    <s v="ASM"/>
    <x v="3"/>
    <s v="Pago Pago"/>
    <s v="Oceania"/>
    <n v="44273"/>
    <n v="46189"/>
    <n v="51368"/>
    <n v="54849"/>
    <n v="58230"/>
    <n v="47818"/>
    <n v="32886"/>
    <n v="27075"/>
    <n v="199"/>
    <n v="222.47739999999999"/>
    <n v="0.98309999999999997"/>
    <n v="0"/>
    <n v="-13.81210091885999"/>
    <n v="-19.282028842823024"/>
    <n v="362688"/>
    <n v="-5179"/>
    <n v="17198"/>
    <n v="222.47738693467338"/>
    <n v="-1916"/>
  </r>
  <r>
    <n v="203"/>
    <s v="AND"/>
    <x v="4"/>
    <s v="Andorra la Vella"/>
    <s v="Europe"/>
    <n v="79824"/>
    <n v="77700"/>
    <n v="71746"/>
    <n v="71519"/>
    <n v="66097"/>
    <n v="53569"/>
    <n v="35611"/>
    <n v="19860"/>
    <n v="468"/>
    <n v="170.5641"/>
    <n v="1.01"/>
    <n v="0"/>
    <n v="11.259164273966494"/>
    <n v="11.612298829681624"/>
    <n v="475926"/>
    <n v="5954"/>
    <n v="59964"/>
    <n v="170.56410256410257"/>
    <n v="2124"/>
  </r>
  <r>
    <n v="42"/>
    <s v="AGO"/>
    <x v="5"/>
    <s v="Luanda"/>
    <s v="Africa"/>
    <n v="35588987"/>
    <n v="33428485"/>
    <n v="28127721"/>
    <n v="23364185"/>
    <n v="16394062"/>
    <n v="11828638"/>
    <n v="8330047"/>
    <n v="6029700"/>
    <n v="1246700"/>
    <n v="28.546600000000002"/>
    <n v="1.0315000000000001"/>
    <n v="0.45"/>
    <n v="26.526379438988318"/>
    <n v="52.322826582652041"/>
    <n v="163091825"/>
    <n v="5300764"/>
    <n v="29559287"/>
    <n v="28.546552498596295"/>
    <n v="2160502"/>
  </r>
  <r>
    <n v="224"/>
    <s v="AIA"/>
    <x v="6"/>
    <s v="The Valley"/>
    <s v="North America"/>
    <n v="15857"/>
    <n v="15585"/>
    <n v="14525"/>
    <n v="13172"/>
    <n v="11047"/>
    <n v="8316"/>
    <n v="6560"/>
    <n v="6283"/>
    <n v="91"/>
    <n v="174.2527"/>
    <n v="1.0065999999999999"/>
    <n v="0"/>
    <n v="9.1703958691910508"/>
    <n v="20.384148193136959"/>
    <n v="91345"/>
    <n v="1060"/>
    <n v="9574"/>
    <n v="174.25274725274724"/>
    <n v="272"/>
  </r>
  <r>
    <n v="201"/>
    <s v="ATG"/>
    <x v="7"/>
    <s v="Saint Johnâ€™s"/>
    <s v="North America"/>
    <n v="93763"/>
    <n v="92664"/>
    <n v="89941"/>
    <n v="85695"/>
    <n v="75055"/>
    <n v="63328"/>
    <n v="64888"/>
    <n v="64516"/>
    <n v="442"/>
    <n v="212.1335"/>
    <n v="1.0058"/>
    <n v="0"/>
    <n v="4.249452418807885"/>
    <n v="9.4147849932901568"/>
    <n v="629850"/>
    <n v="2723"/>
    <n v="29247"/>
    <n v="212.13348416289594"/>
    <n v="1099"/>
  </r>
  <r>
    <n v="33"/>
    <s v="ARG"/>
    <x v="8"/>
    <s v="Buenos Aires"/>
    <s v="South America"/>
    <n v="45510318"/>
    <n v="45036032"/>
    <n v="43257065"/>
    <n v="41100123"/>
    <n v="37070774"/>
    <n v="32637657"/>
    <n v="28024803"/>
    <n v="23842803"/>
    <n v="2780400"/>
    <n v="16.368300000000001"/>
    <n v="1.0052000000000001"/>
    <n v="0.56999999999999995"/>
    <n v="5.2089826251503659"/>
    <n v="10.730369347069837"/>
    <n v="296479575"/>
    <n v="1778967"/>
    <n v="21667515"/>
    <n v="16.368262839879154"/>
    <n v="474286"/>
  </r>
  <r>
    <n v="140"/>
    <s v="ARM"/>
    <x v="9"/>
    <s v="Yerevan"/>
    <s v="Asia"/>
    <n v="2780469"/>
    <n v="2805608"/>
    <n v="2878595"/>
    <n v="2946293"/>
    <n v="3168523"/>
    <n v="3556539"/>
    <n v="3135123"/>
    <n v="2534377"/>
    <n v="29743"/>
    <n v="93.483099999999993"/>
    <n v="0.99619999999999997"/>
    <n v="0.03"/>
    <n v="-3.4088157590769108"/>
    <n v="-5.6282250271782202"/>
    <n v="23805527"/>
    <n v="-72987"/>
    <n v="246092"/>
    <n v="93.483138889822811"/>
    <n v="-25139"/>
  </r>
  <r>
    <n v="198"/>
    <s v="ABW"/>
    <x v="10"/>
    <s v="Oranjestad"/>
    <s v="North America"/>
    <n v="106445"/>
    <n v="106585"/>
    <n v="104257"/>
    <n v="100341"/>
    <n v="89101"/>
    <n v="65712"/>
    <n v="62267"/>
    <n v="59106"/>
    <n v="180"/>
    <n v="591.36109999999996"/>
    <n v="0.99909999999999999"/>
    <n v="0"/>
    <n v="2.0986600420115678"/>
    <n v="6.0832560967102181"/>
    <n v="693814"/>
    <n v="2328"/>
    <n v="47339"/>
    <n v="591.36111111111109"/>
    <n v="-140"/>
  </r>
  <r>
    <n v="55"/>
    <s v="AUS"/>
    <x v="11"/>
    <s v="Canberra"/>
    <s v="Oceania"/>
    <n v="26177413"/>
    <n v="25670051"/>
    <n v="23820236"/>
    <n v="22019168"/>
    <n v="19017963"/>
    <n v="17048003"/>
    <n v="14706322"/>
    <n v="12595034"/>
    <n v="7692024"/>
    <n v="3.4032"/>
    <n v="1.0099"/>
    <n v="0.33"/>
    <n v="9.8956912097764285"/>
    <n v="18.884659947187831"/>
    <n v="161054190"/>
    <n v="1849815"/>
    <n v="13582379"/>
    <n v="3.4031891996176817"/>
    <n v="507362"/>
  </r>
  <r>
    <n v="99"/>
    <s v="AUT"/>
    <x v="12"/>
    <s v="Vienna"/>
    <s v="Europe"/>
    <n v="8939617"/>
    <n v="8907777"/>
    <n v="8642421"/>
    <n v="8362829"/>
    <n v="8010428"/>
    <n v="7678729"/>
    <n v="7547561"/>
    <n v="7465301"/>
    <n v="83871"/>
    <n v="106.5877"/>
    <n v="1.002"/>
    <n v="0.11"/>
    <n v="3.4388049367185425"/>
    <n v="6.8970440505240509"/>
    <n v="65554663"/>
    <n v="265356"/>
    <n v="1474316"/>
    <n v="106.58770015857687"/>
    <n v="31840"/>
  </r>
  <r>
    <n v="91"/>
    <s v="AZE"/>
    <x v="13"/>
    <s v="Baku"/>
    <s v="Asia"/>
    <n v="10358074"/>
    <n v="10284951"/>
    <n v="9863480"/>
    <n v="9237202"/>
    <n v="8190337"/>
    <n v="7427836"/>
    <n v="6383060"/>
    <n v="5425317"/>
    <n v="86600"/>
    <n v="119.6082"/>
    <n v="1.0044"/>
    <n v="0.13"/>
    <n v="5.0143965415857288"/>
    <n v="12.134323791988093"/>
    <n v="67170257"/>
    <n v="421471"/>
    <n v="4932757"/>
    <n v="119.60824480369514"/>
    <n v="73123"/>
  </r>
  <r>
    <n v="176"/>
    <s v="BHS"/>
    <x v="14"/>
    <s v="Nassau"/>
    <s v="North America"/>
    <n v="409984"/>
    <n v="406471"/>
    <n v="392697"/>
    <n v="373272"/>
    <n v="325014"/>
    <n v="270679"/>
    <n v="223752"/>
    <n v="179129"/>
    <n v="13943"/>
    <n v="29.404299999999999"/>
    <n v="1.0051000000000001"/>
    <n v="0.01"/>
    <n v="4.4021217376246824"/>
    <n v="9.8351872093272465"/>
    <n v="2580998"/>
    <n v="13774"/>
    <n v="230855"/>
    <n v="29.404288890482679"/>
    <n v="3513"/>
  </r>
  <r>
    <n v="154"/>
    <s v="BHR"/>
    <x v="15"/>
    <s v="Manama"/>
    <s v="Asia"/>
    <n v="1472233"/>
    <n v="1477469"/>
    <n v="1362142"/>
    <n v="1213645"/>
    <n v="711442"/>
    <n v="517418"/>
    <n v="362595"/>
    <n v="222555"/>
    <n v="765"/>
    <n v="1924.4875999999999"/>
    <n v="1.0061"/>
    <n v="0.02"/>
    <n v="8.0821970102970173"/>
    <n v="21.306724783606409"/>
    <n v="7339499"/>
    <n v="115327"/>
    <n v="1249678"/>
    <n v="1924.4875816993465"/>
    <n v="-5236"/>
  </r>
  <r>
    <n v="8"/>
    <s v="BGD"/>
    <x v="16"/>
    <s v="Dhaka"/>
    <s v="Asia"/>
    <n v="171186372"/>
    <n v="167420951"/>
    <n v="157830000"/>
    <n v="148391139"/>
    <n v="129193327"/>
    <n v="107147651"/>
    <n v="83929765"/>
    <n v="67541860"/>
    <n v="147570"/>
    <n v="1160.0350000000001"/>
    <n v="1.0107999999999999"/>
    <n v="2.15"/>
    <n v="8.4625052271431294"/>
    <n v="15.361586381515677"/>
    <n v="1032641065"/>
    <n v="9590951"/>
    <n v="103644512"/>
    <n v="1160.0350477739378"/>
    <n v="3765421"/>
  </r>
  <r>
    <n v="186"/>
    <s v="BRB"/>
    <x v="17"/>
    <s v="Bridgetown"/>
    <s v="North America"/>
    <n v="281635"/>
    <n v="280693"/>
    <n v="278083"/>
    <n v="274711"/>
    <n v="264657"/>
    <n v="258868"/>
    <n v="253575"/>
    <n v="241397"/>
    <n v="430"/>
    <n v="654.96510000000001"/>
    <n v="1.0015000000000001"/>
    <n v="0"/>
    <n v="1.2773164846466702"/>
    <n v="2.5204669634634214"/>
    <n v="2133619"/>
    <n v="2610"/>
    <n v="40238"/>
    <n v="654.96511627906978"/>
    <n v="942"/>
  </r>
  <r>
    <n v="96"/>
    <s v="BLR"/>
    <x v="18"/>
    <s v="Minsk"/>
    <s v="Europe"/>
    <n v="9534954"/>
    <n v="9633740"/>
    <n v="9700609"/>
    <n v="9731427"/>
    <n v="10256483"/>
    <n v="10428525"/>
    <n v="9817257"/>
    <n v="9170786"/>
    <n v="207600"/>
    <n v="45.929499999999997"/>
    <n v="0.99550000000000005"/>
    <n v="0.12"/>
    <n v="-1.707676291251405"/>
    <n v="-2.0189536436948043"/>
    <n v="78273781"/>
    <n v="-66869"/>
    <n v="364168"/>
    <n v="45.929450867052026"/>
    <n v="-98786"/>
  </r>
  <r>
    <n v="81"/>
    <s v="BEL"/>
    <x v="19"/>
    <s v="Brussels"/>
    <s v="Europe"/>
    <n v="11655930"/>
    <n v="11561717"/>
    <n v="11248303"/>
    <n v="10877947"/>
    <n v="10264343"/>
    <n v="9959560"/>
    <n v="9828986"/>
    <n v="9629376"/>
    <n v="30528"/>
    <n v="381.81110000000001"/>
    <n v="1.0038"/>
    <n v="0.15"/>
    <n v="3.6238977559548315"/>
    <n v="7.1519285762285847"/>
    <n v="85026162"/>
    <n v="313414"/>
    <n v="2026554"/>
    <n v="381.81112421383648"/>
    <n v="94213"/>
  </r>
  <r>
    <n v="177"/>
    <s v="BLZ"/>
    <x v="20"/>
    <s v="Belmopan"/>
    <s v="North America"/>
    <n v="405272"/>
    <n v="394921"/>
    <n v="359871"/>
    <n v="322106"/>
    <n v="240406"/>
    <n v="182589"/>
    <n v="145133"/>
    <n v="120905"/>
    <n v="22966"/>
    <n v="17.646599999999999"/>
    <n v="1.0130999999999999"/>
    <n v="0.01"/>
    <n v="12.615909589825241"/>
    <n v="25.819450739818567"/>
    <n v="2171203"/>
    <n v="35050"/>
    <n v="284367"/>
    <n v="17.646608029260648"/>
    <n v="10351"/>
  </r>
  <r>
    <n v="77"/>
    <s v="BEN"/>
    <x v="21"/>
    <s v="Porto-Novo"/>
    <s v="Africa"/>
    <n v="13352864"/>
    <n v="12643123"/>
    <n v="10932783"/>
    <n v="9445710"/>
    <n v="6998023"/>
    <n v="5133419"/>
    <n v="3833939"/>
    <n v="3023443"/>
    <n v="112622"/>
    <n v="118.5635"/>
    <n v="1.0274000000000001"/>
    <n v="0.17"/>
    <n v="22.136001418851905"/>
    <n v="41.364323063062493"/>
    <n v="65363304"/>
    <n v="1710340"/>
    <n v="10329421"/>
    <n v="118.56354886256682"/>
    <n v="709741"/>
  </r>
  <r>
    <n v="206"/>
    <s v="BMU"/>
    <x v="22"/>
    <s v="Hamilton"/>
    <s v="North America"/>
    <n v="64184"/>
    <n v="64031"/>
    <n v="63144"/>
    <n v="63447"/>
    <n v="61371"/>
    <n v="57470"/>
    <n v="53565"/>
    <n v="52019"/>
    <n v="54"/>
    <n v="1188.5925999999999"/>
    <n v="1"/>
    <n v="0"/>
    <n v="1.6470290130495377"/>
    <n v="1.1615994452062353"/>
    <n v="479231"/>
    <n v="887"/>
    <n v="12165"/>
    <n v="1188.5925925925926"/>
    <n v="153"/>
  </r>
  <r>
    <n v="165"/>
    <s v="BTN"/>
    <x v="23"/>
    <s v="Thimphu"/>
    <s v="Asia"/>
    <n v="782455"/>
    <n v="772506"/>
    <n v="743274"/>
    <n v="705516"/>
    <n v="587207"/>
    <n v="558442"/>
    <n v="415257"/>
    <n v="298894"/>
    <n v="38394"/>
    <n v="20.3796"/>
    <n v="1.0064"/>
    <n v="0.01"/>
    <n v="5.2714073141264191"/>
    <n v="10.905351544118064"/>
    <n v="4863551"/>
    <n v="29232"/>
    <n v="483561"/>
    <n v="20.379616606761473"/>
    <n v="9949"/>
  </r>
  <r>
    <n v="80"/>
    <s v="BOL"/>
    <x v="24"/>
    <s v="Sucre"/>
    <s v="South America"/>
    <n v="12224110"/>
    <n v="11936162"/>
    <n v="11090085"/>
    <n v="10223270"/>
    <n v="8592656"/>
    <n v="7096194"/>
    <n v="5736088"/>
    <n v="4585693"/>
    <n v="1098581"/>
    <n v="11.1272"/>
    <n v="1.012"/>
    <n v="0.15"/>
    <n v="10.225575367546776"/>
    <n v="19.571428711165801"/>
    <n v="71484258"/>
    <n v="846077"/>
    <n v="7638417"/>
    <n v="11.127181336651553"/>
    <n v="287948"/>
  </r>
  <r>
    <n v="137"/>
    <s v="BIH"/>
    <x v="25"/>
    <s v="Sarajevo"/>
    <s v="Europe"/>
    <n v="3233526"/>
    <n v="3318407"/>
    <n v="3524324"/>
    <n v="3811088"/>
    <n v="4179350"/>
    <n v="4494310"/>
    <n v="4199820"/>
    <n v="3815561"/>
    <n v="51209"/>
    <n v="63.143700000000003"/>
    <n v="0.98860000000000003"/>
    <n v="0.04"/>
    <n v="-8.2511710047089881"/>
    <n v="-15.154779947353617"/>
    <n v="30576386"/>
    <n v="-205917"/>
    <n v="-582035"/>
    <n v="63.143705208068894"/>
    <n v="-84881"/>
  </r>
  <r>
    <n v="144"/>
    <s v="BWA"/>
    <x v="26"/>
    <s v="Gaborone"/>
    <s v="Africa"/>
    <n v="2630296"/>
    <n v="2546402"/>
    <n v="2305171"/>
    <n v="2091664"/>
    <n v="1726985"/>
    <n v="1341474"/>
    <n v="938578"/>
    <n v="592244"/>
    <n v="582000"/>
    <n v="4.5194000000000001"/>
    <n v="1.0162"/>
    <n v="0.03"/>
    <n v="14.104159734787572"/>
    <n v="25.75136350771443"/>
    <n v="14172814"/>
    <n v="241231"/>
    <n v="2038052"/>
    <n v="4.5194089347079034"/>
    <n v="83894"/>
  </r>
  <r>
    <n v="7"/>
    <s v="BRA"/>
    <x v="27"/>
    <s v="Brasilia"/>
    <s v="South America"/>
    <n v="215313498"/>
    <n v="213196304"/>
    <n v="205188205"/>
    <n v="196353492"/>
    <n v="175873720"/>
    <n v="150706446"/>
    <n v="122288383"/>
    <n v="96369875"/>
    <n v="8515767"/>
    <n v="25.284099999999999"/>
    <n v="1.0045999999999999"/>
    <n v="2.7"/>
    <n v="4.9346369592735604"/>
    <n v="9.6560574537681259"/>
    <n v="1375289923"/>
    <n v="8008099"/>
    <n v="118943623"/>
    <n v="25.284099247900983"/>
    <n v="2117194"/>
  </r>
  <r>
    <n v="221"/>
    <s v="VGB"/>
    <x v="28"/>
    <s v="Road Town"/>
    <s v="North America"/>
    <n v="31305"/>
    <n v="30910"/>
    <n v="29366"/>
    <n v="27556"/>
    <n v="20104"/>
    <n v="15617"/>
    <n v="11109"/>
    <n v="9581"/>
    <n v="151"/>
    <n v="207.31790000000001"/>
    <n v="1.0059"/>
    <n v="0"/>
    <n v="6.6028740720561192"/>
    <n v="13.605022499637103"/>
    <n v="175548"/>
    <n v="1544"/>
    <n v="21724"/>
    <n v="207.31788079470198"/>
    <n v="395"/>
  </r>
  <r>
    <n v="175"/>
    <s v="BRN"/>
    <x v="29"/>
    <s v="Bandar Seri Begawan"/>
    <s v="Asia"/>
    <n v="449002"/>
    <n v="441725"/>
    <n v="421437"/>
    <n v="396053"/>
    <n v="333926"/>
    <n v="261928"/>
    <n v="187921"/>
    <n v="133343"/>
    <n v="5765"/>
    <n v="77.884100000000004"/>
    <n v="1.0081"/>
    <n v="0.01"/>
    <n v="6.5407166432942532"/>
    <n v="13.369170287815017"/>
    <n v="2625335"/>
    <n v="20288"/>
    <n v="315659"/>
    <n v="77.884128360797916"/>
    <n v="7277"/>
  </r>
  <r>
    <n v="108"/>
    <s v="BGR"/>
    <x v="30"/>
    <s v="Sofia"/>
    <s v="Europe"/>
    <n v="6781953"/>
    <n v="6979175"/>
    <n v="7309253"/>
    <n v="7592273"/>
    <n v="8097691"/>
    <n v="8767778"/>
    <n v="8980606"/>
    <n v="8582950"/>
    <n v="110879"/>
    <n v="61.165399999999998"/>
    <n v="0.9849"/>
    <n v="0.09"/>
    <n v="-7.2141434972903529"/>
    <n v="-10.672956570449983"/>
    <n v="63091679"/>
    <n v="-330078"/>
    <n v="-1800997"/>
    <n v="61.165351419114529"/>
    <n v="-197222"/>
  </r>
  <r>
    <n v="58"/>
    <s v="BFA"/>
    <x v="31"/>
    <s v="Ouagadougou"/>
    <s v="Africa"/>
    <n v="22673762"/>
    <n v="21522626"/>
    <n v="18718019"/>
    <n v="16116845"/>
    <n v="11882888"/>
    <n v="9131361"/>
    <n v="6932967"/>
    <n v="5611666"/>
    <n v="272967"/>
    <n v="83.064099999999996"/>
    <n v="1.0259"/>
    <n v="0.28000000000000003"/>
    <n v="21.133342155491988"/>
    <n v="40.683626354910032"/>
    <n v="112590134"/>
    <n v="2804607"/>
    <n v="17062096"/>
    <n v="83.064113977147414"/>
    <n v="1151136"/>
  </r>
  <r>
    <n v="78"/>
    <s v="BDI"/>
    <x v="32"/>
    <s v="Bujumbura"/>
    <s v="Africa"/>
    <n v="12889576"/>
    <n v="12220227"/>
    <n v="10727148"/>
    <n v="9126605"/>
    <n v="6307659"/>
    <n v="5483793"/>
    <n v="4312834"/>
    <n v="3497834"/>
    <n v="27834"/>
    <n v="463.0874"/>
    <n v="1.0269999999999999"/>
    <n v="0.16"/>
    <n v="20.158461503467649"/>
    <n v="41.230786256225613"/>
    <n v="64565676"/>
    <n v="1493079"/>
    <n v="9391742"/>
    <n v="463.08744700725731"/>
    <n v="669349"/>
  </r>
  <r>
    <n v="73"/>
    <s v="KHM"/>
    <x v="33"/>
    <s v="Phnom Penh"/>
    <s v="Asia"/>
    <n v="16767842"/>
    <n v="16396860"/>
    <n v="15417523"/>
    <n v="14363532"/>
    <n v="12118841"/>
    <n v="8910808"/>
    <n v="6198959"/>
    <n v="6708525"/>
    <n v="181035"/>
    <n v="92.622100000000003"/>
    <n v="1.0107999999999999"/>
    <n v="0.21"/>
    <n v="8.7583394556959639"/>
    <n v="16.738988711133167"/>
    <n v="96882890"/>
    <n v="979337"/>
    <n v="10059317"/>
    <n v="92.622100698759908"/>
    <n v="370982"/>
  </r>
  <r>
    <n v="53"/>
    <s v="CMR"/>
    <x v="34"/>
    <s v="Yaounde"/>
    <s v="Africa"/>
    <n v="27914536"/>
    <n v="26491087"/>
    <n v="23012646"/>
    <n v="19878036"/>
    <n v="15091594"/>
    <n v="11430520"/>
    <n v="8519891"/>
    <n v="6452787"/>
    <n v="475442"/>
    <n v="58.712800000000001"/>
    <n v="1.0263"/>
    <n v="0.35"/>
    <n v="21.300853452488688"/>
    <n v="40.429044398551248"/>
    <n v="138791097"/>
    <n v="3478441"/>
    <n v="21461749"/>
    <n v="58.712810395379456"/>
    <n v="1423449"/>
  </r>
  <r>
    <n v="39"/>
    <s v="CAN"/>
    <x v="35"/>
    <s v="Ottawa"/>
    <s v="North America"/>
    <n v="38454327"/>
    <n v="37888705"/>
    <n v="35732126"/>
    <n v="33963412"/>
    <n v="30683313"/>
    <n v="27657204"/>
    <n v="24511510"/>
    <n v="21434577"/>
    <n v="9984670"/>
    <n v="3.8513000000000002"/>
    <n v="1.0078"/>
    <n v="0.48"/>
    <n v="7.618357217255979"/>
    <n v="13.222802820870882"/>
    <n v="250325174"/>
    <n v="2156579"/>
    <n v="17019750"/>
    <n v="3.8513367993133474"/>
    <n v="565622"/>
  </r>
  <r>
    <n v="171"/>
    <s v="CPV"/>
    <x v="36"/>
    <s v="Praia"/>
    <s v="Africa"/>
    <n v="593149"/>
    <n v="582640"/>
    <n v="552166"/>
    <n v="521212"/>
    <n v="458251"/>
    <n v="364563"/>
    <n v="317234"/>
    <n v="287262"/>
    <n v="4033"/>
    <n v="147.07390000000001"/>
    <n v="1.0088999999999999"/>
    <n v="0.01"/>
    <n v="7.4222244759728051"/>
    <n v="13.801869488806858"/>
    <n v="3676477"/>
    <n v="30474"/>
    <n v="305887"/>
    <n v="147.07389040416564"/>
    <n v="10509"/>
  </r>
  <r>
    <n v="205"/>
    <s v="CYM"/>
    <x v="37"/>
    <s v="George Town"/>
    <s v="North America"/>
    <n v="68706"/>
    <n v="67311"/>
    <n v="60911"/>
    <n v="54074"/>
    <n v="39658"/>
    <n v="26027"/>
    <n v="17100"/>
    <n v="10533"/>
    <n v="264"/>
    <n v="260.25"/>
    <n v="1.0084"/>
    <n v="0"/>
    <n v="12.797360082743674"/>
    <n v="27.059215149609795"/>
    <n v="344320"/>
    <n v="6400"/>
    <n v="58173"/>
    <n v="260.25"/>
    <n v="1395"/>
  </r>
  <r>
    <n v="117"/>
    <s v="CAF"/>
    <x v="38"/>
    <s v="Bangui"/>
    <s v="Africa"/>
    <n v="5579144"/>
    <n v="5343020"/>
    <n v="4819333"/>
    <n v="4660067"/>
    <n v="3759170"/>
    <n v="2809221"/>
    <n v="2415276"/>
    <n v="2067356"/>
    <n v="622984"/>
    <n v="8.9555000000000007"/>
    <n v="1.0224"/>
    <n v="7.0000000000000007E-2"/>
    <n v="15.76589540502804"/>
    <n v="19.722398841046708"/>
    <n v="31452587"/>
    <n v="523687"/>
    <n v="3511788"/>
    <n v="8.9555173166566071"/>
    <n v="236124"/>
  </r>
  <r>
    <n v="69"/>
    <s v="TCD"/>
    <x v="39"/>
    <s v="N'Djamena"/>
    <s v="Africa"/>
    <n v="17723315"/>
    <n v="16644701"/>
    <n v="14140274"/>
    <n v="11894727"/>
    <n v="8259137"/>
    <n v="5827069"/>
    <n v="4408230"/>
    <n v="3667394"/>
    <n v="1284000"/>
    <n v="13.8032"/>
    <n v="1.0316000000000001"/>
    <n v="0.22"/>
    <n v="25.339261459855727"/>
    <n v="49.001444085265682"/>
    <n v="82564847"/>
    <n v="2504427"/>
    <n v="14055921"/>
    <n v="13.803204828660435"/>
    <n v="1078614"/>
  </r>
  <r>
    <n v="65"/>
    <s v="CHL"/>
    <x v="40"/>
    <s v="Santiago"/>
    <s v="South America"/>
    <n v="19603733"/>
    <n v="19300315"/>
    <n v="17870124"/>
    <n v="17004162"/>
    <n v="15351799"/>
    <n v="13342868"/>
    <n v="11469828"/>
    <n v="9820481"/>
    <n v="756102"/>
    <n v="25.927399999999999"/>
    <n v="1.0057"/>
    <n v="0.25"/>
    <n v="9.7011582012525501"/>
    <n v="15.287851291936644"/>
    <n v="123763310"/>
    <n v="1430191"/>
    <n v="9783252"/>
    <n v="25.927365619982488"/>
    <n v="303418"/>
  </r>
  <r>
    <n v="1"/>
    <s v="CHN"/>
    <x v="41"/>
    <s v="Beijing"/>
    <s v="Asia"/>
    <n v="1425887337"/>
    <n v="1424929781"/>
    <n v="1393715448"/>
    <n v="1348191368"/>
    <n v="1264099069"/>
    <n v="1153704252"/>
    <n v="982372466"/>
    <n v="822534450"/>
    <n v="9706961"/>
    <n v="146.89330000000001"/>
    <n v="1"/>
    <n v="17.88"/>
    <n v="2.3083541942630461"/>
    <n v="5.7629777822461179"/>
    <n v="9815434171"/>
    <n v="31214333"/>
    <n v="603352887"/>
    <n v="146.89327967836689"/>
    <n v="957556"/>
  </r>
  <r>
    <n v="28"/>
    <s v="COL"/>
    <x v="42"/>
    <s v="Bogota"/>
    <s v="South America"/>
    <n v="51874024"/>
    <n v="50930662"/>
    <n v="47119728"/>
    <n v="44816108"/>
    <n v="39215135"/>
    <n v="32601393"/>
    <n v="26176195"/>
    <n v="20905254"/>
    <n v="1141748"/>
    <n v="45.433900000000001"/>
    <n v="1.0068999999999999"/>
    <n v="0.65"/>
    <n v="10.089820552444616"/>
    <n v="15.748614315192208"/>
    <n v="313638499"/>
    <n v="3810934"/>
    <n v="30968770"/>
    <n v="45.433864565560874"/>
    <n v="943362"/>
  </r>
  <r>
    <n v="163"/>
    <s v="COM"/>
    <x v="43"/>
    <s v="Moroni"/>
    <s v="Africa"/>
    <n v="836774"/>
    <n v="806166"/>
    <n v="730216"/>
    <n v="656024"/>
    <n v="536758"/>
    <n v="431119"/>
    <n v="328328"/>
    <n v="242351"/>
    <n v="1862"/>
    <n v="449.39530000000002"/>
    <n v="1.0184"/>
    <n v="0.01"/>
    <n v="14.592668470699079"/>
    <n v="27.552345645891002"/>
    <n v="4567736"/>
    <n v="75950"/>
    <n v="594423"/>
    <n v="449.39527389903327"/>
    <n v="30608"/>
  </r>
  <r>
    <n v="223"/>
    <s v="COK"/>
    <x v="44"/>
    <s v="Avarua"/>
    <s v="Oceania"/>
    <n v="17011"/>
    <n v="17029"/>
    <n v="17695"/>
    <n v="17212"/>
    <n v="15897"/>
    <n v="17123"/>
    <n v="17651"/>
    <n v="20470"/>
    <n v="236"/>
    <n v="72.080500000000001"/>
    <n v="1.0004999999999999"/>
    <n v="0"/>
    <n v="-3.8654987284543654"/>
    <n v="-1.1677899140134789"/>
    <n v="140088"/>
    <n v="-666"/>
    <n v="-3459"/>
    <n v="72.080508474576277"/>
    <n v="-18"/>
  </r>
  <r>
    <n v="124"/>
    <s v="CRI"/>
    <x v="45"/>
    <s v="San JosÃ©"/>
    <s v="North America"/>
    <n v="5180829"/>
    <n v="5123105"/>
    <n v="4895242"/>
    <n v="4622252"/>
    <n v="3979193"/>
    <n v="3158253"/>
    <n v="2414303"/>
    <n v="1855697"/>
    <n v="51100"/>
    <n v="101.3861"/>
    <n v="1.0052000000000001"/>
    <n v="0.06"/>
    <n v="5.8339710273771956"/>
    <n v="12.084520705491608"/>
    <n v="31228874"/>
    <n v="227863"/>
    <n v="3325132"/>
    <n v="101.38608610567515"/>
    <n v="57724"/>
  </r>
  <r>
    <n v="130"/>
    <s v="HRV"/>
    <x v="46"/>
    <s v="Zagreb"/>
    <s v="Europe"/>
    <n v="4030358"/>
    <n v="4096868"/>
    <n v="4254815"/>
    <n v="4368682"/>
    <n v="4548434"/>
    <n v="4873707"/>
    <n v="4680144"/>
    <n v="4492638"/>
    <n v="56594"/>
    <n v="71.215299999999999"/>
    <n v="0.99270000000000003"/>
    <n v="0.05"/>
    <n v="-5.2753644988089965"/>
    <n v="-7.7443036595476622"/>
    <n v="35345646"/>
    <n v="-157947"/>
    <n v="-462280"/>
    <n v="71.215287839700324"/>
    <n v="-66510"/>
  </r>
  <r>
    <n v="85"/>
    <s v="CUB"/>
    <x v="47"/>
    <s v="Havana"/>
    <s v="North America"/>
    <n v="11212191"/>
    <n v="11300698"/>
    <n v="11339894"/>
    <n v="11290417"/>
    <n v="11105791"/>
    <n v="10626680"/>
    <n v="9809107"/>
    <n v="8869636"/>
    <n v="109884"/>
    <n v="102.03660000000001"/>
    <n v="0.99609999999999999"/>
    <n v="0.14000000000000001"/>
    <n v="-1.1261392743177316"/>
    <n v="-0.69285306291167104"/>
    <n v="85554414"/>
    <n v="-39196"/>
    <n v="2342555"/>
    <n v="102.03661133559027"/>
    <n v="-88507"/>
  </r>
  <r>
    <n v="189"/>
    <s v="CUW"/>
    <x v="48"/>
    <s v="Willemstad"/>
    <s v="North America"/>
    <n v="191163"/>
    <n v="189288"/>
    <n v="169572"/>
    <n v="159380"/>
    <n v="141424"/>
    <n v="155446"/>
    <n v="156851"/>
    <n v="150385"/>
    <n v="444"/>
    <n v="430.54730000000001"/>
    <n v="1.0043"/>
    <n v="0"/>
    <n v="12.732644540372231"/>
    <n v="19.941648889446604"/>
    <n v="1313509"/>
    <n v="19716"/>
    <n v="40778"/>
    <n v="430.54729729729729"/>
    <n v="1875"/>
  </r>
  <r>
    <n v="158"/>
    <s v="CYP"/>
    <x v="49"/>
    <s v="Nicosia"/>
    <s v="Europe"/>
    <n v="1251488"/>
    <n v="1237537"/>
    <n v="1187280"/>
    <n v="1129686"/>
    <n v="948237"/>
    <n v="788500"/>
    <n v="679327"/>
    <n v="640804"/>
    <n v="9251"/>
    <n v="135.28139999999999"/>
    <n v="1.0059"/>
    <n v="0.02"/>
    <n v="5.4079913752442561"/>
    <n v="10.781934094960901"/>
    <n v="7862859"/>
    <n v="50257"/>
    <n v="610684"/>
    <n v="135.28137498648795"/>
    <n v="13951"/>
  </r>
  <r>
    <n v="88"/>
    <s v="CZE"/>
    <x v="50"/>
    <s v="Prague"/>
    <s v="Europe"/>
    <n v="10493986"/>
    <n v="10530953"/>
    <n v="10523798"/>
    <n v="10464749"/>
    <n v="10234710"/>
    <n v="10301192"/>
    <n v="10270060"/>
    <n v="9795744"/>
    <n v="78865"/>
    <n v="133.06270000000001"/>
    <n v="0.99839999999999995"/>
    <n v="0.13"/>
    <n v="-0.28328175816373519"/>
    <n v="0.27938558297002636"/>
    <n v="82615192"/>
    <n v="7155"/>
    <n v="698242"/>
    <n v="133.06265136625879"/>
    <n v="-36967"/>
  </r>
  <r>
    <n v="115"/>
    <s v="DNK"/>
    <x v="51"/>
    <s v="Copenhagen"/>
    <s v="Europe"/>
    <n v="5882261"/>
    <n v="5825641"/>
    <n v="5677796"/>
    <n v="5550849"/>
    <n v="5340655"/>
    <n v="5144623"/>
    <n v="5125392"/>
    <n v="4922963"/>
    <n v="43094"/>
    <n v="136.4984"/>
    <n v="1.0047999999999999"/>
    <n v="7.0000000000000007E-2"/>
    <n v="3.6011332566369063"/>
    <n v="5.9704740662194196"/>
    <n v="43470180"/>
    <n v="147845"/>
    <n v="959298"/>
    <n v="136.49837564394116"/>
    <n v="56620"/>
  </r>
  <r>
    <n v="160"/>
    <s v="DJI"/>
    <x v="52"/>
    <s v="Djibouti"/>
    <s v="Africa"/>
    <n v="1120849"/>
    <n v="1090156"/>
    <n v="1006259"/>
    <n v="919199"/>
    <n v="742033"/>
    <n v="577173"/>
    <n v="324121"/>
    <n v="144379"/>
    <n v="23200"/>
    <n v="48.3125"/>
    <n v="1.0138"/>
    <n v="0.01"/>
    <n v="11.387724234019274"/>
    <n v="21.937578261072957"/>
    <n v="5924169"/>
    <n v="83897"/>
    <n v="976470"/>
    <n v="48.312456896551723"/>
    <n v="30693"/>
  </r>
  <r>
    <n v="204"/>
    <s v="DMA"/>
    <x v="53"/>
    <s v="Roseau"/>
    <s v="North America"/>
    <n v="72737"/>
    <n v="71995"/>
    <n v="70007"/>
    <n v="68755"/>
    <n v="68346"/>
    <n v="69481"/>
    <n v="72978"/>
    <n v="68895"/>
    <n v="751"/>
    <n v="96.853499999999997"/>
    <n v="1.0044999999999999"/>
    <n v="0"/>
    <n v="3.8996100389961006"/>
    <n v="5.7915787942695074"/>
    <n v="563194"/>
    <n v="1988"/>
    <n v="3842"/>
    <n v="96.85352862849534"/>
    <n v="742"/>
  </r>
  <r>
    <n v="84"/>
    <s v="DOM"/>
    <x v="54"/>
    <s v="Santo Domingo"/>
    <s v="North America"/>
    <n v="11228821"/>
    <n v="10999664"/>
    <n v="10405832"/>
    <n v="9775755"/>
    <n v="8540791"/>
    <n v="7129004"/>
    <n v="5755800"/>
    <n v="4475871"/>
    <n v="48671"/>
    <n v="230.70869999999999"/>
    <n v="1.01"/>
    <n v="0.14000000000000001"/>
    <n v="7.9089206898593014"/>
    <n v="14.863977258022526"/>
    <n v="68311538"/>
    <n v="593832"/>
    <n v="6752950"/>
    <n v="230.70865607856834"/>
    <n v="229157"/>
  </r>
  <r>
    <n v="15"/>
    <s v="COD"/>
    <x v="55"/>
    <s v="Kinshasa"/>
    <s v="Africa"/>
    <n v="99010212"/>
    <n v="92853164"/>
    <n v="78656904"/>
    <n v="66391257"/>
    <n v="48616317"/>
    <n v="35987541"/>
    <n v="26708686"/>
    <n v="20151733"/>
    <n v="2344858"/>
    <n v="42.224400000000003"/>
    <n v="1.0325"/>
    <n v="1.24"/>
    <n v="25.876060415497665"/>
    <n v="49.13140144341596"/>
    <n v="468375814"/>
    <n v="14196260"/>
    <n v="78858479"/>
    <n v="42.224395677691355"/>
    <n v="6157048"/>
  </r>
  <r>
    <n v="67"/>
    <s v="ECU"/>
    <x v="56"/>
    <s v="Quito"/>
    <s v="South America"/>
    <n v="18001000"/>
    <n v="17588595"/>
    <n v="16195902"/>
    <n v="14989585"/>
    <n v="12626507"/>
    <n v="10449837"/>
    <n v="8135845"/>
    <n v="6172215"/>
    <n v="276841"/>
    <n v="65.022900000000007"/>
    <n v="1.0114000000000001"/>
    <n v="0.23"/>
    <n v="11.14539962022492"/>
    <n v="20.090049190821492"/>
    <n v="104159486"/>
    <n v="1392693"/>
    <n v="11828785"/>
    <n v="65.022883171206573"/>
    <n v="412405"/>
  </r>
  <r>
    <n v="14"/>
    <s v="EGY"/>
    <x v="57"/>
    <s v="Cairo"/>
    <s v="Africa"/>
    <n v="110990103"/>
    <n v="107465134"/>
    <n v="97723799"/>
    <n v="87252413"/>
    <n v="71371371"/>
    <n v="57214630"/>
    <n v="43748556"/>
    <n v="34781986"/>
    <n v="1002450"/>
    <n v="110.7188"/>
    <n v="1.0158"/>
    <n v="1.39"/>
    <n v="13.575305233477467"/>
    <n v="27.205769082856197"/>
    <n v="610547992"/>
    <n v="9741335"/>
    <n v="76208117"/>
    <n v="110.71884183749813"/>
    <n v="3524969"/>
  </r>
  <r>
    <n v="112"/>
    <s v="SLV"/>
    <x v="58"/>
    <s v="San Salvador"/>
    <s v="North America"/>
    <n v="6336392"/>
    <n v="6292731"/>
    <n v="6231066"/>
    <n v="6114034"/>
    <n v="5958482"/>
    <n v="5367179"/>
    <n v="4508992"/>
    <n v="3619090"/>
    <n v="21041"/>
    <n v="301.14499999999998"/>
    <n v="1.0035000000000001"/>
    <n v="0.08"/>
    <n v="1.6903367738361301"/>
    <n v="3.6368459841734606"/>
    <n v="44427966"/>
    <n v="61665"/>
    <n v="2717302"/>
    <n v="301.1450026139442"/>
    <n v="43661"/>
  </r>
  <r>
    <n v="152"/>
    <s v="GNQ"/>
    <x v="59"/>
    <s v="Malabo"/>
    <s v="Africa"/>
    <n v="1674908"/>
    <n v="1596049"/>
    <n v="1346973"/>
    <n v="1094524"/>
    <n v="684977"/>
    <n v="465549"/>
    <n v="282509"/>
    <n v="316955"/>
    <n v="28051"/>
    <n v="59.709400000000002"/>
    <n v="1.0246999999999999"/>
    <n v="0.02"/>
    <n v="24.346070782413605"/>
    <n v="53.026155662187399"/>
    <n v="7462444"/>
    <n v="249076"/>
    <n v="1357953"/>
    <n v="59.709386474635487"/>
    <n v="78859"/>
  </r>
  <r>
    <n v="132"/>
    <s v="ERI"/>
    <x v="60"/>
    <s v="Asmara"/>
    <s v="Africa"/>
    <n v="3684032"/>
    <n v="3555868"/>
    <n v="3340006"/>
    <n v="3147727"/>
    <n v="2392880"/>
    <n v="2149960"/>
    <n v="1657982"/>
    <n v="1272748"/>
    <n v="117600"/>
    <n v="31.326799999999999"/>
    <n v="1.0176000000000001"/>
    <n v="0.05"/>
    <n v="10.300161137435083"/>
    <n v="17.037849851654858"/>
    <n v="21201203"/>
    <n v="215862"/>
    <n v="2411284"/>
    <n v="31.326802721088434"/>
    <n v="128164"/>
  </r>
  <r>
    <n v="156"/>
    <s v="EST"/>
    <x v="61"/>
    <s v="Tallinn"/>
    <s v="Europe"/>
    <n v="1326062"/>
    <n v="1329444"/>
    <n v="1314657"/>
    <n v="1331535"/>
    <n v="1396877"/>
    <n v="1570674"/>
    <n v="1476983"/>
    <n v="1361999"/>
    <n v="45227"/>
    <n v="29.3201"/>
    <n v="0.998"/>
    <n v="0.02"/>
    <n v="0.86752666284818025"/>
    <n v="-0.41102937587070565"/>
    <n v="11108231"/>
    <n v="14787"/>
    <n v="-35937"/>
    <n v="29.32014062396356"/>
    <n v="-3382"/>
  </r>
  <r>
    <n v="159"/>
    <s v="SWZ"/>
    <x v="62"/>
    <s v="Mbabane"/>
    <s v="Africa"/>
    <n v="1201670"/>
    <n v="1180655"/>
    <n v="1133936"/>
    <n v="1099920"/>
    <n v="1030496"/>
    <n v="854011"/>
    <n v="598564"/>
    <n v="442865"/>
    <n v="17364"/>
    <n v="69.204700000000003"/>
    <n v="1.0079"/>
    <n v="0.02"/>
    <n v="5.973352993467004"/>
    <n v="9.2506727762019061"/>
    <n v="7542117"/>
    <n v="46719"/>
    <n v="758805"/>
    <n v="69.204676341856711"/>
    <n v="21015"/>
  </r>
  <r>
    <n v="12"/>
    <s v="ETH"/>
    <x v="63"/>
    <s v="Addis Ababa"/>
    <s v="Africa"/>
    <n v="123379924"/>
    <n v="117190911"/>
    <n v="102471895"/>
    <n v="89237791"/>
    <n v="67031867"/>
    <n v="47878073"/>
    <n v="34945469"/>
    <n v="28308246"/>
    <n v="1104300"/>
    <n v="111.7268"/>
    <n v="1.0257000000000001"/>
    <n v="1.55"/>
    <n v="20.403671660409913"/>
    <n v="38.259724515144036"/>
    <n v="610444176"/>
    <n v="14719016"/>
    <n v="95071678"/>
    <n v="111.72681698813729"/>
    <n v="6189013"/>
  </r>
  <r>
    <n v="231"/>
    <s v="FLK"/>
    <x v="64"/>
    <s v="Stanley"/>
    <s v="South America"/>
    <n v="3780"/>
    <n v="3747"/>
    <n v="3408"/>
    <n v="3187"/>
    <n v="3080"/>
    <n v="2332"/>
    <n v="2240"/>
    <n v="2274"/>
    <n v="12173"/>
    <n v="0.3105"/>
    <n v="1.0043"/>
    <n v="0"/>
    <n v="10.915492957746478"/>
    <n v="18.606840288672732"/>
    <n v="24048"/>
    <n v="339"/>
    <n v="1506"/>
    <n v="0.31052328924669348"/>
    <n v="33"/>
  </r>
  <r>
    <n v="209"/>
    <s v="FRO"/>
    <x v="65"/>
    <s v="TÃ³rshavn"/>
    <s v="Europe"/>
    <n v="53090"/>
    <n v="52415"/>
    <n v="48816"/>
    <n v="48410"/>
    <n v="45660"/>
    <n v="47479"/>
    <n v="43054"/>
    <n v="38416"/>
    <n v="1393"/>
    <n v="38.112000000000002"/>
    <n v="1.0038"/>
    <n v="0"/>
    <n v="8.7553261225827601"/>
    <n v="9.6674240859326588"/>
    <n v="377340"/>
    <n v="3599"/>
    <n v="14674"/>
    <n v="38.111988513998561"/>
    <n v="675"/>
  </r>
  <r>
    <n v="162"/>
    <s v="FJI"/>
    <x v="66"/>
    <s v="Suva"/>
    <s v="Oceania"/>
    <n v="929766"/>
    <n v="920422"/>
    <n v="917200"/>
    <n v="905169"/>
    <n v="832509"/>
    <n v="780430"/>
    <n v="644582"/>
    <n v="527634"/>
    <n v="18272"/>
    <n v="50.884700000000002"/>
    <n v="1.0056"/>
    <n v="0.01"/>
    <n v="1.3700392498909726"/>
    <n v="2.7173931055968557"/>
    <n v="6457712"/>
    <n v="3222"/>
    <n v="402132"/>
    <n v="50.884741681260948"/>
    <n v="9344"/>
  </r>
  <r>
    <n v="118"/>
    <s v="FIN"/>
    <x v="67"/>
    <s v="Helsinki"/>
    <s v="Europe"/>
    <n v="5540745"/>
    <n v="5529468"/>
    <n v="5479461"/>
    <n v="5363271"/>
    <n v="5176209"/>
    <n v="4986545"/>
    <n v="4779418"/>
    <n v="4606621"/>
    <n v="338424"/>
    <n v="16.372199999999999"/>
    <n v="1.0008999999999999"/>
    <n v="7.0000000000000007E-2"/>
    <n v="1.1184311741611082"/>
    <n v="3.3090626969996482"/>
    <n v="41461738"/>
    <n v="50007"/>
    <n v="934124"/>
    <n v="16.372198780228352"/>
    <n v="11277"/>
  </r>
  <r>
    <n v="23"/>
    <s v="FRA"/>
    <x v="68"/>
    <s v="Paris"/>
    <s v="Europe"/>
    <n v="64626628"/>
    <n v="64480053"/>
    <n v="63809769"/>
    <n v="62444567"/>
    <n v="58665453"/>
    <n v="56412897"/>
    <n v="53713830"/>
    <n v="50523586"/>
    <n v="551695"/>
    <n v="117.14190000000001"/>
    <n v="1.0015000000000001"/>
    <n v="0.81"/>
    <n v="1.2801472451655482"/>
    <n v="3.4943968784345962"/>
    <n v="474676783"/>
    <n v="670284"/>
    <n v="14103042"/>
    <n v="117.1419498092243"/>
    <n v="146575"/>
  </r>
  <r>
    <n v="184"/>
    <s v="GUF"/>
    <x v="69"/>
    <s v="Cayenne"/>
    <s v="South America"/>
    <n v="304557"/>
    <n v="290969"/>
    <n v="257026"/>
    <n v="228453"/>
    <n v="164351"/>
    <n v="113931"/>
    <n v="66825"/>
    <n v="46484"/>
    <n v="83534"/>
    <n v="3.6459000000000001"/>
    <n v="1.0239"/>
    <n v="0"/>
    <n v="18.492681674227509"/>
    <n v="33.312760173865087"/>
    <n v="1472596"/>
    <n v="33943"/>
    <n v="258073"/>
    <n v="3.6459046615749275"/>
    <n v="13588"/>
  </r>
  <r>
    <n v="183"/>
    <s v="PYF"/>
    <x v="70"/>
    <s v="Papeete"/>
    <s v="Oceania"/>
    <n v="306279"/>
    <n v="301920"/>
    <n v="291787"/>
    <n v="283788"/>
    <n v="250927"/>
    <n v="211089"/>
    <n v="163591"/>
    <n v="117891"/>
    <n v="4167"/>
    <n v="73.501099999999994"/>
    <n v="1.0074000000000001"/>
    <n v="0"/>
    <n v="4.966636621919414"/>
    <n v="7.9252822529493852"/>
    <n v="1927272"/>
    <n v="10133"/>
    <n v="188388"/>
    <n v="73.501079913606915"/>
    <n v="4359"/>
  </r>
  <r>
    <n v="146"/>
    <s v="GAB"/>
    <x v="71"/>
    <s v="Libreville"/>
    <s v="Africa"/>
    <n v="2388992"/>
    <n v="2292573"/>
    <n v="2028517"/>
    <n v="1711105"/>
    <n v="1272935"/>
    <n v="983028"/>
    <n v="749078"/>
    <n v="597192"/>
    <n v="267668"/>
    <n v="8.9252000000000002"/>
    <n v="1.0204"/>
    <n v="0.03"/>
    <n v="17.770371162775564"/>
    <n v="39.61691421625207"/>
    <n v="12023420"/>
    <n v="264056"/>
    <n v="1791800"/>
    <n v="8.925205852025643"/>
    <n v="96419"/>
  </r>
  <r>
    <n v="142"/>
    <s v="GMB"/>
    <x v="72"/>
    <s v="Banjul"/>
    <s v="Africa"/>
    <n v="2705992"/>
    <n v="2573995"/>
    <n v="2253133"/>
    <n v="1937275"/>
    <n v="1437539"/>
    <n v="1040616"/>
    <n v="718586"/>
    <n v="528731"/>
    <n v="10689"/>
    <n v="253.1567"/>
    <n v="1.0249999999999999"/>
    <n v="0.03"/>
    <n v="20.099079814640326"/>
    <n v="39.680324166677423"/>
    <n v="13195867"/>
    <n v="320862"/>
    <n v="2177261"/>
    <n v="253.15670315277387"/>
    <n v="131997"/>
  </r>
  <r>
    <n v="131"/>
    <s v="GEO"/>
    <x v="73"/>
    <s v="Tbilisi"/>
    <s v="Asia"/>
    <n v="3744385"/>
    <n v="3765912"/>
    <n v="3771132"/>
    <n v="3836831"/>
    <n v="4265172"/>
    <n v="5391636"/>
    <n v="5145843"/>
    <n v="4800426"/>
    <n v="69700"/>
    <n v="53.721400000000003"/>
    <n v="0.99639999999999995"/>
    <n v="0.05"/>
    <n v="-0.70925653093023522"/>
    <n v="-2.4094363290955481"/>
    <n v="34721337"/>
    <n v="-5220"/>
    <n v="-1056041"/>
    <n v="53.721449067431848"/>
    <n v="-21527"/>
  </r>
  <r>
    <n v="19"/>
    <s v="DEU"/>
    <x v="74"/>
    <s v="Berlin"/>
    <s v="Europe"/>
    <n v="83369843"/>
    <n v="83328988"/>
    <n v="82073226"/>
    <n v="81325090"/>
    <n v="81551677"/>
    <n v="79370196"/>
    <n v="77786703"/>
    <n v="78294583"/>
    <n v="357114"/>
    <n v="233.45439999999999"/>
    <n v="0.99950000000000006"/>
    <n v="1.05"/>
    <n v="1.5798294561980544"/>
    <n v="2.5142954037923597"/>
    <n v="647100306"/>
    <n v="1255762"/>
    <n v="5075260"/>
    <n v="233.4544235174202"/>
    <n v="40855"/>
  </r>
  <r>
    <n v="47"/>
    <s v="GHA"/>
    <x v="75"/>
    <s v="Accra"/>
    <s v="Africa"/>
    <n v="33475870"/>
    <n v="32180401"/>
    <n v="28870939"/>
    <n v="25574719"/>
    <n v="19665502"/>
    <n v="15446982"/>
    <n v="11865246"/>
    <n v="8861895"/>
    <n v="238533"/>
    <n v="140.34059999999999"/>
    <n v="1.0196000000000001"/>
    <n v="0.42"/>
    <n v="15.950056213966576"/>
    <n v="30.894380501306777"/>
    <n v="175941554"/>
    <n v="3309462"/>
    <n v="24613975"/>
    <n v="140.34062372921147"/>
    <n v="1295469"/>
  </r>
  <r>
    <n v="219"/>
    <s v="GIB"/>
    <x v="76"/>
    <s v="Gibraltar"/>
    <s v="Europe"/>
    <n v="32649"/>
    <n v="32709"/>
    <n v="32520"/>
    <n v="31262"/>
    <n v="27741"/>
    <n v="27317"/>
    <n v="28734"/>
    <n v="26685"/>
    <n v="6"/>
    <n v="5441.5"/>
    <n v="0.99939999999999996"/>
    <n v="0"/>
    <n v="0.39667896678966791"/>
    <n v="4.4366963086174911"/>
    <n v="239617"/>
    <n v="189"/>
    <n v="5964"/>
    <n v="5441.5"/>
    <n v="-60"/>
  </r>
  <r>
    <n v="90"/>
    <s v="GRC"/>
    <x v="77"/>
    <s v="Athens"/>
    <s v="Europe"/>
    <n v="10384971"/>
    <n v="10512232"/>
    <n v="10806641"/>
    <n v="11033783"/>
    <n v="11038109"/>
    <n v="10302255"/>
    <n v="9307148"/>
    <n v="8544873"/>
    <n v="131990"/>
    <n v="78.680000000000007"/>
    <n v="0.99419999999999997"/>
    <n v="0.13"/>
    <n v="-3.9019525123486569"/>
    <n v="-5.8802316485651387"/>
    <n v="81930012"/>
    <n v="-294409"/>
    <n v="1840098"/>
    <n v="78.679983332070606"/>
    <n v="-127261"/>
  </r>
  <r>
    <n v="208"/>
    <s v="GRL"/>
    <x v="78"/>
    <s v="Nuuk"/>
    <s v="North America"/>
    <n v="56466"/>
    <n v="56026"/>
    <n v="55895"/>
    <n v="56351"/>
    <n v="56184"/>
    <n v="55599"/>
    <n v="50106"/>
    <n v="45434"/>
    <n v="2166086"/>
    <n v="2.6100000000000002E-2"/>
    <n v="1.004"/>
    <n v="0"/>
    <n v="1.0215582789158244"/>
    <n v="0.2040780110379585"/>
    <n v="432061"/>
    <n v="131"/>
    <n v="11032"/>
    <n v="2.6068217051400545E-2"/>
    <n v="440"/>
  </r>
  <r>
    <n v="193"/>
    <s v="GRD"/>
    <x v="79"/>
    <s v="Saint George's"/>
    <s v="North America"/>
    <n v="125438"/>
    <n v="123663"/>
    <n v="118980"/>
    <n v="114039"/>
    <n v="107432"/>
    <n v="99047"/>
    <n v="94838"/>
    <n v="98794"/>
    <n v="344"/>
    <n v="364.64530000000002"/>
    <n v="1.0065999999999999"/>
    <n v="0"/>
    <n v="5.4278029920995126"/>
    <n v="9.9957032243355339"/>
    <n v="882231"/>
    <n v="4683"/>
    <n v="26644"/>
    <n v="364.64534883720933"/>
    <n v="1775"/>
  </r>
  <r>
    <n v="178"/>
    <s v="GLP"/>
    <x v="80"/>
    <s v="Basse-Terre"/>
    <s v="North America"/>
    <n v="395752"/>
    <n v="395642"/>
    <n v="399089"/>
    <n v="403072"/>
    <n v="424067"/>
    <n v="391951"/>
    <n v="334234"/>
    <n v="318310"/>
    <n v="1628"/>
    <n v="243.0909"/>
    <n v="0.99919999999999998"/>
    <n v="0"/>
    <n v="-0.83615434151279533"/>
    <n v="-1.816052715147666"/>
    <n v="3062117"/>
    <n v="-3447"/>
    <n v="77442"/>
    <n v="243.09090909090909"/>
    <n v="110"/>
  </r>
  <r>
    <n v="191"/>
    <s v="GUM"/>
    <x v="81"/>
    <s v="HagÃ¥tÃ±a"/>
    <s v="Oceania"/>
    <n v="171774"/>
    <n v="169231"/>
    <n v="167978"/>
    <n v="164905"/>
    <n v="160188"/>
    <n v="138263"/>
    <n v="110286"/>
    <n v="88300"/>
    <n v="549"/>
    <n v="312.8852"/>
    <n v="1.0073000000000001"/>
    <n v="0"/>
    <n v="2.259819738299063"/>
    <n v="4.165428580091568"/>
    <n v="1170925"/>
    <n v="1253"/>
    <n v="83474"/>
    <n v="312.88524590163934"/>
    <n v="2543"/>
  </r>
  <r>
    <n v="68"/>
    <s v="GTM"/>
    <x v="82"/>
    <s v="Guatemala City"/>
    <s v="North America"/>
    <n v="17843908"/>
    <n v="17362718"/>
    <n v="16001107"/>
    <n v="14543121"/>
    <n v="11735894"/>
    <n v="9084780"/>
    <n v="6987767"/>
    <n v="5453208"/>
    <n v="108889"/>
    <n v="163.8725"/>
    <n v="1.0134000000000001"/>
    <n v="0.22"/>
    <n v="11.516709437665781"/>
    <n v="22.696551861185778"/>
    <n v="99012503"/>
    <n v="1361611"/>
    <n v="12390700"/>
    <n v="163.87245727300279"/>
    <n v="481190"/>
  </r>
  <r>
    <n v="207"/>
    <s v="GGY"/>
    <x v="83"/>
    <s v="Saint Peter Port"/>
    <s v="Europe"/>
    <n v="63301"/>
    <n v="62794"/>
    <n v="61629"/>
    <n v="60782"/>
    <n v="59114"/>
    <n v="57727"/>
    <n v="52860"/>
    <n v="52656"/>
    <n v="78"/>
    <n v="811.55129999999997"/>
    <n v="1.0037"/>
    <n v="0"/>
    <n v="2.7130084862645831"/>
    <n v="4.1443190418215918"/>
    <n v="470863"/>
    <n v="1165"/>
    <n v="10645"/>
    <n v="811.5512820512821"/>
    <n v="507"/>
  </r>
  <r>
    <n v="75"/>
    <s v="GIN"/>
    <x v="84"/>
    <s v="Conakry"/>
    <s v="Africa"/>
    <n v="13859341"/>
    <n v="13205153"/>
    <n v="11625998"/>
    <n v="10270728"/>
    <n v="8336967"/>
    <n v="6354145"/>
    <n v="4972609"/>
    <n v="4222374"/>
    <n v="245857"/>
    <n v="56.371600000000001"/>
    <n v="1.0242"/>
    <n v="0.17"/>
    <n v="19.209903528282048"/>
    <n v="34.940200928308101"/>
    <n v="72847315"/>
    <n v="1579155"/>
    <n v="9636967"/>
    <n v="56.371553382657396"/>
    <n v="654188"/>
  </r>
  <r>
    <n v="149"/>
    <s v="GNB"/>
    <x v="85"/>
    <s v="Bissau"/>
    <s v="Africa"/>
    <n v="2105566"/>
    <n v="2015828"/>
    <n v="1788919"/>
    <n v="1567220"/>
    <n v="1230849"/>
    <n v="973551"/>
    <n v="831462"/>
    <n v="591663"/>
    <n v="36125"/>
    <n v="58.285600000000002"/>
    <n v="1.0218"/>
    <n v="0.03"/>
    <n v="17.700466035633809"/>
    <n v="34.350378376998762"/>
    <n v="11105058"/>
    <n v="226909"/>
    <n v="1513903"/>
    <n v="58.285564013840833"/>
    <n v="89738"/>
  </r>
  <r>
    <n v="164"/>
    <s v="GUY"/>
    <x v="86"/>
    <s v="Georgetown"/>
    <s v="South America"/>
    <n v="808726"/>
    <n v="797202"/>
    <n v="755031"/>
    <n v="747932"/>
    <n v="759051"/>
    <n v="747116"/>
    <n v="778176"/>
    <n v="705261"/>
    <n v="214969"/>
    <n v="3.7621000000000002"/>
    <n v="1.0052000000000001"/>
    <n v="0.01"/>
    <n v="7.1116285291597308"/>
    <n v="8.1282790414101811"/>
    <n v="6098495"/>
    <n v="42171"/>
    <n v="103465"/>
    <n v="3.7620587154426919"/>
    <n v="11524"/>
  </r>
  <r>
    <n v="82"/>
    <s v="HTI"/>
    <x v="87"/>
    <s v="Port-au-Prince"/>
    <s v="North America"/>
    <n v="11584996"/>
    <n v="11306801"/>
    <n v="10563757"/>
    <n v="9842880"/>
    <n v="8360225"/>
    <n v="6925331"/>
    <n v="5646676"/>
    <n v="4680812"/>
    <n v="27750"/>
    <n v="417.47730000000001"/>
    <n v="1.012"/>
    <n v="0.15"/>
    <n v="9.6673844352913463"/>
    <n v="17.699250625833091"/>
    <n v="68911478"/>
    <n v="743044"/>
    <n v="6904184"/>
    <n v="417.47733333333332"/>
    <n v="278195"/>
  </r>
  <r>
    <n v="89"/>
    <s v="HND"/>
    <x v="88"/>
    <s v="Tegucigalpa"/>
    <s v="North America"/>
    <n v="10432860"/>
    <n v="10121763"/>
    <n v="9294505"/>
    <n v="8450933"/>
    <n v="6656725"/>
    <n v="5053234"/>
    <n v="3777990"/>
    <n v="2782753"/>
    <n v="112492"/>
    <n v="92.743099999999998"/>
    <n v="1.0149999999999999"/>
    <n v="0.13"/>
    <n v="12.247612971320152"/>
    <n v="23.45216794406014"/>
    <n v="56570763"/>
    <n v="827258"/>
    <n v="7650107"/>
    <n v="92.743128400241801"/>
    <n v="311097"/>
  </r>
  <r>
    <n v="104"/>
    <s v="HKG"/>
    <x v="89"/>
    <s v="Hong Kong"/>
    <s v="Asia"/>
    <n v="7488865"/>
    <n v="7500958"/>
    <n v="7399838"/>
    <n v="7132438"/>
    <n v="6731195"/>
    <n v="5838574"/>
    <n v="4978544"/>
    <n v="3955072"/>
    <n v="1104"/>
    <n v="6783.3922000000002"/>
    <n v="0.99919999999999998"/>
    <n v="0.09"/>
    <n v="1.203093905569284"/>
    <n v="4.9972674140314997"/>
    <n v="51025484"/>
    <n v="101120"/>
    <n v="3533793"/>
    <n v="6783.392210144928"/>
    <n v="-12093"/>
  </r>
  <r>
    <n v="94"/>
    <s v="HUN"/>
    <x v="90"/>
    <s v="Budapest"/>
    <s v="Europe"/>
    <n v="9967308"/>
    <n v="9750573"/>
    <n v="9844246"/>
    <n v="9986825"/>
    <n v="10202055"/>
    <n v="10375989"/>
    <n v="10698679"/>
    <n v="10315366"/>
    <n v="93028"/>
    <n v="107.1431"/>
    <n v="1.0265"/>
    <n v="0.12"/>
    <n v="1.2500906620984482"/>
    <n v="-0.19542747569923374"/>
    <n v="81141041"/>
    <n v="-93673"/>
    <n v="-348058"/>
    <n v="107.14309670206819"/>
    <n v="216735"/>
  </r>
  <r>
    <n v="179"/>
    <s v="ISL"/>
    <x v="91"/>
    <s v="ReykjavÃ­k"/>
    <s v="Europe"/>
    <n v="372899"/>
    <n v="366669"/>
    <n v="331060"/>
    <n v="318333"/>
    <n v="281462"/>
    <n v="255019"/>
    <n v="228263"/>
    <n v="204468"/>
    <n v="103000"/>
    <n v="3.6204000000000001"/>
    <n v="1.0068999999999999"/>
    <n v="0"/>
    <n v="12.637890412614027"/>
    <n v="17.141169781329612"/>
    <n v="2358173"/>
    <n v="35609"/>
    <n v="168431"/>
    <n v="3.6203786407766989"/>
    <n v="6230"/>
  </r>
  <r>
    <n v="2"/>
    <s v="IND"/>
    <x v="92"/>
    <s v="New Delhi"/>
    <s v="Asia"/>
    <n v="1417173173"/>
    <n v="1396387127"/>
    <n v="1322866505"/>
    <n v="1240613620"/>
    <n v="1059633675"/>
    <n v="870452165"/>
    <n v="696828385"/>
    <n v="557501301"/>
    <n v="3287590"/>
    <n v="431.0675"/>
    <n v="1.0067999999999999"/>
    <n v="17.77"/>
    <n v="7.1289633264998269"/>
    <n v="14.231631037550596"/>
    <n v="8561455951"/>
    <n v="73520622"/>
    <n v="859671872"/>
    <n v="431.06749108009211"/>
    <n v="20786046"/>
  </r>
  <r>
    <n v="4"/>
    <s v="IDN"/>
    <x v="93"/>
    <s v="Jakarta"/>
    <s v="Asia"/>
    <n v="275501339"/>
    <n v="271857970"/>
    <n v="259091970"/>
    <n v="244016173"/>
    <n v="214072421"/>
    <n v="182159874"/>
    <n v="148177096"/>
    <n v="115228394"/>
    <n v="1904569"/>
    <n v="144.65289999999999"/>
    <n v="1.0064"/>
    <n v="3.45"/>
    <n v="6.3334147330000228"/>
    <n v="12.902901317118845"/>
    <n v="1710105237"/>
    <n v="12766000"/>
    <n v="160272945"/>
    <n v="144.65285269265644"/>
    <n v="3643369"/>
  </r>
  <r>
    <n v="17"/>
    <s v="IRN"/>
    <x v="94"/>
    <s v="Tehran"/>
    <s v="Asia"/>
    <n v="88550570"/>
    <n v="87290193"/>
    <n v="81790841"/>
    <n v="75373855"/>
    <n v="65544383"/>
    <n v="55793629"/>
    <n v="38520664"/>
    <n v="28449705"/>
    <n v="1648195"/>
    <n v="53.7258"/>
    <n v="1.0071000000000001"/>
    <n v="1.1100000000000001"/>
    <n v="8.2646527622817825"/>
    <n v="17.481811166484718"/>
    <n v="521313840"/>
    <n v="5499352"/>
    <n v="60100865"/>
    <n v="53.725784873755835"/>
    <n v="1260377"/>
  </r>
  <r>
    <n v="35"/>
    <s v="IRQ"/>
    <x v="95"/>
    <s v="Baghdad"/>
    <s v="Asia"/>
    <n v="44496122"/>
    <n v="42556984"/>
    <n v="37757813"/>
    <n v="31264875"/>
    <n v="24628858"/>
    <n v="17658381"/>
    <n v="13653369"/>
    <n v="9811347"/>
    <n v="438317"/>
    <n v="101.5158"/>
    <n v="1.0221"/>
    <n v="0.56000000000000005"/>
    <n v="17.846131607251721"/>
    <n v="42.319846153231062"/>
    <n v="221827749"/>
    <n v="4799171"/>
    <n v="34684775"/>
    <n v="101.51584811905539"/>
    <n v="1939138"/>
  </r>
  <r>
    <n v="125"/>
    <s v="IRL"/>
    <x v="96"/>
    <s v="Dublin"/>
    <s v="Europe"/>
    <n v="5023109"/>
    <n v="4946119"/>
    <n v="4665760"/>
    <n v="4524585"/>
    <n v="3768950"/>
    <n v="3485374"/>
    <n v="3391387"/>
    <n v="2937637"/>
    <n v="70273"/>
    <n v="71.479900000000001"/>
    <n v="1.0073000000000001"/>
    <n v="0.06"/>
    <n v="7.6589665992249927"/>
    <n v="11.01811547357382"/>
    <n v="32742921"/>
    <n v="280359"/>
    <n v="2085472"/>
    <n v="71.479928279709128"/>
    <n v="76990"/>
  </r>
  <r>
    <n v="202"/>
    <s v="IMN"/>
    <x v="97"/>
    <s v="Douglas"/>
    <s v="Europe"/>
    <n v="84519"/>
    <n v="84046"/>
    <n v="83593"/>
    <n v="83828"/>
    <n v="75562"/>
    <n v="68865"/>
    <n v="64022"/>
    <n v="55298"/>
    <n v="572"/>
    <n v="147.76050000000001"/>
    <n v="1.0029999999999999"/>
    <n v="0"/>
    <n v="1.107748256432955"/>
    <n v="0.82430691415756074"/>
    <n v="599733"/>
    <n v="453"/>
    <n v="29221"/>
    <n v="147.76048951048952"/>
    <n v="473"/>
  </r>
  <r>
    <n v="98"/>
    <s v="ISR"/>
    <x v="98"/>
    <s v="Jerusalem"/>
    <s v="Asia"/>
    <n v="9038309"/>
    <n v="8757489"/>
    <n v="8007778"/>
    <n v="7328445"/>
    <n v="6116958"/>
    <n v="4803254"/>
    <n v="3744608"/>
    <n v="2907307"/>
    <n v="20770"/>
    <n v="435.1617"/>
    <n v="1.0155000000000001"/>
    <n v="0.11"/>
    <n v="12.869125492739682"/>
    <n v="23.331880091888525"/>
    <n v="50704148"/>
    <n v="749711"/>
    <n v="6131002"/>
    <n v="435.16172363986522"/>
    <n v="280820"/>
  </r>
  <r>
    <n v="25"/>
    <s v="ITA"/>
    <x v="99"/>
    <s v="Rome"/>
    <s v="Europe"/>
    <n v="59037474"/>
    <n v="59500579"/>
    <n v="60232906"/>
    <n v="59822450"/>
    <n v="56966397"/>
    <n v="56756561"/>
    <n v="56329482"/>
    <n v="53324036"/>
    <n v="301336"/>
    <n v="195.91909999999999"/>
    <n v="0.99660000000000004"/>
    <n v="0.74"/>
    <n v="-1.9846825919373705"/>
    <n v="-1.312176281646773"/>
    <n v="461969885"/>
    <n v="-732327"/>
    <n v="5713438"/>
    <n v="195.9190869992301"/>
    <n v="-463105"/>
  </r>
  <r>
    <n v="52"/>
    <s v="CIV"/>
    <x v="100"/>
    <s v="Yamoussoukro"/>
    <s v="Africa"/>
    <n v="28160542"/>
    <n v="26811790"/>
    <n v="23596741"/>
    <n v="21120042"/>
    <n v="16799670"/>
    <n v="11910540"/>
    <n v="8303809"/>
    <n v="5477086"/>
    <n v="322463"/>
    <n v="87.329499999999996"/>
    <n v="1.0247999999999999"/>
    <n v="0.35"/>
    <n v="19.340810665337219"/>
    <n v="33.335634465120854"/>
    <n v="142180220"/>
    <n v="3215049"/>
    <n v="22683456"/>
    <n v="87.32952927932817"/>
    <n v="1348752"/>
  </r>
  <r>
    <n v="139"/>
    <s v="JAM"/>
    <x v="101"/>
    <s v="Kingston"/>
    <s v="North America"/>
    <n v="2827377"/>
    <n v="2820436"/>
    <n v="2794445"/>
    <n v="2733896"/>
    <n v="2612205"/>
    <n v="2392030"/>
    <n v="2135546"/>
    <n v="1859091"/>
    <n v="10991"/>
    <n v="257.24470000000002"/>
    <n v="0.99990000000000001"/>
    <n v="0.04"/>
    <n v="1.1784808790296464"/>
    <n v="3.4193327032191418"/>
    <n v="20175026"/>
    <n v="25991"/>
    <n v="968286"/>
    <n v="257.24474570102814"/>
    <n v="6941"/>
  </r>
  <r>
    <n v="11"/>
    <s v="JPN"/>
    <x v="102"/>
    <s v="Tokyo"/>
    <s v="Asia"/>
    <n v="123951692"/>
    <n v="125244761"/>
    <n v="127250933"/>
    <n v="128105431"/>
    <n v="126803861"/>
    <n v="123686321"/>
    <n v="117624196"/>
    <n v="105416839"/>
    <n v="377930"/>
    <n v="327.9753"/>
    <n v="0.99470000000000003"/>
    <n v="1.55"/>
    <n v="-2.5927047623297188"/>
    <n v="-3.2424378635438176"/>
    <n v="978084034"/>
    <n v="-2006172"/>
    <n v="18534853"/>
    <n v="327.97526526076257"/>
    <n v="-1293069"/>
  </r>
  <r>
    <n v="195"/>
    <s v="JEY"/>
    <x v="103"/>
    <s v="Saint Helier"/>
    <s v="Europe"/>
    <n v="110778"/>
    <n v="108319"/>
    <n v="100561"/>
    <n v="96151"/>
    <n v="86192"/>
    <n v="82874"/>
    <n v="75124"/>
    <n v="68347"/>
    <n v="116"/>
    <n v="954.9828"/>
    <n v="1.0105999999999999"/>
    <n v="0"/>
    <n v="10.160002386611112"/>
    <n v="15.212530290896611"/>
    <n v="728346"/>
    <n v="7758"/>
    <n v="42431"/>
    <n v="954.98275862068965"/>
    <n v="2459"/>
  </r>
  <r>
    <n v="83"/>
    <s v="JOR"/>
    <x v="104"/>
    <s v="Amman"/>
    <s v="Asia"/>
    <n v="11285869"/>
    <n v="10928721"/>
    <n v="9494246"/>
    <n v="6931258"/>
    <n v="5056174"/>
    <n v="3480587"/>
    <n v="2216903"/>
    <n v="1557374"/>
    <n v="89342"/>
    <n v="126.32210000000001"/>
    <n v="1.0123"/>
    <n v="0.14000000000000001"/>
    <n v="18.870619109721826"/>
    <n v="62.825694845005053"/>
    <n v="50951132"/>
    <n v="1434475"/>
    <n v="9728495"/>
    <n v="126.32209934857066"/>
    <n v="357148"/>
  </r>
  <r>
    <n v="66"/>
    <s v="KAZ"/>
    <x v="105"/>
    <s v="Nursultan"/>
    <s v="Asia"/>
    <n v="19397998"/>
    <n v="18979243"/>
    <n v="17835909"/>
    <n v="16627837"/>
    <n v="15236253"/>
    <n v="16866563"/>
    <n v="14172710"/>
    <n v="12265305"/>
    <n v="2724900"/>
    <n v="7.1188000000000002"/>
    <n v="1.0105"/>
    <n v="0.24"/>
    <n v="8.7581126367038529"/>
    <n v="16.659779621366265"/>
    <n v="131381818"/>
    <n v="1143334"/>
    <n v="7132693"/>
    <n v="7.1187926162427981"/>
    <n v="418755"/>
  </r>
  <r>
    <n v="27"/>
    <s v="KEN"/>
    <x v="106"/>
    <s v="Nairobi"/>
    <s v="Africa"/>
    <n v="54027487"/>
    <n v="51985780"/>
    <n v="46851488"/>
    <n v="41517895"/>
    <n v="30851606"/>
    <n v="23162269"/>
    <n v="16187124"/>
    <n v="11473087"/>
    <n v="580367"/>
    <n v="93.091899999999995"/>
    <n v="1.0193000000000001"/>
    <n v="0.68"/>
    <n v="15.316480449884537"/>
    <n v="30.130602719622466"/>
    <n v="276056736"/>
    <n v="5134292"/>
    <n v="42554400"/>
    <n v="93.091934930828245"/>
    <n v="2041707"/>
  </r>
  <r>
    <n v="192"/>
    <s v="KIR"/>
    <x v="107"/>
    <s v="Tarawa"/>
    <s v="Oceania"/>
    <n v="131232"/>
    <n v="126463"/>
    <n v="116707"/>
    <n v="107995"/>
    <n v="88826"/>
    <n v="75124"/>
    <n v="60813"/>
    <n v="57437"/>
    <n v="811"/>
    <n v="161.815"/>
    <n v="1.0183"/>
    <n v="0"/>
    <n v="12.445697344632284"/>
    <n v="21.516736885966942"/>
    <n v="764597"/>
    <n v="9756"/>
    <n v="73795"/>
    <n v="161.8150431565968"/>
    <n v="4769"/>
  </r>
  <r>
    <n v="129"/>
    <s v="KWT"/>
    <x v="108"/>
    <s v="Kuwait City"/>
    <s v="Asia"/>
    <n v="4268873"/>
    <n v="4360444"/>
    <n v="3908743"/>
    <n v="2943356"/>
    <n v="1934901"/>
    <n v="1674938"/>
    <n v="1493870"/>
    <n v="802786"/>
    <n v="17818"/>
    <n v="239.5821"/>
    <n v="1.0044"/>
    <n v="0.05"/>
    <n v="9.2134479038401853"/>
    <n v="45.034205852095369"/>
    <n v="21387911"/>
    <n v="451701"/>
    <n v="3466087"/>
    <n v="239.58205185767201"/>
    <n v="-91571"/>
  </r>
  <r>
    <n v="110"/>
    <s v="KGZ"/>
    <x v="109"/>
    <s v="Bishkek"/>
    <s v="Asia"/>
    <n v="6630623"/>
    <n v="6424874"/>
    <n v="5914980"/>
    <n v="5483774"/>
    <n v="4935182"/>
    <n v="4394734"/>
    <n v="3691209"/>
    <n v="3016384"/>
    <n v="199951"/>
    <n v="33.161200000000001"/>
    <n v="1.0158"/>
    <n v="0.08"/>
    <n v="12.098823664661589"/>
    <n v="20.913498623393306"/>
    <n v="40491760"/>
    <n v="509894"/>
    <n v="3614239"/>
    <n v="33.161239503678402"/>
    <n v="205749"/>
  </r>
  <r>
    <n v="103"/>
    <s v="LAO"/>
    <x v="110"/>
    <s v="Vientiane"/>
    <s v="Asia"/>
    <n v="7529475"/>
    <n v="7319399"/>
    <n v="6787419"/>
    <n v="6323418"/>
    <n v="5430853"/>
    <n v="4314443"/>
    <n v="3297519"/>
    <n v="2675283"/>
    <n v="236800"/>
    <n v="31.796800000000001"/>
    <n v="1.0141"/>
    <n v="0.09"/>
    <n v="10.932815551832"/>
    <n v="19.072865339599566"/>
    <n v="43677809"/>
    <n v="531980"/>
    <n v="4854192"/>
    <n v="31.796769425675677"/>
    <n v="210076"/>
  </r>
  <r>
    <n v="151"/>
    <s v="LVA"/>
    <x v="111"/>
    <s v="Riga"/>
    <s v="Europe"/>
    <n v="1850651"/>
    <n v="1897052"/>
    <n v="1991955"/>
    <n v="2101530"/>
    <n v="2392530"/>
    <n v="2689391"/>
    <n v="2572037"/>
    <n v="2397414"/>
    <n v="64559"/>
    <n v="28.666"/>
    <n v="0.98760000000000003"/>
    <n v="0.02"/>
    <n v="-7.0937345472161768"/>
    <n v="-11.937921419156519"/>
    <n v="17892560"/>
    <n v="-94903"/>
    <n v="-546763"/>
    <n v="28.666041915147385"/>
    <n v="-46401"/>
  </r>
  <r>
    <n v="119"/>
    <s v="LBN"/>
    <x v="112"/>
    <s v="Beirut"/>
    <s v="Asia"/>
    <n v="5489739"/>
    <n v="5662923"/>
    <n v="6398940"/>
    <n v="4995800"/>
    <n v="4320642"/>
    <n v="3593700"/>
    <n v="2963702"/>
    <n v="2381791"/>
    <n v="10452"/>
    <n v="525.23339999999996"/>
    <n v="0.98160000000000003"/>
    <n v="7.0000000000000007E-2"/>
    <n v="-14.208618927509869"/>
    <n v="9.887085151527284"/>
    <n v="35807237"/>
    <n v="-736017"/>
    <n v="3107948"/>
    <n v="525.23335246842714"/>
    <n v="-173184"/>
  </r>
  <r>
    <n v="147"/>
    <s v="LSO"/>
    <x v="113"/>
    <s v="Maseru"/>
    <s v="Africa"/>
    <n v="2305825"/>
    <n v="2254100"/>
    <n v="2118521"/>
    <n v="2022747"/>
    <n v="1998630"/>
    <n v="1798997"/>
    <n v="1407672"/>
    <n v="1023481"/>
    <n v="30355"/>
    <n v="75.962000000000003"/>
    <n v="1.0106999999999999"/>
    <n v="0.03"/>
    <n v="8.8412623712486198"/>
    <n v="13.994730927792748"/>
    <n v="14929973"/>
    <n v="135579"/>
    <n v="1282344"/>
    <n v="75.961950255312146"/>
    <n v="51725"/>
  </r>
  <r>
    <n v="121"/>
    <s v="LBR"/>
    <x v="114"/>
    <s v="Monrovia"/>
    <s v="Africa"/>
    <n v="5302681"/>
    <n v="5087584"/>
    <n v="4612329"/>
    <n v="4019956"/>
    <n v="2895224"/>
    <n v="2209731"/>
    <n v="1932169"/>
    <n v="1463563"/>
    <n v="111369"/>
    <n v="47.613599999999998"/>
    <n v="1.0209999999999999"/>
    <n v="7.0000000000000007E-2"/>
    <n v="14.967535923825034"/>
    <n v="31.908931341537073"/>
    <n v="27523237"/>
    <n v="475255"/>
    <n v="3839118"/>
    <n v="47.613617793102208"/>
    <n v="215097"/>
  </r>
  <r>
    <n v="107"/>
    <s v="LBY"/>
    <x v="115"/>
    <s v="Tripoli"/>
    <s v="Africa"/>
    <n v="6812341"/>
    <n v="6653942"/>
    <n v="6192235"/>
    <n v="6491988"/>
    <n v="5154790"/>
    <n v="4236983"/>
    <n v="2962720"/>
    <n v="1909177"/>
    <n v="1759540"/>
    <n v="3.8717000000000001"/>
    <n v="1.0114000000000001"/>
    <n v="0.09"/>
    <n v="10.014251720097832"/>
    <n v="4.9345901440360027"/>
    <n v="40414176"/>
    <n v="461707"/>
    <n v="4903164"/>
    <n v="3.8716602066449184"/>
    <n v="158399"/>
  </r>
  <r>
    <n v="216"/>
    <s v="LIE"/>
    <x v="116"/>
    <s v="Vaduz"/>
    <s v="Europe"/>
    <n v="39327"/>
    <n v="38756"/>
    <n v="37355"/>
    <n v="35926"/>
    <n v="33026"/>
    <n v="28765"/>
    <n v="25003"/>
    <n v="21089"/>
    <n v="160"/>
    <n v="245.7937"/>
    <n v="1.0074000000000001"/>
    <n v="0"/>
    <n v="5.279079105876054"/>
    <n v="9.4666815119968835"/>
    <n v="259247"/>
    <n v="1401"/>
    <n v="18238"/>
    <n v="245.79374999999999"/>
    <n v="571"/>
  </r>
  <r>
    <n v="141"/>
    <s v="LTU"/>
    <x v="117"/>
    <s v="Vilnius"/>
    <s v="Europe"/>
    <n v="2750055"/>
    <n v="2820267"/>
    <n v="2963765"/>
    <n v="3139019"/>
    <n v="3599637"/>
    <n v="3785847"/>
    <n v="3521206"/>
    <n v="3210147"/>
    <n v="65300"/>
    <n v="42.114199999999997"/>
    <n v="0.9869"/>
    <n v="0.03"/>
    <n v="-7.2107606372300097"/>
    <n v="-12.391259817159437"/>
    <n v="25789943"/>
    <n v="-143498"/>
    <n v="-460092"/>
    <n v="42.114165390505363"/>
    <n v="-70212"/>
  </r>
  <r>
    <n v="168"/>
    <s v="LUX"/>
    <x v="118"/>
    <s v="Luxembourg"/>
    <s v="Europe"/>
    <n v="647599"/>
    <n v="630399"/>
    <n v="569408"/>
    <n v="507070"/>
    <n v="435628"/>
    <n v="381267"/>
    <n v="363741"/>
    <n v="339342"/>
    <n v="2586"/>
    <n v="250.42500000000001"/>
    <n v="1.0128999999999999"/>
    <n v="0.01"/>
    <n v="13.731981285826683"/>
    <n v="27.713925099098745"/>
    <n v="3874454"/>
    <n v="60991"/>
    <n v="308257"/>
    <n v="250.42498066511988"/>
    <n v="17200"/>
  </r>
  <r>
    <n v="167"/>
    <s v="MAC"/>
    <x v="119"/>
    <s v="Concelho de Macau"/>
    <s v="Asia"/>
    <n v="695168"/>
    <n v="676283"/>
    <n v="615239"/>
    <n v="557297"/>
    <n v="431896"/>
    <n v="350227"/>
    <n v="245332"/>
    <n v="247284"/>
    <n v="30"/>
    <n v="23172.2667"/>
    <n v="1.0125"/>
    <n v="0.01"/>
    <n v="12.991536622353264"/>
    <n v="24.739232402112339"/>
    <n v="3818726"/>
    <n v="61044"/>
    <n v="447884"/>
    <n v="23172.266666666666"/>
    <n v="18885"/>
  </r>
  <r>
    <n v="50"/>
    <s v="MDG"/>
    <x v="120"/>
    <s v="Antananarivo"/>
    <s v="Africa"/>
    <n v="29611714"/>
    <n v="28225177"/>
    <n v="24850912"/>
    <n v="21731053"/>
    <n v="16216431"/>
    <n v="11882762"/>
    <n v="8948162"/>
    <n v="6639751"/>
    <n v="587041"/>
    <n v="50.442300000000003"/>
    <n v="1.0241"/>
    <n v="0.37"/>
    <n v="19.157453859238647"/>
    <n v="36.264515115765441"/>
    <n v="148105962"/>
    <n v="3374265"/>
    <n v="22971963"/>
    <n v="50.442326856216177"/>
    <n v="1386537"/>
  </r>
  <r>
    <n v="62"/>
    <s v="MWI"/>
    <x v="121"/>
    <s v="Lilongwe"/>
    <s v="Africa"/>
    <n v="20405317"/>
    <n v="19377061"/>
    <n v="16938942"/>
    <n v="14718422"/>
    <n v="11229387"/>
    <n v="9539665"/>
    <n v="6267369"/>
    <n v="4625141"/>
    <n v="118484"/>
    <n v="172.22"/>
    <n v="1.0259"/>
    <n v="0.26"/>
    <n v="20.46394042792047"/>
    <n v="38.637939583468935"/>
    <n v="103101304"/>
    <n v="2438119"/>
    <n v="15780176"/>
    <n v="172.2200212686945"/>
    <n v="1028256"/>
  </r>
  <r>
    <n v="45"/>
    <s v="MYS"/>
    <x v="122"/>
    <s v="Kuala Lumpur"/>
    <s v="Asia"/>
    <n v="33938221"/>
    <n v="33199993"/>
    <n v="31068833"/>
    <n v="28717731"/>
    <n v="22945150"/>
    <n v="17517054"/>
    <n v="13215707"/>
    <n v="10306508"/>
    <n v="330803"/>
    <n v="102.5934"/>
    <n v="1.0108999999999999"/>
    <n v="0.43"/>
    <n v="9.2355834543254325"/>
    <n v="18.178629781022742"/>
    <n v="190909197"/>
    <n v="2131160"/>
    <n v="23631713"/>
    <n v="102.59344987802407"/>
    <n v="738228"/>
  </r>
  <r>
    <n v="174"/>
    <s v="MDV"/>
    <x v="123"/>
    <s v="MalÃ©"/>
    <s v="Asia"/>
    <n v="523787"/>
    <n v="514438"/>
    <n v="435582"/>
    <n v="361575"/>
    <n v="282507"/>
    <n v="224957"/>
    <n v="164887"/>
    <n v="123243"/>
    <n v="300"/>
    <n v="1745.9567"/>
    <n v="1.0044999999999999"/>
    <n v="0.01"/>
    <n v="20.249918499846185"/>
    <n v="44.862614948489252"/>
    <n v="2630976"/>
    <n v="78856"/>
    <n v="400544"/>
    <n v="1745.9566666666667"/>
    <n v="9349"/>
  </r>
  <r>
    <n v="59"/>
    <s v="MLI"/>
    <x v="124"/>
    <s v="Bamako"/>
    <s v="Africa"/>
    <n v="22593590"/>
    <n v="21224040"/>
    <n v="18112907"/>
    <n v="15529181"/>
    <n v="11239101"/>
    <n v="8945026"/>
    <n v="7372581"/>
    <n v="6153587"/>
    <n v="1240192"/>
    <n v="18.2178"/>
    <n v="1.0314000000000001"/>
    <n v="0.28000000000000003"/>
    <n v="24.737514524863403"/>
    <n v="45.491188492168391"/>
    <n v="111170013"/>
    <n v="3111133"/>
    <n v="16440003"/>
    <n v="18.217816273609248"/>
    <n v="1369550"/>
  </r>
  <r>
    <n v="173"/>
    <s v="MLT"/>
    <x v="125"/>
    <s v="Valletta"/>
    <s v="Europe"/>
    <n v="533286"/>
    <n v="515357"/>
    <n v="456579"/>
    <n v="418755"/>
    <n v="399212"/>
    <n v="365392"/>
    <n v="333587"/>
    <n v="315414"/>
    <n v="316"/>
    <n v="1687.6139000000001"/>
    <n v="1.0124"/>
    <n v="0.01"/>
    <n v="16.800378466815165"/>
    <n v="27.350359995701545"/>
    <n v="3337582"/>
    <n v="58778"/>
    <n v="217872"/>
    <n v="1687.6139240506329"/>
    <n v="17929"/>
  </r>
  <r>
    <n v="215"/>
    <s v="MHL"/>
    <x v="126"/>
    <s v="Majuro"/>
    <s v="Oceania"/>
    <n v="41569"/>
    <n v="43413"/>
    <n v="49410"/>
    <n v="53416"/>
    <n v="54224"/>
    <n v="46047"/>
    <n v="31988"/>
    <n v="23969"/>
    <n v="181"/>
    <n v="229.66300000000001"/>
    <n v="0.98860000000000003"/>
    <n v="0"/>
    <n v="-15.869257235377454"/>
    <n v="-22.178747940691927"/>
    <n v="344036"/>
    <n v="-5997"/>
    <n v="17600"/>
    <n v="229.66298342541435"/>
    <n v="-1844"/>
  </r>
  <r>
    <n v="180"/>
    <s v="MTQ"/>
    <x v="127"/>
    <s v="Fort-de-France"/>
    <s v="North America"/>
    <n v="367507"/>
    <n v="370391"/>
    <n v="383515"/>
    <n v="392181"/>
    <n v="432543"/>
    <n v="374271"/>
    <n v="333786"/>
    <n v="326428"/>
    <n v="1128"/>
    <n v="325.80410000000001"/>
    <n v="0.99650000000000005"/>
    <n v="0"/>
    <n v="-4.1740218765889212"/>
    <n v="-6.2914827592361693"/>
    <n v="2980622"/>
    <n v="-13124"/>
    <n v="41079"/>
    <n v="325.80407801418437"/>
    <n v="-2884"/>
  </r>
  <r>
    <n v="126"/>
    <s v="MRT"/>
    <x v="128"/>
    <s v="Nouakchott"/>
    <s v="Africa"/>
    <n v="4736139"/>
    <n v="4498604"/>
    <n v="3946220"/>
    <n v="3419461"/>
    <n v="2695003"/>
    <n v="2006027"/>
    <n v="1506694"/>
    <n v="1122198"/>
    <n v="1030700"/>
    <n v="4.5951000000000004"/>
    <n v="1.0263"/>
    <n v="0.06"/>
    <n v="20.017104976407804"/>
    <n v="38.505425270239954"/>
    <n v="23930346"/>
    <n v="552384"/>
    <n v="3613941"/>
    <n v="4.5950703405452602"/>
    <n v="237535"/>
  </r>
  <r>
    <n v="157"/>
    <s v="MUS"/>
    <x v="129"/>
    <s v="Port Louis"/>
    <s v="Africa"/>
    <n v="1299469"/>
    <n v="1297828"/>
    <n v="1293153"/>
    <n v="1283330"/>
    <n v="1215930"/>
    <n v="1090290"/>
    <n v="954865"/>
    <n v="830115"/>
    <n v="2040"/>
    <n v="636.99459999999999"/>
    <n v="1.0004"/>
    <n v="0.02"/>
    <n v="0.4884186171319248"/>
    <n v="1.2575876820459273"/>
    <n v="9264980"/>
    <n v="4675"/>
    <n v="469354"/>
    <n v="636.99460784313726"/>
    <n v="1641"/>
  </r>
  <r>
    <n v="182"/>
    <s v="MYT"/>
    <x v="130"/>
    <s v="Mamoudzou"/>
    <s v="Africa"/>
    <n v="326101"/>
    <n v="305587"/>
    <n v="249545"/>
    <n v="211786"/>
    <n v="159215"/>
    <n v="92659"/>
    <n v="52233"/>
    <n v="35383"/>
    <n v="374"/>
    <n v="871.92780000000005"/>
    <n v="1.0319"/>
    <n v="0"/>
    <n v="30.678234386583579"/>
    <n v="53.976655680734332"/>
    <n v="1432509"/>
    <n v="56042"/>
    <n v="290718"/>
    <n v="871.92780748663097"/>
    <n v="20514"/>
  </r>
  <r>
    <n v="10"/>
    <s v="MEX"/>
    <x v="131"/>
    <s v="Mexico City"/>
    <s v="North America"/>
    <n v="127504125"/>
    <n v="125998302"/>
    <n v="120149897"/>
    <n v="112532401"/>
    <n v="97873442"/>
    <n v="81720428"/>
    <n v="67705186"/>
    <n v="50289306"/>
    <n v="1964375"/>
    <n v="64.908199999999994"/>
    <n v="1.0063"/>
    <n v="1.6"/>
    <n v="6.1208774902237328"/>
    <n v="13.30436733505757"/>
    <n v="783773087"/>
    <n v="5848405"/>
    <n v="77214819"/>
    <n v="64.908240534521155"/>
    <n v="1505823"/>
  </r>
  <r>
    <n v="194"/>
    <s v="FSM"/>
    <x v="132"/>
    <s v="Palikir"/>
    <s v="Oceania"/>
    <n v="114164"/>
    <n v="112106"/>
    <n v="109462"/>
    <n v="107588"/>
    <n v="111709"/>
    <n v="98603"/>
    <n v="76299"/>
    <n v="58989"/>
    <n v="702"/>
    <n v="162.6268"/>
    <n v="1.0091000000000001"/>
    <n v="0"/>
    <n v="4.2955546216952003"/>
    <n v="6.1122058222106554"/>
    <n v="788920"/>
    <n v="2644"/>
    <n v="55175"/>
    <n v="162.62678062678063"/>
    <n v="2058"/>
  </r>
  <r>
    <n v="135"/>
    <s v="MDA"/>
    <x v="133"/>
    <s v="Chisinau"/>
    <s v="Europe"/>
    <n v="3272996"/>
    <n v="3084847"/>
    <n v="3277388"/>
    <n v="3678186"/>
    <n v="4251573"/>
    <n v="4480199"/>
    <n v="4103240"/>
    <n v="3711140"/>
    <n v="33846"/>
    <n v="96.702600000000004"/>
    <n v="1.0690999999999999"/>
    <n v="0.04"/>
    <n v="-0.13400915607184746"/>
    <n v="-11.01602800945901"/>
    <n v="29859569"/>
    <n v="-192541"/>
    <n v="-438144"/>
    <n v="96.702594102700473"/>
    <n v="188149"/>
  </r>
  <r>
    <n v="217"/>
    <s v="MCO"/>
    <x v="134"/>
    <s v="Monaco"/>
    <s v="Europe"/>
    <n v="36469"/>
    <n v="36922"/>
    <n v="36760"/>
    <n v="33178"/>
    <n v="32465"/>
    <n v="30329"/>
    <n v="27076"/>
    <n v="24270"/>
    <n v="2"/>
    <n v="18234.5"/>
    <n v="0.99409999999999998"/>
    <n v="0"/>
    <n v="-0.79162132752992387"/>
    <n v="9.9192235818916146"/>
    <n v="257469"/>
    <n v="162"/>
    <n v="12199"/>
    <n v="18234.5"/>
    <n v="-453"/>
  </r>
  <r>
    <n v="134"/>
    <s v="MNG"/>
    <x v="135"/>
    <s v="Ulaanbaatar"/>
    <s v="Asia"/>
    <n v="3398366"/>
    <n v="3294335"/>
    <n v="2964749"/>
    <n v="2702520"/>
    <n v="2450979"/>
    <n v="2161433"/>
    <n v="1697780"/>
    <n v="1293880"/>
    <n v="1564110"/>
    <n v="2.1726999999999999"/>
    <n v="1.0150999999999999"/>
    <n v="0.04"/>
    <n v="14.625757526185184"/>
    <n v="25.748042567677576"/>
    <n v="19964042"/>
    <n v="329586"/>
    <n v="2104486"/>
    <n v="2.1727154739756154"/>
    <n v="104031"/>
  </r>
  <r>
    <n v="169"/>
    <s v="MNE"/>
    <x v="136"/>
    <s v="Podgorica"/>
    <s v="Europe"/>
    <n v="627082"/>
    <n v="629048"/>
    <n v="633966"/>
    <n v="631044"/>
    <n v="633324"/>
    <n v="621442"/>
    <n v="589324"/>
    <n v="530268"/>
    <n v="13812"/>
    <n v="45.401200000000003"/>
    <n v="0.99880000000000002"/>
    <n v="0.01"/>
    <n v="-1.0858626487855816"/>
    <n v="-0.62784845430746516"/>
    <n v="4895498"/>
    <n v="-4918"/>
    <n v="96814"/>
    <n v="45.401245293947291"/>
    <n v="-1966"/>
  </r>
  <r>
    <n v="230"/>
    <s v="MSR"/>
    <x v="137"/>
    <s v="Brades"/>
    <s v="North America"/>
    <n v="4390"/>
    <n v="4500"/>
    <n v="5059"/>
    <n v="4938"/>
    <n v="5138"/>
    <n v="10805"/>
    <n v="11452"/>
    <n v="11402"/>
    <n v="102"/>
    <n v="43.039200000000001"/>
    <n v="0.99390000000000001"/>
    <n v="0"/>
    <n v="-13.223957303814984"/>
    <n v="-11.097610368570271"/>
    <n v="57684"/>
    <n v="-559"/>
    <n v="-7012"/>
    <n v="43.03921568627451"/>
    <n v="-110"/>
  </r>
  <r>
    <n v="40"/>
    <s v="MAR"/>
    <x v="138"/>
    <s v="Rabat"/>
    <s v="Africa"/>
    <n v="37457971"/>
    <n v="36688772"/>
    <n v="34680458"/>
    <n v="32464865"/>
    <n v="28554415"/>
    <n v="24570814"/>
    <n v="19678444"/>
    <n v="15274351"/>
    <n v="446550"/>
    <n v="83.882999999999996"/>
    <n v="1.0103"/>
    <n v="0.47"/>
    <n v="8.0088705864265108"/>
    <n v="15.380030072510698"/>
    <n v="229370090"/>
    <n v="2008314"/>
    <n v="22183620"/>
    <n v="83.88303885343187"/>
    <n v="769199"/>
  </r>
  <r>
    <n v="48"/>
    <s v="MOZ"/>
    <x v="139"/>
    <s v="Maputo"/>
    <s v="Africa"/>
    <n v="32969517"/>
    <n v="31178239"/>
    <n v="26843246"/>
    <n v="23073723"/>
    <n v="17768505"/>
    <n v="13303459"/>
    <n v="11413587"/>
    <n v="8411676"/>
    <n v="801590"/>
    <n v="41.130200000000002"/>
    <n v="1.0278"/>
    <n v="0.41"/>
    <n v="22.822392642082111"/>
    <n v="42.887721240304394"/>
    <n v="164961952"/>
    <n v="4334993"/>
    <n v="24557841"/>
    <n v="41.130150076722515"/>
    <n v="1791278"/>
  </r>
  <r>
    <n v="26"/>
    <s v="MMR"/>
    <x v="140"/>
    <s v="Nay Pyi Taw"/>
    <s v="Asia"/>
    <n v="54179306"/>
    <n v="53423198"/>
    <n v="51483949"/>
    <n v="49390988"/>
    <n v="45538332"/>
    <n v="40099553"/>
    <n v="33465781"/>
    <n v="27284112"/>
    <n v="676578"/>
    <n v="80.078400000000002"/>
    <n v="1.0071000000000001"/>
    <n v="0.68"/>
    <n v="5.2353346088506152"/>
    <n v="9.6947200165341911"/>
    <n v="354865219"/>
    <n v="1939249"/>
    <n v="26895194"/>
    <n v="80.078432937517917"/>
    <n v="756108"/>
  </r>
  <r>
    <n v="145"/>
    <s v="NAM"/>
    <x v="141"/>
    <s v="Windhoek"/>
    <s v="Africa"/>
    <n v="2567012"/>
    <n v="2489098"/>
    <n v="2282704"/>
    <n v="2099271"/>
    <n v="1819141"/>
    <n v="1369011"/>
    <n v="975994"/>
    <n v="754467"/>
    <n v="825615"/>
    <n v="3.1092"/>
    <n v="1.0145999999999999"/>
    <n v="0.03"/>
    <n v="12.454878074424016"/>
    <n v="22.281115682539323"/>
    <n v="14356698"/>
    <n v="206394"/>
    <n v="1812545"/>
    <n v="3.1092119208105471"/>
    <n v="77914"/>
  </r>
  <r>
    <n v="225"/>
    <s v="NRU"/>
    <x v="142"/>
    <s v="Yaren"/>
    <s v="Oceania"/>
    <n v="12668"/>
    <n v="12315"/>
    <n v="11185"/>
    <n v="10241"/>
    <n v="10377"/>
    <n v="9598"/>
    <n v="7635"/>
    <n v="6663"/>
    <n v="21"/>
    <n v="603.23810000000003"/>
    <n v="1.0125"/>
    <n v="0"/>
    <n v="13.258828788556102"/>
    <n v="23.698857533443999"/>
    <n v="80682"/>
    <n v="1130"/>
    <n v="6005"/>
    <n v="603.23809523809518"/>
    <n v="353"/>
  </r>
  <r>
    <n v="49"/>
    <s v="NPL"/>
    <x v="143"/>
    <s v="Kathmandu"/>
    <s v="Asia"/>
    <n v="30547580"/>
    <n v="29348627"/>
    <n v="27610325"/>
    <n v="27161567"/>
    <n v="24559500"/>
    <n v="19616530"/>
    <n v="15600442"/>
    <n v="12501285"/>
    <n v="147181"/>
    <n v="207.55109999999999"/>
    <n v="1.0170999999999999"/>
    <n v="0.38"/>
    <n v="10.638248553756611"/>
    <n v="12.466191659707999"/>
    <n v="186945856"/>
    <n v="1738302"/>
    <n v="18046295"/>
    <n v="207.55111053736556"/>
    <n v="1198953"/>
  </r>
  <r>
    <n v="71"/>
    <s v="NLD"/>
    <x v="144"/>
    <s v="Amsterdam"/>
    <s v="Europe"/>
    <n v="17564014"/>
    <n v="17434557"/>
    <n v="17041107"/>
    <n v="16617116"/>
    <n v="15899135"/>
    <n v="14944548"/>
    <n v="14130387"/>
    <n v="13037686"/>
    <n v="41850"/>
    <n v="419.68970000000002"/>
    <n v="1.0036"/>
    <n v="0.22"/>
    <n v="3.068503706948146"/>
    <n v="5.6983293611237951"/>
    <n v="126668550"/>
    <n v="393450"/>
    <n v="4526328"/>
    <n v="419.68970131421742"/>
    <n v="129457"/>
  </r>
  <r>
    <n v="185"/>
    <s v="NCL"/>
    <x v="145"/>
    <s v="NoumÃ©a"/>
    <s v="Oceania"/>
    <n v="289950"/>
    <n v="286403"/>
    <n v="283032"/>
    <n v="261426"/>
    <n v="221537"/>
    <n v="177264"/>
    <n v="148599"/>
    <n v="110982"/>
    <n v="18575"/>
    <n v="15.6097"/>
    <n v="1.0075000000000001"/>
    <n v="0"/>
    <n v="2.4442465869583652"/>
    <n v="10.910926992724519"/>
    <n v="1779193"/>
    <n v="3371"/>
    <n v="178968"/>
    <n v="15.609690444145357"/>
    <n v="3547"/>
  </r>
  <r>
    <n v="123"/>
    <s v="NZL"/>
    <x v="146"/>
    <s v="Wellington"/>
    <s v="Oceania"/>
    <n v="5185288"/>
    <n v="5061133"/>
    <n v="4590590"/>
    <n v="4346338"/>
    <n v="3855266"/>
    <n v="3397389"/>
    <n v="3147168"/>
    <n v="2824061"/>
    <n v="270467"/>
    <n v="19.171600000000002"/>
    <n v="1.0107999999999999"/>
    <n v="7.0000000000000007E-2"/>
    <n v="12.954718238832044"/>
    <n v="19.302456458747571"/>
    <n v="32407233"/>
    <n v="470543"/>
    <n v="2361227"/>
    <n v="19.171610584655429"/>
    <n v="124155"/>
  </r>
  <r>
    <n v="106"/>
    <s v="NIC"/>
    <x v="147"/>
    <s v="Managua"/>
    <s v="North America"/>
    <n v="6948392"/>
    <n v="6755895"/>
    <n v="6298598"/>
    <n v="5855734"/>
    <n v="5123222"/>
    <n v="4227820"/>
    <n v="3303309"/>
    <n v="2444767"/>
    <n v="130373"/>
    <n v="53.296199999999999"/>
    <n v="1.0143"/>
    <n v="0.09"/>
    <n v="10.316486303777443"/>
    <n v="18.659624907825389"/>
    <n v="40957737"/>
    <n v="457297"/>
    <n v="4503625"/>
    <n v="53.296249990412129"/>
    <n v="192497"/>
  </r>
  <r>
    <n v="54"/>
    <s v="NER"/>
    <x v="148"/>
    <s v="Niamey"/>
    <s v="Africa"/>
    <n v="26207977"/>
    <n v="24333639"/>
    <n v="20128124"/>
    <n v="16647543"/>
    <n v="11622665"/>
    <n v="8370647"/>
    <n v="6173177"/>
    <n v="4669708"/>
    <n v="1267000"/>
    <n v="20.685099999999998"/>
    <n v="1.0378000000000001"/>
    <n v="0.33"/>
    <n v="30.205760854811903"/>
    <n v="57.428498607872648"/>
    <n v="118153480"/>
    <n v="4205515"/>
    <n v="21538269"/>
    <n v="20.685064719810576"/>
    <n v="1874338"/>
  </r>
  <r>
    <n v="6"/>
    <s v="NGA"/>
    <x v="149"/>
    <s v="Abuja"/>
    <s v="Africa"/>
    <n v="218541212"/>
    <n v="208327405"/>
    <n v="183995785"/>
    <n v="160952853"/>
    <n v="122851984"/>
    <n v="95214257"/>
    <n v="72951439"/>
    <n v="55569264"/>
    <n v="923768"/>
    <n v="236.57589999999999"/>
    <n v="1.0241"/>
    <n v="2.74"/>
    <n v="18.775118680028456"/>
    <n v="35.779644738574468"/>
    <n v="1118404199"/>
    <n v="24331620"/>
    <n v="162971948"/>
    <n v="236.57586320374813"/>
    <n v="10213807"/>
  </r>
  <r>
    <n v="232"/>
    <s v="NIU"/>
    <x v="150"/>
    <s v="Alofi"/>
    <s v="Oceania"/>
    <n v="1934"/>
    <n v="1942"/>
    <n v="1847"/>
    <n v="1812"/>
    <n v="2074"/>
    <n v="2533"/>
    <n v="3637"/>
    <n v="5185"/>
    <n v="260"/>
    <n v="7.4385000000000003"/>
    <n v="0.99850000000000005"/>
    <n v="0"/>
    <n v="4.7103410936654031"/>
    <n v="6.7328918322295799"/>
    <n v="20964"/>
    <n v="95"/>
    <n v="-3251"/>
    <n v="7.4384615384615387"/>
    <n v="-8"/>
  </r>
  <r>
    <n v="56"/>
    <s v="PRK"/>
    <x v="151"/>
    <s v="Pyongyang"/>
    <s v="Asia"/>
    <n v="26069416"/>
    <n v="25867467"/>
    <n v="25258015"/>
    <n v="24686435"/>
    <n v="23367059"/>
    <n v="20799523"/>
    <n v="17973650"/>
    <n v="14996879"/>
    <n v="120538"/>
    <n v="216.27549999999999"/>
    <n v="1.0038"/>
    <n v="0.33"/>
    <n v="3.2124495927332375"/>
    <n v="5.6021900286533883"/>
    <n v="179018444"/>
    <n v="609452"/>
    <n v="11072537"/>
    <n v="216.27549818314557"/>
    <n v="201949"/>
  </r>
  <r>
    <n v="150"/>
    <s v="MKD"/>
    <x v="152"/>
    <s v="Skopje"/>
    <s v="Europe"/>
    <n v="2093599"/>
    <n v="2111072"/>
    <n v="2107962"/>
    <n v="2093828"/>
    <n v="2037936"/>
    <n v="2044174"/>
    <n v="1907023"/>
    <n v="1656783"/>
    <n v="25713"/>
    <n v="81.421800000000005"/>
    <n v="0.99539999999999995"/>
    <n v="0.03"/>
    <n v="-0.6813690189861108"/>
    <n v="-1.0936905992278258E-2"/>
    <n v="16052377"/>
    <n v="3110"/>
    <n v="436816"/>
    <n v="81.421809979387859"/>
    <n v="-17473"/>
  </r>
  <r>
    <n v="210"/>
    <s v="NFK"/>
    <x v="153"/>
    <s v="Saipan"/>
    <s v="Oceania"/>
    <n v="49551"/>
    <n v="49587"/>
    <n v="51514"/>
    <n v="54087"/>
    <n v="80338"/>
    <n v="48002"/>
    <n v="17613"/>
    <n v="10143"/>
    <n v="464"/>
    <n v="106.79089999999999"/>
    <n v="1.0014000000000001"/>
    <n v="0"/>
    <n v="-3.8106145902084871"/>
    <n v="-8.3864884352986842"/>
    <n v="360835"/>
    <n v="-1927"/>
    <n v="39408"/>
    <n v="106.79094827586206"/>
    <n v="-36"/>
  </r>
  <r>
    <n v="120"/>
    <s v="NOR"/>
    <x v="154"/>
    <s v="Oslo"/>
    <s v="Europe"/>
    <n v="5434319"/>
    <n v="5379839"/>
    <n v="5190356"/>
    <n v="4889741"/>
    <n v="4491202"/>
    <n v="4241636"/>
    <n v="4085776"/>
    <n v="3875546"/>
    <n v="323802"/>
    <n v="16.782800000000002"/>
    <n v="1.0058"/>
    <n v="7.0000000000000007E-2"/>
    <n v="4.7003134274412011"/>
    <n v="11.137154299174536"/>
    <n v="37588415"/>
    <n v="189483"/>
    <n v="1558773"/>
    <n v="16.782845689649847"/>
    <n v="54480"/>
  </r>
  <r>
    <n v="127"/>
    <s v="OMN"/>
    <x v="155"/>
    <s v="Muscat"/>
    <s v="Asia"/>
    <n v="4576298"/>
    <n v="4543399"/>
    <n v="4191776"/>
    <n v="2881914"/>
    <n v="2344253"/>
    <n v="1804524"/>
    <n v="1017462"/>
    <n v="670693"/>
    <n v="309500"/>
    <n v="14.786099999999999"/>
    <n v="1.0123"/>
    <n v="0.06"/>
    <n v="9.1732478071347323"/>
    <n v="58.793704461687611"/>
    <n v="22030319"/>
    <n v="351623"/>
    <n v="3905605"/>
    <n v="14.786100161550889"/>
    <n v="32899"/>
  </r>
  <r>
    <n v="5"/>
    <s v="PAK"/>
    <x v="156"/>
    <s v="Islamabad"/>
    <s v="Asia"/>
    <n v="235824862"/>
    <n v="227196741"/>
    <n v="210969298"/>
    <n v="194454498"/>
    <n v="154369924"/>
    <n v="115414069"/>
    <n v="80624057"/>
    <n v="59290872"/>
    <n v="881912"/>
    <n v="267.40179999999998"/>
    <n v="1.0190999999999999"/>
    <n v="2.96"/>
    <n v="11.781602458571957"/>
    <n v="21.275087192891778"/>
    <n v="1278144321"/>
    <n v="16227443"/>
    <n v="176533990"/>
    <n v="267.40180652944963"/>
    <n v="8628121"/>
  </r>
  <r>
    <n v="222"/>
    <s v="PLW"/>
    <x v="157"/>
    <s v="Ngerulmud"/>
    <s v="Oceania"/>
    <n v="18055"/>
    <n v="17972"/>
    <n v="17794"/>
    <n v="18540"/>
    <n v="19726"/>
    <n v="15293"/>
    <n v="12252"/>
    <n v="11366"/>
    <n v="459"/>
    <n v="39.335500000000003"/>
    <n v="1.0017"/>
    <n v="0"/>
    <n v="1.4667865572664944"/>
    <n v="-2.6159654800431498"/>
    <n v="130998"/>
    <n v="178"/>
    <n v="6689"/>
    <n v="39.335511982570807"/>
    <n v="83"/>
  </r>
  <r>
    <n v="122"/>
    <s v="PSE"/>
    <x v="158"/>
    <s v="Ramallah"/>
    <s v="Asia"/>
    <n v="5250072"/>
    <n v="5019401"/>
    <n v="4484614"/>
    <n v="3992278"/>
    <n v="3139954"/>
    <n v="2124609"/>
    <n v="1453620"/>
    <n v="1118241"/>
    <n v="6220"/>
    <n v="844.06299999999999"/>
    <n v="1.0226999999999999"/>
    <n v="7.0000000000000007E-2"/>
    <n v="17.068537002292729"/>
    <n v="31.505671699215338"/>
    <n v="26582789"/>
    <n v="534787"/>
    <n v="4131831"/>
    <n v="844.06302250803856"/>
    <n v="230671"/>
  </r>
  <r>
    <n v="128"/>
    <s v="PAN"/>
    <x v="159"/>
    <s v="Panama City"/>
    <s v="North America"/>
    <n v="4408581"/>
    <n v="4294396"/>
    <n v="3957099"/>
    <n v="3623617"/>
    <n v="3001731"/>
    <n v="2449968"/>
    <n v="1956987"/>
    <n v="1516188"/>
    <n v="75417"/>
    <n v="58.456099999999999"/>
    <n v="1.0132000000000001"/>
    <n v="0.06"/>
    <n v="11.409418869732599"/>
    <n v="21.662443906185448"/>
    <n v="25208567"/>
    <n v="337297"/>
    <n v="2892393"/>
    <n v="58.456064282588805"/>
    <n v="114185"/>
  </r>
  <r>
    <n v="93"/>
    <s v="PNG"/>
    <x v="160"/>
    <s v="Port Moresby"/>
    <s v="Oceania"/>
    <n v="10142619"/>
    <n v="9749640"/>
    <n v="8682174"/>
    <n v="7583269"/>
    <n v="5508297"/>
    <n v="3864972"/>
    <n v="3104788"/>
    <n v="2489059"/>
    <n v="462840"/>
    <n v="21.913900000000002"/>
    <n v="1.0194000000000001"/>
    <n v="0.13"/>
    <n v="16.821190176561768"/>
    <n v="33.749956647983872"/>
    <n v="51124818"/>
    <n v="1067466"/>
    <n v="7653560"/>
    <n v="21.913877365828363"/>
    <n v="392979"/>
  </r>
  <r>
    <n v="109"/>
    <s v="PRY"/>
    <x v="161"/>
    <s v="AsunciÃ³n"/>
    <s v="South America"/>
    <n v="6780744"/>
    <n v="6618695"/>
    <n v="6177950"/>
    <n v="5768613"/>
    <n v="5123819"/>
    <n v="4059195"/>
    <n v="3078912"/>
    <n v="2408787"/>
    <n v="406752"/>
    <n v="16.670500000000001"/>
    <n v="1.0115000000000001"/>
    <n v="0.09"/>
    <n v="9.7571848266819909"/>
    <n v="17.545482770295042"/>
    <n v="40016715"/>
    <n v="440745"/>
    <n v="4371957"/>
    <n v="16.670462591456218"/>
    <n v="162049"/>
  </r>
  <r>
    <n v="44"/>
    <s v="PER"/>
    <x v="162"/>
    <s v="Lima"/>
    <s v="South America"/>
    <n v="34049588"/>
    <n v="33304756"/>
    <n v="30711863"/>
    <n v="29229572"/>
    <n v="26654439"/>
    <n v="22109099"/>
    <n v="17492406"/>
    <n v="13562371"/>
    <n v="1285216"/>
    <n v="26.493300000000001"/>
    <n v="1.0099"/>
    <n v="0.43"/>
    <n v="10.867868875294215"/>
    <n v="16.490203825085089"/>
    <n v="207114094"/>
    <n v="2592893"/>
    <n v="20487217"/>
    <n v="26.493280506934244"/>
    <n v="744832"/>
  </r>
  <r>
    <n v="13"/>
    <s v="PHL"/>
    <x v="163"/>
    <s v="Manila"/>
    <s v="Asia"/>
    <n v="115559009"/>
    <n v="112190977"/>
    <n v="103031365"/>
    <n v="94636700"/>
    <n v="77958223"/>
    <n v="61558898"/>
    <n v="48419546"/>
    <n v="37435586"/>
    <n v="342353"/>
    <n v="337.54340000000002"/>
    <n v="1.0146999999999999"/>
    <n v="1.45"/>
    <n v="12.159058554644986"/>
    <n v="22.108028914786757"/>
    <n v="650790304"/>
    <n v="9159612"/>
    <n v="78123423"/>
    <n v="337.54343908188332"/>
    <n v="3368032"/>
  </r>
  <r>
    <n v="37"/>
    <s v="POL"/>
    <x v="164"/>
    <s v="Warsaw"/>
    <s v="Europe"/>
    <n v="39857145"/>
    <n v="38428366"/>
    <n v="38553146"/>
    <n v="38597353"/>
    <n v="38504431"/>
    <n v="38064255"/>
    <n v="35521429"/>
    <n v="32482943"/>
    <n v="312679"/>
    <n v="127.46980000000001"/>
    <n v="1.0404"/>
    <n v="0.5"/>
    <n v="3.3823413528950401"/>
    <n v="3.2639336692337428"/>
    <n v="300009068"/>
    <n v="-124780"/>
    <n v="7374202"/>
    <n v="127.46984927033795"/>
    <n v="1428779"/>
  </r>
  <r>
    <n v="92"/>
    <s v="PRT"/>
    <x v="165"/>
    <s v="Lisbon"/>
    <s v="Europe"/>
    <n v="10270865"/>
    <n v="10298192"/>
    <n v="10365435"/>
    <n v="10588401"/>
    <n v="10300626"/>
    <n v="10007346"/>
    <n v="9785252"/>
    <n v="8683631"/>
    <n v="92090"/>
    <n v="111.5307"/>
    <n v="0.99809999999999999"/>
    <n v="0.13"/>
    <n v="-0.91235920151928018"/>
    <n v="-2.9989041782607213"/>
    <n v="80299748"/>
    <n v="-67243"/>
    <n v="1587234"/>
    <n v="111.53073080681942"/>
    <n v="-27327"/>
  </r>
  <r>
    <n v="136"/>
    <s v="PRI"/>
    <x v="166"/>
    <s v="San Juan"/>
    <s v="North America"/>
    <n v="3252407"/>
    <n v="3271564"/>
    <n v="3497335"/>
    <n v="3717922"/>
    <n v="3827108"/>
    <n v="3543776"/>
    <n v="3214568"/>
    <n v="2737619"/>
    <n v="8870"/>
    <n v="366.67500000000001"/>
    <n v="0.99890000000000001"/>
    <n v="0.04"/>
    <n v="-7.0032753510887575"/>
    <n v="-12.520838253196276"/>
    <n v="27062299"/>
    <n v="-225771"/>
    <n v="514788"/>
    <n v="366.67497181510709"/>
    <n v="-19157"/>
  </r>
  <r>
    <n v="143"/>
    <s v="QAT"/>
    <x v="167"/>
    <s v="Doha"/>
    <s v="Asia"/>
    <n v="2695122"/>
    <n v="2760385"/>
    <n v="2414573"/>
    <n v="1713504"/>
    <n v="645937"/>
    <n v="441675"/>
    <n v="277450"/>
    <n v="118007"/>
    <n v="11586"/>
    <n v="232.6189"/>
    <n v="1.0025999999999999"/>
    <n v="0.03"/>
    <n v="11.618990189983903"/>
    <n v="57.287172950865596"/>
    <n v="11066653"/>
    <n v="345812"/>
    <n v="2577115"/>
    <n v="232.61885033661315"/>
    <n v="-65263"/>
  </r>
  <r>
    <n v="114"/>
    <s v="COG"/>
    <x v="168"/>
    <s v="Brazzaville"/>
    <s v="Africa"/>
    <n v="5970424"/>
    <n v="5702174"/>
    <n v="5064386"/>
    <n v="4437884"/>
    <n v="3134030"/>
    <n v="2385435"/>
    <n v="1829256"/>
    <n v="1396989"/>
    <n v="342000"/>
    <n v="17.4574"/>
    <n v="1.0230999999999999"/>
    <n v="7.0000000000000007E-2"/>
    <n v="17.890381973254012"/>
    <n v="34.533124344845426"/>
    <n v="29920578"/>
    <n v="637788"/>
    <n v="4573435"/>
    <n v="17.457380116959065"/>
    <n v="268250"/>
  </r>
  <r>
    <n v="161"/>
    <s v="REU"/>
    <x v="169"/>
    <s v="Saint-Denis"/>
    <s v="Africa"/>
    <n v="974052"/>
    <n v="957822"/>
    <n v="922495"/>
    <n v="890130"/>
    <n v="785424"/>
    <n v="658992"/>
    <n v="551674"/>
    <n v="473925"/>
    <n v="2511"/>
    <n v="387.91399999999999"/>
    <n v="1.0082"/>
    <n v="0.01"/>
    <n v="5.5888649802979957"/>
    <n v="9.4280610697313882"/>
    <n v="6214514"/>
    <n v="35327"/>
    <n v="500127"/>
    <n v="387.91397849462368"/>
    <n v="16230"/>
  </r>
  <r>
    <n v="64"/>
    <s v="ROU"/>
    <x v="170"/>
    <s v="Bucharest"/>
    <s v="Europe"/>
    <n v="19659267"/>
    <n v="19442038"/>
    <n v="19906079"/>
    <n v="20335211"/>
    <n v="21919876"/>
    <n v="22836234"/>
    <n v="22125224"/>
    <n v="19922618"/>
    <n v="238391"/>
    <n v="82.466499999999996"/>
    <n v="1.0170999999999999"/>
    <n v="0.25"/>
    <n v="-1.2398825504510456"/>
    <n v="-3.3240078010501097"/>
    <n v="166146547"/>
    <n v="-464041"/>
    <n v="-263351"/>
    <n v="82.466481536635186"/>
    <n v="217229"/>
  </r>
  <r>
    <n v="9"/>
    <s v="RUS"/>
    <x v="171"/>
    <s v="Moscow"/>
    <s v="Europe"/>
    <n v="144713314"/>
    <n v="145617329"/>
    <n v="144668389"/>
    <n v="143242599"/>
    <n v="146844839"/>
    <n v="148005704"/>
    <n v="138257420"/>
    <n v="130093010"/>
    <n v="17098242"/>
    <n v="8.4635999999999996"/>
    <n v="0.99729999999999996"/>
    <n v="1.81"/>
    <n v="3.1053777753756558E-2"/>
    <n v="1.0267301838051681"/>
    <n v="1141442604"/>
    <n v="948940"/>
    <n v="14620304"/>
    <n v="8.4636370218645869"/>
    <n v="-904015"/>
  </r>
  <r>
    <n v="76"/>
    <s v="RWA"/>
    <x v="172"/>
    <s v="Kigali"/>
    <s v="Africa"/>
    <n v="13776698"/>
    <n v="13146362"/>
    <n v="11642959"/>
    <n v="10309031"/>
    <n v="8109989"/>
    <n v="7319962"/>
    <n v="5247532"/>
    <n v="3896367"/>
    <n v="26338"/>
    <n v="523.07309999999995"/>
    <n v="1.0234000000000001"/>
    <n v="0.17"/>
    <n v="18.326432309862124"/>
    <n v="33.637176956786725"/>
    <n v="73448900"/>
    <n v="1503403"/>
    <n v="9880331"/>
    <n v="523.07305034550836"/>
    <n v="630336"/>
  </r>
  <r>
    <n v="228"/>
    <s v="BLM"/>
    <x v="173"/>
    <s v="Gustavia"/>
    <s v="North America"/>
    <n v="10967"/>
    <n v="10681"/>
    <n v="9643"/>
    <n v="8988"/>
    <n v="7082"/>
    <n v="5168"/>
    <n v="2983"/>
    <n v="2417"/>
    <n v="21"/>
    <n v="522.23810000000003"/>
    <n v="1.0098"/>
    <n v="0"/>
    <n v="13.730166960489473"/>
    <n v="22.018246550956832"/>
    <n v="57929"/>
    <n v="1038"/>
    <n v="8550"/>
    <n v="522.23809523809518"/>
    <n v="286"/>
  </r>
  <r>
    <n v="211"/>
    <s v="KNA"/>
    <x v="174"/>
    <s v="Basseterre"/>
    <s v="North America"/>
    <n v="47657"/>
    <n v="47642"/>
    <n v="47790"/>
    <n v="47403"/>
    <n v="45461"/>
    <n v="40636"/>
    <n v="43097"/>
    <n v="44968"/>
    <n v="261"/>
    <n v="182.59389999999999"/>
    <n v="1.0011000000000001"/>
    <n v="0"/>
    <n v="-0.27830089976982636"/>
    <n v="0.53583106554437487"/>
    <n v="364654"/>
    <n v="-148"/>
    <n v="2689"/>
    <n v="182.59386973180077"/>
    <n v="15"/>
  </r>
  <r>
    <n v="190"/>
    <s v="LCA"/>
    <x v="175"/>
    <s v="Castries"/>
    <s v="North America"/>
    <n v="179857"/>
    <n v="179237"/>
    <n v="175623"/>
    <n v="170935"/>
    <n v="159500"/>
    <n v="142301"/>
    <n v="121633"/>
    <n v="103090"/>
    <n v="616"/>
    <n v="291.97559999999999"/>
    <n v="1.0011000000000001"/>
    <n v="0"/>
    <n v="2.4108459598116418"/>
    <n v="5.2195278907186937"/>
    <n v="1232176"/>
    <n v="3614"/>
    <n v="76767"/>
    <n v="291.97564935064935"/>
    <n v="620"/>
  </r>
  <r>
    <n v="220"/>
    <s v="MAF"/>
    <x v="176"/>
    <s v="Marigot"/>
    <s v="North America"/>
    <n v="31791"/>
    <n v="32552"/>
    <n v="35020"/>
    <n v="36458"/>
    <n v="29610"/>
    <n v="28127"/>
    <n v="7776"/>
    <n v="5802"/>
    <n v="53"/>
    <n v="599.83019999999999"/>
    <n v="0.99509999999999998"/>
    <n v="0"/>
    <n v="-9.2204454597372933"/>
    <n v="-12.801031323714959"/>
    <n v="207136"/>
    <n v="-2468"/>
    <n v="25989"/>
    <n v="599.83018867924534"/>
    <n v="-761"/>
  </r>
  <r>
    <n v="229"/>
    <s v="SPM"/>
    <x v="177"/>
    <s v="Saint-Pierre"/>
    <s v="North America"/>
    <n v="5862"/>
    <n v="5906"/>
    <n v="5978"/>
    <n v="6052"/>
    <n v="6274"/>
    <n v="6324"/>
    <n v="6106"/>
    <n v="5537"/>
    <n v="242"/>
    <n v="24.223099999999999"/>
    <n v="0.99639999999999995"/>
    <n v="0"/>
    <n v="-1.9404483104717298"/>
    <n v="-3.1394580304031723"/>
    <n v="48039"/>
    <n v="-72"/>
    <n v="325"/>
    <n v="24.223140495867767"/>
    <n v="-44"/>
  </r>
  <r>
    <n v="199"/>
    <s v="VCT"/>
    <x v="178"/>
    <s v="Kingstown"/>
    <s v="North America"/>
    <n v="103948"/>
    <n v="104632"/>
    <n v="106482"/>
    <n v="109308"/>
    <n v="113813"/>
    <n v="112487"/>
    <n v="107480"/>
    <n v="98459"/>
    <n v="389"/>
    <n v="267.21850000000001"/>
    <n v="0.99629999999999996"/>
    <n v="0"/>
    <n v="-2.3797449334159766"/>
    <n v="-4.9035752186482231"/>
    <n v="856609"/>
    <n v="-1850"/>
    <n v="5489"/>
    <n v="267.2185089974293"/>
    <n v="-684"/>
  </r>
  <r>
    <n v="188"/>
    <s v="WSM"/>
    <x v="179"/>
    <s v="Apia"/>
    <s v="Oceania"/>
    <n v="222382"/>
    <n v="214929"/>
    <n v="203571"/>
    <n v="194672"/>
    <n v="184008"/>
    <n v="168186"/>
    <n v="164905"/>
    <n v="142771"/>
    <n v="2842"/>
    <n v="78.248400000000004"/>
    <n v="1.0165"/>
    <n v="0"/>
    <n v="9.2405106817768736"/>
    <n v="14.234199063039368"/>
    <n v="1495424"/>
    <n v="11358"/>
    <n v="79611"/>
    <n v="78.248416608022524"/>
    <n v="7453"/>
  </r>
  <r>
    <n v="218"/>
    <s v="SMR"/>
    <x v="180"/>
    <s v="San Marino"/>
    <s v="Europe"/>
    <n v="33660"/>
    <n v="34007"/>
    <n v="33570"/>
    <n v="31608"/>
    <n v="26823"/>
    <n v="23132"/>
    <n v="21346"/>
    <n v="18169"/>
    <n v="61"/>
    <n v="551.80330000000004"/>
    <n v="0.99750000000000005"/>
    <n v="0"/>
    <n v="0.26809651474530832"/>
    <n v="6.4920273348519366"/>
    <n v="222315"/>
    <n v="437"/>
    <n v="15491"/>
    <n v="551.80327868852464"/>
    <n v="-347"/>
  </r>
  <r>
    <n v="187"/>
    <s v="STP"/>
    <x v="181"/>
    <s v="SÃ£o TomÃ©"/>
    <s v="Africa"/>
    <n v="227380"/>
    <n v="218641"/>
    <n v="201124"/>
    <n v="182138"/>
    <n v="143714"/>
    <n v="120343"/>
    <n v="97210"/>
    <n v="77583"/>
    <n v="964"/>
    <n v="235.87139999999999"/>
    <n v="1.0192000000000001"/>
    <n v="0"/>
    <n v="13.054632962749348"/>
    <n v="24.839407482238745"/>
    <n v="1268133"/>
    <n v="17517"/>
    <n v="149797"/>
    <n v="235.87136929460581"/>
    <n v="8739"/>
  </r>
  <r>
    <n v="41"/>
    <s v="SAU"/>
    <x v="182"/>
    <s v="Riyadh"/>
    <s v="Asia"/>
    <n v="36408820"/>
    <n v="35997107"/>
    <n v="32749848"/>
    <n v="29411929"/>
    <n v="21547390"/>
    <n v="16004763"/>
    <n v="10171710"/>
    <n v="6106191"/>
    <n v="2149690"/>
    <n v="16.936800000000002"/>
    <n v="1.0127999999999999"/>
    <n v="0.46"/>
    <n v="11.172485441764493"/>
    <n v="23.789296512989676"/>
    <n v="188397758"/>
    <n v="3247259"/>
    <n v="30302629"/>
    <n v="16.936776930627207"/>
    <n v="411713"/>
  </r>
  <r>
    <n v="72"/>
    <s v="SEN"/>
    <x v="183"/>
    <s v="Dakar"/>
    <s v="Africa"/>
    <n v="17316449"/>
    <n v="16436119"/>
    <n v="14356181"/>
    <n v="12530121"/>
    <n v="9704287"/>
    <n v="7536001"/>
    <n v="5703869"/>
    <n v="4367744"/>
    <n v="196722"/>
    <n v="88.025000000000006"/>
    <n v="1.0261"/>
    <n v="0.22"/>
    <n v="20.620163537921403"/>
    <n v="38.19857765140496"/>
    <n v="87950771"/>
    <n v="2079938"/>
    <n v="12948705"/>
    <n v="88.024974329256509"/>
    <n v="880330"/>
  </r>
  <r>
    <n v="105"/>
    <s v="SRB"/>
    <x v="184"/>
    <s v="Belgrade"/>
    <s v="Europe"/>
    <n v="7221365"/>
    <n v="7358005"/>
    <n v="7519496"/>
    <n v="7653748"/>
    <n v="7935022"/>
    <n v="7987529"/>
    <n v="7777010"/>
    <n v="7193533"/>
    <n v="88361"/>
    <n v="81.725700000000003"/>
    <n v="0.98970000000000002"/>
    <n v="0.09"/>
    <n v="-3.9647737029183872"/>
    <n v="-5.6492975729015376"/>
    <n v="60645708"/>
    <n v="-161491"/>
    <n v="27832"/>
    <n v="81.725704779257811"/>
    <n v="-136640"/>
  </r>
  <r>
    <n v="196"/>
    <s v="SYC"/>
    <x v="185"/>
    <s v="Victoria"/>
    <s v="Africa"/>
    <n v="107118"/>
    <n v="105530"/>
    <n v="99240"/>
    <n v="92409"/>
    <n v="80060"/>
    <n v="71057"/>
    <n v="65290"/>
    <n v="54379"/>
    <n v="452"/>
    <n v="236.98670000000001"/>
    <n v="1.0061"/>
    <n v="0"/>
    <n v="7.938331318016929"/>
    <n v="15.917280784339189"/>
    <n v="675083"/>
    <n v="6290"/>
    <n v="52739"/>
    <n v="236.98672566371681"/>
    <n v="1588"/>
  </r>
  <r>
    <n v="102"/>
    <s v="SLE"/>
    <x v="186"/>
    <s v="Freetown"/>
    <s v="Africa"/>
    <n v="8605718"/>
    <n v="8233969"/>
    <n v="7314773"/>
    <n v="6436698"/>
    <n v="4584067"/>
    <n v="4325388"/>
    <n v="3367477"/>
    <n v="2778557"/>
    <n v="71740"/>
    <n v="119.95699999999999"/>
    <n v="1.022"/>
    <n v="0.11"/>
    <n v="17.6484629119728"/>
    <n v="33.697712709218294"/>
    <n v="45646647"/>
    <n v="919196"/>
    <n v="5827161"/>
    <n v="119.95703930861444"/>
    <n v="371749"/>
  </r>
  <r>
    <n v="113"/>
    <s v="SGP"/>
    <x v="187"/>
    <s v="Singapore"/>
    <s v="Asia"/>
    <n v="5975689"/>
    <n v="5909869"/>
    <n v="5650018"/>
    <n v="5163590"/>
    <n v="4053602"/>
    <n v="3022209"/>
    <n v="2400729"/>
    <n v="2061831"/>
    <n v="710"/>
    <n v="8416.4634000000005"/>
    <n v="1.0058"/>
    <n v="7.0000000000000007E-2"/>
    <n v="5.7640701321659504"/>
    <n v="15.727410580623172"/>
    <n v="34237537"/>
    <n v="259851"/>
    <n v="3913858"/>
    <n v="8416.4633802816898"/>
    <n v="65820"/>
  </r>
  <r>
    <n v="214"/>
    <s v="SXM"/>
    <x v="188"/>
    <s v="Philipsburg"/>
    <s v="North America"/>
    <n v="44175"/>
    <n v="43621"/>
    <n v="40205"/>
    <n v="33034"/>
    <n v="30489"/>
    <n v="27845"/>
    <n v="12243"/>
    <n v="6260"/>
    <n v="34"/>
    <n v="1299.2646999999999"/>
    <n v="1.0029999999999999"/>
    <n v="0"/>
    <n v="9.8743937321228703"/>
    <n v="33.725858206696131"/>
    <n v="237872"/>
    <n v="3416"/>
    <n v="37915"/>
    <n v="1299.2647058823529"/>
    <n v="554"/>
  </r>
  <r>
    <n v="116"/>
    <s v="SVK"/>
    <x v="189"/>
    <s v="Bratislava"/>
    <s v="Europe"/>
    <n v="5643453"/>
    <n v="5456681"/>
    <n v="5424444"/>
    <n v="5396424"/>
    <n v="5376690"/>
    <n v="5261305"/>
    <n v="4973883"/>
    <n v="4522867"/>
    <n v="49037"/>
    <n v="115.0856"/>
    <n v="1.0359"/>
    <n v="7.0000000000000007E-2"/>
    <n v="4.0374460497702627"/>
    <n v="4.5776425277183552"/>
    <n v="42055747"/>
    <n v="32237"/>
    <n v="1120586"/>
    <n v="115.08560882598854"/>
    <n v="186772"/>
  </r>
  <r>
    <n v="148"/>
    <s v="SVN"/>
    <x v="190"/>
    <s v="Ljubljana"/>
    <s v="Europe"/>
    <n v="2119844"/>
    <n v="2117641"/>
    <n v="2080862"/>
    <n v="2057286"/>
    <n v="1984339"/>
    <n v="1986024"/>
    <n v="1901570"/>
    <n v="1741286"/>
    <n v="20273"/>
    <n v="104.56489999999999"/>
    <n v="1.0002"/>
    <n v="0.03"/>
    <n v="1.873358252493438"/>
    <n v="3.040802299728866"/>
    <n v="15988852"/>
    <n v="36779"/>
    <n v="378558"/>
    <n v="104.56488926157944"/>
    <n v="2203"/>
  </r>
  <r>
    <n v="166"/>
    <s v="SLB"/>
    <x v="191"/>
    <s v="Honiara"/>
    <s v="Oceania"/>
    <n v="724273"/>
    <n v="691191"/>
    <n v="612660"/>
    <n v="540394"/>
    <n v="429978"/>
    <n v="324171"/>
    <n v="233668"/>
    <n v="172833"/>
    <n v="28896"/>
    <n v="25.064800000000002"/>
    <n v="1.0232000000000001"/>
    <n v="0.01"/>
    <n v="18.217771684131492"/>
    <n v="34.026839676236229"/>
    <n v="3729168"/>
    <n v="78531"/>
    <n v="551440"/>
    <n v="25.064818660022148"/>
    <n v="33082"/>
  </r>
  <r>
    <n v="70"/>
    <s v="SOM"/>
    <x v="192"/>
    <s v="Mogadishu"/>
    <s v="Africa"/>
    <n v="17597511"/>
    <n v="16537016"/>
    <n v="13763906"/>
    <n v="12026649"/>
    <n v="8721465"/>
    <n v="6999096"/>
    <n v="5892224"/>
    <n v="3720977"/>
    <n v="637657"/>
    <n v="27.597100000000001"/>
    <n v="1.0311999999999999"/>
    <n v="0.22"/>
    <n v="27.852595040971657"/>
    <n v="46.320982677718462"/>
    <n v="85258844"/>
    <n v="2773110"/>
    <n v="13876534"/>
    <n v="27.597142350824974"/>
    <n v="1060495"/>
  </r>
  <r>
    <n v="24"/>
    <s v="ZAF"/>
    <x v="193"/>
    <s v="Pretoria"/>
    <s v="Africa"/>
    <n v="59893885"/>
    <n v="58801927"/>
    <n v="55876504"/>
    <n v="51784921"/>
    <n v="46813266"/>
    <n v="39877570"/>
    <n v="29463549"/>
    <n v="22368306"/>
    <n v="1221037"/>
    <n v="49.051699999999997"/>
    <n v="1.0084"/>
    <n v="0.75"/>
    <n v="7.1897500960332099"/>
    <n v="15.658928976641675"/>
    <n v="364879928"/>
    <n v="2925423"/>
    <n v="37525579"/>
    <n v="49.051654454369526"/>
    <n v="1091958"/>
  </r>
  <r>
    <n v="29"/>
    <s v="KOR"/>
    <x v="194"/>
    <s v="Seoul"/>
    <s v="Asia"/>
    <n v="51815810"/>
    <n v="51844690"/>
    <n v="50994401"/>
    <n v="48813042"/>
    <n v="46788591"/>
    <n v="44120039"/>
    <n v="38170501"/>
    <n v="32601143"/>
    <n v="100210"/>
    <n v="517.07219999999995"/>
    <n v="0.99970000000000003"/>
    <n v="0.65"/>
    <n v="1.6107827210285302"/>
    <n v="6.1515690827053966"/>
    <n v="365148217"/>
    <n v="850289"/>
    <n v="19214667"/>
    <n v="517.07224827861489"/>
    <n v="-28880"/>
  </r>
  <r>
    <n v="86"/>
    <s v="SSD"/>
    <x v="195"/>
    <s v="Juba"/>
    <s v="Africa"/>
    <n v="10913164"/>
    <n v="10606227"/>
    <n v="11194299"/>
    <n v="9714419"/>
    <n v="6114440"/>
    <n v="4750817"/>
    <n v="4192011"/>
    <n v="3342410"/>
    <n v="619745"/>
    <n v="17.609100000000002"/>
    <n v="1.0153000000000001"/>
    <n v="0.14000000000000001"/>
    <n v="-2.5114122822697516"/>
    <n v="12.339852748785079"/>
    <n v="60827787"/>
    <n v="-588072"/>
    <n v="7570754"/>
    <n v="17.609119879950626"/>
    <n v="306937"/>
  </r>
  <r>
    <n v="30"/>
    <s v="ESP"/>
    <x v="196"/>
    <s v="Madrid"/>
    <s v="Europe"/>
    <n v="47558630"/>
    <n v="47363807"/>
    <n v="46431342"/>
    <n v="46572772"/>
    <n v="40741651"/>
    <n v="38889889"/>
    <n v="37491666"/>
    <n v="33792617"/>
    <n v="505992"/>
    <n v="93.990899999999996"/>
    <n v="1.0015000000000001"/>
    <n v="0.6"/>
    <n v="2.427860043330214"/>
    <n v="2.1168119432530235"/>
    <n v="338842374"/>
    <n v="932465"/>
    <n v="13766013"/>
    <n v="93.990873373492065"/>
    <n v="194823"/>
  </r>
  <r>
    <n v="61"/>
    <s v="LKA"/>
    <x v="197"/>
    <s v="Colombo"/>
    <s v="Asia"/>
    <n v="21832143"/>
    <n v="21715079"/>
    <n v="21336697"/>
    <n v="20668557"/>
    <n v="18776371"/>
    <n v="17204094"/>
    <n v="14943645"/>
    <n v="12388769"/>
    <n v="65610"/>
    <n v="332.75630000000001"/>
    <n v="1.0026999999999999"/>
    <n v="0.27"/>
    <n v="2.3220370050715911"/>
    <n v="5.6297398991134218"/>
    <n v="148865355"/>
    <n v="378382"/>
    <n v="9443374"/>
    <n v="332.75633287608593"/>
    <n v="117064"/>
  </r>
  <r>
    <n v="32"/>
    <s v="SDN"/>
    <x v="198"/>
    <s v="Khartoum"/>
    <s v="Africa"/>
    <n v="46874204"/>
    <n v="44440486"/>
    <n v="38171178"/>
    <n v="33739933"/>
    <n v="26298773"/>
    <n v="21090886"/>
    <n v="16673586"/>
    <n v="11305206"/>
    <n v="1886068"/>
    <n v="24.852900000000002"/>
    <n v="1.0266999999999999"/>
    <n v="0.59"/>
    <n v="22.799993230494483"/>
    <n v="38.92797001108449"/>
    <n v="238594252"/>
    <n v="6269308"/>
    <n v="35568998"/>
    <n v="24.852870628206407"/>
    <n v="2433718"/>
  </r>
  <r>
    <n v="170"/>
    <s v="SUR"/>
    <x v="199"/>
    <s v="Paramaribo"/>
    <s v="South America"/>
    <n v="618040"/>
    <n v="607065"/>
    <n v="575475"/>
    <n v="546080"/>
    <n v="478998"/>
    <n v="412756"/>
    <n v="375112"/>
    <n v="379918"/>
    <n v="163820"/>
    <n v="3.7726999999999999"/>
    <n v="1.0082"/>
    <n v="0.01"/>
    <n v="7.3964985446804814"/>
    <n v="13.177556401992382"/>
    <n v="3993444"/>
    <n v="31590"/>
    <n v="238122"/>
    <n v="3.7726773287754853"/>
    <n v="10975"/>
  </r>
  <r>
    <n v="87"/>
    <s v="SWE"/>
    <x v="200"/>
    <s v="Stockholm"/>
    <s v="Europe"/>
    <n v="10549347"/>
    <n v="10368969"/>
    <n v="9849349"/>
    <n v="9381729"/>
    <n v="8871043"/>
    <n v="8548406"/>
    <n v="8311763"/>
    <n v="8027702"/>
    <n v="450295"/>
    <n v="23.427600000000002"/>
    <n v="1.0079"/>
    <n v="0.13"/>
    <n v="7.1070483947720806"/>
    <n v="12.445659003793438"/>
    <n v="73908308"/>
    <n v="519620"/>
    <n v="2521645"/>
    <n v="23.427635216913355"/>
    <n v="180378"/>
  </r>
  <r>
    <n v="101"/>
    <s v="CHE"/>
    <x v="201"/>
    <s v="Bern"/>
    <s v="Europe"/>
    <n v="8740472"/>
    <n v="8638613"/>
    <n v="8281732"/>
    <n v="7822435"/>
    <n v="7182059"/>
    <n v="6711693"/>
    <n v="6319113"/>
    <n v="6181227"/>
    <n v="41284"/>
    <n v="211.7157"/>
    <n v="1.0056"/>
    <n v="0.11"/>
    <n v="5.5391794856438237"/>
    <n v="11.735949228085628"/>
    <n v="59877344"/>
    <n v="356881"/>
    <n v="2559245"/>
    <n v="211.71572522042439"/>
    <n v="101859"/>
  </r>
  <r>
    <n v="60"/>
    <s v="SYR"/>
    <x v="202"/>
    <s v="Damascus"/>
    <s v="Asia"/>
    <n v="22125249"/>
    <n v="20772595"/>
    <n v="19205178"/>
    <n v="22337563"/>
    <n v="16307654"/>
    <n v="12408996"/>
    <n v="8898954"/>
    <n v="6319199"/>
    <n v="185180"/>
    <n v="119.47969999999999"/>
    <n v="1.0376000000000001"/>
    <n v="0.28000000000000003"/>
    <n v="15.204602633727216"/>
    <n v="-0.95047969198788596"/>
    <n v="128375388"/>
    <n v="1567417"/>
    <n v="15806050"/>
    <n v="119.47969003132087"/>
    <n v="1352654"/>
  </r>
  <r>
    <n v="57"/>
    <s v="TWN"/>
    <x v="203"/>
    <s v="Taipei"/>
    <s v="Asia"/>
    <n v="23893394"/>
    <n v="23821464"/>
    <n v="23512136"/>
    <n v="23083083"/>
    <n v="22194731"/>
    <n v="20586174"/>
    <n v="18100281"/>
    <n v="14957870"/>
    <n v="36193"/>
    <n v="660.1662"/>
    <n v="1.0014000000000001"/>
    <n v="0.3"/>
    <n v="1.6215370649438232"/>
    <n v="3.5104106327564653"/>
    <n v="170149133"/>
    <n v="309328"/>
    <n v="8935524"/>
    <n v="660.16616472798603"/>
    <n v="71930"/>
  </r>
  <r>
    <n v="95"/>
    <s v="TJK"/>
    <x v="204"/>
    <s v="Dushanbe"/>
    <s v="Asia"/>
    <n v="9952787"/>
    <n v="9543207"/>
    <n v="8524063"/>
    <n v="7621779"/>
    <n v="6272998"/>
    <n v="5417860"/>
    <n v="4045965"/>
    <n v="2993019"/>
    <n v="143100"/>
    <n v="69.551299999999998"/>
    <n v="1.0207999999999999"/>
    <n v="0.12"/>
    <n v="16.761068049356275"/>
    <n v="30.583516000660737"/>
    <n v="54371678"/>
    <n v="1019144"/>
    <n v="6959768"/>
    <n v="69.551271837875618"/>
    <n v="409580"/>
  </r>
  <r>
    <n v="22"/>
    <s v="TZA"/>
    <x v="205"/>
    <s v="Dodoma"/>
    <s v="Africa"/>
    <n v="65497748"/>
    <n v="61704518"/>
    <n v="52542823"/>
    <n v="45110527"/>
    <n v="34463704"/>
    <n v="26206012"/>
    <n v="19297659"/>
    <n v="13618192"/>
    <n v="945087"/>
    <n v="69.303399999999996"/>
    <n v="1.03"/>
    <n v="0.82"/>
    <n v="24.655936358805842"/>
    <n v="45.193932227836754"/>
    <n v="318441183"/>
    <n v="9161695"/>
    <n v="51879556"/>
    <n v="69.30340592982445"/>
    <n v="3793230"/>
  </r>
  <r>
    <n v="20"/>
    <s v="THA"/>
    <x v="206"/>
    <s v="Bangkok"/>
    <s v="Asia"/>
    <n v="71697030"/>
    <n v="71475664"/>
    <n v="70294397"/>
    <n v="68270489"/>
    <n v="63066603"/>
    <n v="55228410"/>
    <n v="45737753"/>
    <n v="35791728"/>
    <n v="513120"/>
    <n v="139.7276"/>
    <n v="1.0013000000000001"/>
    <n v="0.9"/>
    <n v="1.9953695598242345"/>
    <n v="5.0190661443775504"/>
    <n v="481562074"/>
    <n v="1181267"/>
    <n v="35905302"/>
    <n v="139.72760757717492"/>
    <n v="221366"/>
  </r>
  <r>
    <n v="155"/>
    <s v="TLS"/>
    <x v="207"/>
    <s v="Dili"/>
    <s v="Asia"/>
    <n v="1341296"/>
    <n v="1299995"/>
    <n v="1205813"/>
    <n v="1088486"/>
    <n v="878360"/>
    <n v="758106"/>
    <n v="642224"/>
    <n v="554021"/>
    <n v="14874"/>
    <n v="90.177199999999999"/>
    <n v="1.0154000000000001"/>
    <n v="0.02"/>
    <n v="11.23582180653219"/>
    <n v="23.225838458188715"/>
    <n v="7768301"/>
    <n v="94182"/>
    <n v="787275"/>
    <n v="90.177221998117517"/>
    <n v="41301"/>
  </r>
  <r>
    <n v="100"/>
    <s v="TGO"/>
    <x v="208"/>
    <s v="LomÃ©"/>
    <s v="Africa"/>
    <n v="8848699"/>
    <n v="8442580"/>
    <n v="7473229"/>
    <n v="6571855"/>
    <n v="5008035"/>
    <n v="3875947"/>
    <n v="2838110"/>
    <n v="2197383"/>
    <n v="56785"/>
    <n v="155.82810000000001"/>
    <n v="1.0236000000000001"/>
    <n v="0.11"/>
    <n v="18.405297094468803"/>
    <n v="34.645377903194763"/>
    <n v="45255838"/>
    <n v="969351"/>
    <n v="6651316"/>
    <n v="155.82810601391213"/>
    <n v="406119"/>
  </r>
  <r>
    <n v="233"/>
    <s v="TKL"/>
    <x v="209"/>
    <s v="Nukunonu"/>
    <s v="Oceania"/>
    <n v="1871"/>
    <n v="1827"/>
    <n v="1454"/>
    <n v="1367"/>
    <n v="1666"/>
    <n v="1669"/>
    <n v="1647"/>
    <n v="1714"/>
    <n v="12"/>
    <n v="155.91669999999999"/>
    <n v="1.0119"/>
    <n v="0"/>
    <n v="28.679504814305361"/>
    <n v="36.869056327724948"/>
    <n v="13215"/>
    <n v="373"/>
    <n v="157"/>
    <n v="155.91666666666666"/>
    <n v="44"/>
  </r>
  <r>
    <n v="197"/>
    <s v="TON"/>
    <x v="210"/>
    <s v="Nukuâ€˜alofa"/>
    <s v="Oceania"/>
    <n v="106858"/>
    <n v="105254"/>
    <n v="106122"/>
    <n v="107383"/>
    <n v="102603"/>
    <n v="98727"/>
    <n v="96708"/>
    <n v="86484"/>
    <n v="747"/>
    <n v="143.04949999999999"/>
    <n v="1.0079"/>
    <n v="0"/>
    <n v="0.69354139575205898"/>
    <n v="-0.48890420271365115"/>
    <n v="810139"/>
    <n v="-868"/>
    <n v="20374"/>
    <n v="143.04953145917003"/>
    <n v="1604"/>
  </r>
  <r>
    <n v="153"/>
    <s v="TTO"/>
    <x v="211"/>
    <s v="Port-of-Spain"/>
    <s v="North America"/>
    <n v="1531044"/>
    <n v="1518147"/>
    <n v="1460177"/>
    <n v="1410296"/>
    <n v="1332203"/>
    <n v="1266518"/>
    <n v="1127852"/>
    <n v="988890"/>
    <n v="5130"/>
    <n v="298.44909999999999"/>
    <n v="1.0035000000000001"/>
    <n v="0.02"/>
    <n v="4.8533157281617232"/>
    <n v="8.5618905534724625"/>
    <n v="10635127"/>
    <n v="57970"/>
    <n v="542154"/>
    <n v="298.44912280701755"/>
    <n v="12897"/>
  </r>
  <r>
    <n v="79"/>
    <s v="TUN"/>
    <x v="212"/>
    <s v="Tunis"/>
    <s v="Africa"/>
    <n v="12356117"/>
    <n v="12161723"/>
    <n v="11557779"/>
    <n v="10895063"/>
    <n v="9893316"/>
    <n v="8440023"/>
    <n v="6578156"/>
    <n v="5047404"/>
    <n v="163610"/>
    <n v="75.521799999999999"/>
    <n v="1.0076000000000001"/>
    <n v="0.15"/>
    <n v="6.9073651607285447"/>
    <n v="13.410239114725634"/>
    <n v="76929581"/>
    <n v="603944"/>
    <n v="7308713"/>
    <n v="75.521771285373759"/>
    <n v="194394"/>
  </r>
  <r>
    <n v="18"/>
    <s v="TUR"/>
    <x v="213"/>
    <s v="Ankara"/>
    <s v="Asia"/>
    <n v="85341241"/>
    <n v="84135428"/>
    <n v="79646178"/>
    <n v="73195345"/>
    <n v="64113547"/>
    <n v="54324142"/>
    <n v="44089069"/>
    <n v="35540990"/>
    <n v="783562"/>
    <n v="108.9145"/>
    <n v="1.0066999999999999"/>
    <n v="1.07"/>
    <n v="7.1504535974092818"/>
    <n v="16.593809346755588"/>
    <n v="520385940"/>
    <n v="4489250"/>
    <n v="49800251"/>
    <n v="108.91447135006547"/>
    <n v="1205813"/>
  </r>
  <r>
    <n v="111"/>
    <s v="TKM"/>
    <x v="214"/>
    <s v="Ashgabat"/>
    <s v="Asia"/>
    <n v="6430770"/>
    <n v="6250438"/>
    <n v="5766431"/>
    <n v="5267970"/>
    <n v="4569132"/>
    <n v="3720278"/>
    <n v="2862903"/>
    <n v="2201432"/>
    <n v="488100"/>
    <n v="13.1751"/>
    <n v="1.014"/>
    <n v="0.08"/>
    <n v="11.520800300914031"/>
    <n v="22.073018639058308"/>
    <n v="37069354"/>
    <n v="484007"/>
    <n v="4229338"/>
    <n v="13.175107559926245"/>
    <n v="180332"/>
  </r>
  <r>
    <n v="212"/>
    <s v="TCA"/>
    <x v="215"/>
    <s v="Cockburn Town"/>
    <s v="North America"/>
    <n v="45703"/>
    <n v="44276"/>
    <n v="36538"/>
    <n v="29726"/>
    <n v="18744"/>
    <n v="11709"/>
    <n v="7598"/>
    <n v="5665"/>
    <n v="948"/>
    <n v="48.209899999999998"/>
    <n v="1.0130999999999999"/>
    <n v="0"/>
    <n v="25.083474738628276"/>
    <n v="53.747561057659965"/>
    <n v="199959"/>
    <n v="7738"/>
    <n v="40038"/>
    <n v="48.209915611814345"/>
    <n v="1427"/>
  </r>
  <r>
    <n v="227"/>
    <s v="TUV"/>
    <x v="216"/>
    <s v="Funafuti"/>
    <s v="Oceania"/>
    <n v="11312"/>
    <n v="11069"/>
    <n v="10877"/>
    <n v="10550"/>
    <n v="9638"/>
    <n v="9182"/>
    <n v="7731"/>
    <n v="5814"/>
    <n v="26"/>
    <n v="435.07690000000002"/>
    <n v="1.0096000000000001"/>
    <n v="0"/>
    <n v="3.9992645030798935"/>
    <n v="7.2227488151658763"/>
    <n v="76173"/>
    <n v="192"/>
    <n v="5498"/>
    <n v="435.07692307692309"/>
    <n v="243"/>
  </r>
  <r>
    <n v="31"/>
    <s v="UGA"/>
    <x v="217"/>
    <s v="Kampala"/>
    <s v="Africa"/>
    <n v="47249585"/>
    <n v="44404611"/>
    <n v="37477356"/>
    <n v="32341728"/>
    <n v="24020697"/>
    <n v="17586630"/>
    <n v="13284026"/>
    <n v="10317212"/>
    <n v="241550"/>
    <n v="195.61"/>
    <n v="1.0304"/>
    <n v="0.59"/>
    <n v="26.075022474904578"/>
    <n v="46.094806684417108"/>
    <n v="226681845"/>
    <n v="6927255"/>
    <n v="36932373"/>
    <n v="195.60995653073897"/>
    <n v="2844974"/>
  </r>
  <r>
    <n v="38"/>
    <s v="UKR"/>
    <x v="218"/>
    <s v="Kiev"/>
    <s v="Europe"/>
    <n v="39701739"/>
    <n v="43909666"/>
    <n v="44982564"/>
    <n v="45683020"/>
    <n v="48879755"/>
    <n v="51589817"/>
    <n v="49973920"/>
    <n v="47279086"/>
    <n v="603500"/>
    <n v="65.785799999999995"/>
    <n v="0.91200000000000003"/>
    <n v="0.5"/>
    <n v="-11.739715415066158"/>
    <n v="-13.093006985965463"/>
    <n v="371999567"/>
    <n v="-1072898"/>
    <n v="-7577347"/>
    <n v="65.785814415907211"/>
    <n v="-4207927"/>
  </r>
  <r>
    <n v="97"/>
    <s v="ARE"/>
    <x v="219"/>
    <s v="Abu Dhabi"/>
    <s v="Asia"/>
    <n v="9441129"/>
    <n v="9287289"/>
    <n v="8916899"/>
    <n v="8481771"/>
    <n v="3275333"/>
    <n v="1900151"/>
    <n v="1014048"/>
    <n v="298084"/>
    <n v="83600"/>
    <n v="112.93219999999999"/>
    <n v="1.0081"/>
    <n v="0.12"/>
    <n v="5.8790617679980448"/>
    <n v="11.310821761162851"/>
    <n v="42614704"/>
    <n v="370390"/>
    <n v="9143045"/>
    <n v="112.93216507177034"/>
    <n v="153840"/>
  </r>
  <r>
    <n v="21"/>
    <s v="GBR"/>
    <x v="220"/>
    <s v="London"/>
    <s v="Europe"/>
    <n v="67508936"/>
    <n v="67059474"/>
    <n v="65224364"/>
    <n v="62760039"/>
    <n v="58850043"/>
    <n v="57210442"/>
    <n v="56326328"/>
    <n v="55650166"/>
    <n v="242900"/>
    <n v="277.9289"/>
    <n v="1.0034000000000001"/>
    <n v="0.85"/>
    <n v="3.5026359168484955"/>
    <n v="7.5667527867533666"/>
    <n v="490589792"/>
    <n v="1835110"/>
    <n v="11858770"/>
    <n v="277.92892548373817"/>
    <n v="449462"/>
  </r>
  <r>
    <n v="3"/>
    <s v="USA"/>
    <x v="221"/>
    <s v="Washington, D.C."/>
    <s v="North America"/>
    <n v="338289857"/>
    <n v="335942003"/>
    <n v="324607776"/>
    <n v="311182845"/>
    <n v="282398554"/>
    <n v="248083732"/>
    <n v="223140018"/>
    <n v="200328340"/>
    <n v="9372610"/>
    <n v="36.093499999999999"/>
    <n v="1.0038"/>
    <n v="4.24"/>
    <n v="4.2149578696475833"/>
    <n v="8.7109596288959956"/>
    <n v="2263973125"/>
    <n v="11334227"/>
    <n v="137961517"/>
    <n v="36.093452837576727"/>
    <n v="2347854"/>
  </r>
  <r>
    <n v="200"/>
    <s v="VIR"/>
    <x v="222"/>
    <s v="Charlotte Amalie"/>
    <s v="North America"/>
    <n v="99465"/>
    <n v="100442"/>
    <n v="102803"/>
    <n v="106142"/>
    <n v="108185"/>
    <n v="100685"/>
    <n v="96640"/>
    <n v="63446"/>
    <n v="347"/>
    <n v="286.64269999999999"/>
    <n v="0.99370000000000003"/>
    <n v="0"/>
    <n v="-3.2469869556335906"/>
    <n v="-6.2906295340204625"/>
    <n v="777808"/>
    <n v="-2361"/>
    <n v="36019"/>
    <n v="286.64265129682997"/>
    <n v="-977"/>
  </r>
  <r>
    <n v="133"/>
    <s v="URY"/>
    <x v="223"/>
    <s v="Montevideo"/>
    <s v="South America"/>
    <n v="3422794"/>
    <n v="3429086"/>
    <n v="3402818"/>
    <n v="3352651"/>
    <n v="3292224"/>
    <n v="3117012"/>
    <n v="2953750"/>
    <n v="2790265"/>
    <n v="181034"/>
    <n v="18.9069"/>
    <n v="0.999"/>
    <n v="0.04"/>
    <n v="0.58704285683219026"/>
    <n v="2.0921652745842021"/>
    <n v="25760600"/>
    <n v="26268"/>
    <n v="632529"/>
    <n v="18.906912513671465"/>
    <n v="-6292"/>
  </r>
  <r>
    <n v="43"/>
    <s v="UZB"/>
    <x v="224"/>
    <s v="Tashkent"/>
    <s v="Asia"/>
    <n v="34627652"/>
    <n v="33526656"/>
    <n v="30949417"/>
    <n v="28614227"/>
    <n v="24925554"/>
    <n v="20579100"/>
    <n v="15947129"/>
    <n v="12011361"/>
    <n v="447400"/>
    <n v="77.397499999999994"/>
    <n v="1.016"/>
    <n v="0.43"/>
    <n v="11.884666518920211"/>
    <n v="21.015507425729165"/>
    <n v="201181096"/>
    <n v="2577239"/>
    <n v="22616291"/>
    <n v="77.39752346893161"/>
    <n v="1100996"/>
  </r>
  <r>
    <n v="181"/>
    <s v="VUT"/>
    <x v="225"/>
    <s v="Port-Vila"/>
    <s v="Oceania"/>
    <n v="326740"/>
    <n v="311685"/>
    <n v="276438"/>
    <n v="245453"/>
    <n v="192074"/>
    <n v="150882"/>
    <n v="118156"/>
    <n v="87019"/>
    <n v="12189"/>
    <n v="26.806100000000001"/>
    <n v="1.0238"/>
    <n v="0"/>
    <n v="18.196485287840311"/>
    <n v="33.117134441216848"/>
    <n v="1708447"/>
    <n v="35247"/>
    <n v="239721"/>
    <n v="26.806136680613669"/>
    <n v="15055"/>
  </r>
  <r>
    <n v="234"/>
    <s v="VAT"/>
    <x v="226"/>
    <s v="Vatican City"/>
    <s v="Europe"/>
    <n v="510"/>
    <n v="520"/>
    <n v="564"/>
    <n v="596"/>
    <n v="651"/>
    <n v="700"/>
    <n v="733"/>
    <n v="752"/>
    <n v="1"/>
    <n v="510"/>
    <n v="0.998"/>
    <n v="0"/>
    <n v="-9.5744680851063837"/>
    <n v="-14.429530201342283"/>
    <n v="5026"/>
    <n v="-44"/>
    <n v="-242"/>
    <n v="510"/>
    <n v="-10"/>
  </r>
  <r>
    <n v="51"/>
    <s v="VEN"/>
    <x v="227"/>
    <s v="Caracas"/>
    <s v="South America"/>
    <n v="28301696"/>
    <n v="28490453"/>
    <n v="30529716"/>
    <n v="28715022"/>
    <n v="24427729"/>
    <n v="19750579"/>
    <n v="15210443"/>
    <n v="11355475"/>
    <n v="916445"/>
    <n v="30.882000000000001"/>
    <n v="1.0036"/>
    <n v="0.35"/>
    <n v="-7.2978733244685277"/>
    <n v="-1.4394068721242839"/>
    <n v="186781113"/>
    <n v="-2039263"/>
    <n v="16946221"/>
    <n v="30.882045294589417"/>
    <n v="-188757"/>
  </r>
  <r>
    <n v="16"/>
    <s v="VNM"/>
    <x v="228"/>
    <s v="Hanoi"/>
    <s v="Asia"/>
    <n v="98186856"/>
    <n v="96648685"/>
    <n v="92191398"/>
    <n v="87411012"/>
    <n v="79001142"/>
    <n v="66912613"/>
    <n v="52968270"/>
    <n v="41928849"/>
    <n v="331212"/>
    <n v="296.44720000000001"/>
    <n v="1.0074000000000001"/>
    <n v="1.23"/>
    <n v="6.503272680603021"/>
    <n v="12.327787716266229"/>
    <n v="615248825"/>
    <n v="4457287"/>
    <n v="56258007"/>
    <n v="296.44715771167711"/>
    <n v="1538171"/>
  </r>
  <r>
    <n v="226"/>
    <s v="WLF"/>
    <x v="229"/>
    <s v="Mata-Utu"/>
    <s v="Oceania"/>
    <n v="11572"/>
    <n v="11655"/>
    <n v="12182"/>
    <n v="13142"/>
    <n v="14723"/>
    <n v="13454"/>
    <n v="11315"/>
    <n v="9377"/>
    <n v="142"/>
    <n v="81.492999999999995"/>
    <n v="0.99529999999999996"/>
    <n v="0"/>
    <n v="-5.0073879494335909"/>
    <n v="-11.946431288997109"/>
    <n v="97420"/>
    <n v="-527"/>
    <n v="2195"/>
    <n v="81.492957746478879"/>
    <n v="-83"/>
  </r>
  <r>
    <n v="172"/>
    <s v="ESH"/>
    <x v="230"/>
    <s v="El AaiÃºn"/>
    <s v="Africa"/>
    <n v="575986"/>
    <n v="556048"/>
    <n v="491824"/>
    <n v="413296"/>
    <n v="270375"/>
    <n v="178529"/>
    <n v="116775"/>
    <n v="76371"/>
    <n v="266000"/>
    <n v="2.1654"/>
    <n v="1.0184"/>
    <n v="0.01"/>
    <n v="17.112219005172584"/>
    <n v="39.364039332584881"/>
    <n v="2679204"/>
    <n v="64224"/>
    <n v="499615"/>
    <n v="2.1653609022556393"/>
    <n v="19938"/>
  </r>
  <r>
    <n v="46"/>
    <s v="YEM"/>
    <x v="231"/>
    <s v="Sanaa"/>
    <s v="Asia"/>
    <n v="33696614"/>
    <n v="32284046"/>
    <n v="28516545"/>
    <n v="24743946"/>
    <n v="18628700"/>
    <n v="13375121"/>
    <n v="9204938"/>
    <n v="6843607"/>
    <n v="527968"/>
    <n v="63.8232"/>
    <n v="1.0217000000000001"/>
    <n v="0.42"/>
    <n v="18.165135362646492"/>
    <n v="36.181246111675151"/>
    <n v="167293517"/>
    <n v="3767501"/>
    <n v="26853007"/>
    <n v="63.823212770470938"/>
    <n v="1412568"/>
  </r>
  <r>
    <n v="63"/>
    <s v="ZMB"/>
    <x v="232"/>
    <s v="Lusaka"/>
    <s v="Africa"/>
    <n v="20017675"/>
    <n v="18927715"/>
    <n v="16248230"/>
    <n v="13792086"/>
    <n v="9891136"/>
    <n v="7686401"/>
    <n v="5720438"/>
    <n v="4281671"/>
    <n v="752612"/>
    <n v="26.5976"/>
    <n v="1.028"/>
    <n v="0.25"/>
    <n v="23.199111533994778"/>
    <n v="45.138849917264146"/>
    <n v="96565352"/>
    <n v="2679485"/>
    <n v="15736004"/>
    <n v="26.597602748826752"/>
    <n v="1089960"/>
  </r>
  <r>
    <n v="74"/>
    <s v="ZWE"/>
    <x v="233"/>
    <s v="Harare"/>
    <s v="Africa"/>
    <n v="16320537"/>
    <n v="15669666"/>
    <n v="14154937"/>
    <n v="12839771"/>
    <n v="11834676"/>
    <n v="10113893"/>
    <n v="7049926"/>
    <n v="5202918"/>
    <n v="390757"/>
    <n v="41.766500000000001"/>
    <n v="1.0204"/>
    <n v="0.2"/>
    <n v="15.299255658997282"/>
    <n v="27.109252960975706"/>
    <n v="93186324"/>
    <n v="1514729"/>
    <n v="11117619"/>
    <n v="41.766460997499728"/>
    <n v="650871"/>
  </r>
  <r>
    <m/>
    <m/>
    <x v="234"/>
    <m/>
    <m/>
    <m/>
    <m/>
    <m/>
    <m/>
    <m/>
    <m/>
    <m/>
    <m/>
    <m/>
    <m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n v="36"/>
    <s v="AFG"/>
    <x v="0"/>
    <s v="Kabul"/>
    <s v="Asia"/>
    <n v="41128771"/>
    <n v="38972230"/>
    <n v="33753499"/>
    <n v="28189672"/>
    <n v="19542982"/>
    <n v="10694796"/>
    <n v="12486631"/>
    <n v="10752971"/>
    <n v="652230"/>
    <n v="63.058700000000002"/>
    <n v="1.0257000000000001"/>
    <n v="0.52"/>
    <n v="21.850392458571481"/>
    <n v="45.900140306705232"/>
    <n v="195521552"/>
    <n v="5218731"/>
    <n v="30375800"/>
    <n v="63.058692485779559"/>
    <n v="2156541"/>
    <n v="12939099"/>
  </r>
  <r>
    <n v="138"/>
    <s v="ALB"/>
    <x v="1"/>
    <s v="Tirana"/>
    <s v="Europe"/>
    <n v="2842321"/>
    <n v="2866849"/>
    <n v="2882481"/>
    <n v="2913399"/>
    <n v="3182021"/>
    <n v="3295066"/>
    <n v="2941651"/>
    <n v="2324731"/>
    <n v="28748"/>
    <n v="98.870199999999997"/>
    <n v="0.99570000000000003"/>
    <n v="0.04"/>
    <n v="-1.3932442225985184"/>
    <n v="-2.4396932929543804"/>
    <n v="23248519"/>
    <n v="-15632"/>
    <n v="517590"/>
    <n v="98.870217058577992"/>
    <n v="-24528"/>
    <n v="-71078"/>
  </r>
  <r>
    <n v="34"/>
    <s v="DZA"/>
    <x v="2"/>
    <s v="Algiers"/>
    <s v="Africa"/>
    <n v="44903225"/>
    <n v="43451666"/>
    <n v="39543154"/>
    <n v="35856344"/>
    <n v="30774621"/>
    <n v="25518074"/>
    <n v="18739378"/>
    <n v="13795915"/>
    <n v="2381741"/>
    <n v="18.853100000000001"/>
    <n v="1.0164"/>
    <n v="0.56000000000000005"/>
    <n v="13.554991086446973"/>
    <n v="25.230907534800533"/>
    <n v="252582377"/>
    <n v="3908512"/>
    <n v="31107310"/>
    <n v="18.853109972914773"/>
    <n v="1451559"/>
    <n v="9046881"/>
  </r>
  <r>
    <n v="213"/>
    <s v="ASM"/>
    <x v="3"/>
    <s v="Pago Pago"/>
    <s v="Oceania"/>
    <n v="44273"/>
    <n v="46189"/>
    <n v="51368"/>
    <n v="54849"/>
    <n v="58230"/>
    <n v="47818"/>
    <n v="32886"/>
    <n v="27075"/>
    <n v="199"/>
    <n v="222.47739999999999"/>
    <n v="0.98309999999999997"/>
    <n v="0"/>
    <n v="-13.81210091885999"/>
    <n v="-19.282028842823024"/>
    <n v="362688"/>
    <n v="-5179"/>
    <n v="17198"/>
    <n v="222.47738693467338"/>
    <n v="-1916"/>
    <n v="-10576"/>
  </r>
  <r>
    <n v="203"/>
    <s v="AND"/>
    <x v="4"/>
    <s v="Andorra la Vella"/>
    <s v="Europe"/>
    <n v="79824"/>
    <n v="77700"/>
    <n v="71746"/>
    <n v="71519"/>
    <n v="66097"/>
    <n v="53569"/>
    <n v="35611"/>
    <n v="19860"/>
    <n v="468"/>
    <n v="170.5641"/>
    <n v="1.01"/>
    <n v="0"/>
    <n v="11.259164273966494"/>
    <n v="11.612298829681624"/>
    <n v="475926"/>
    <n v="5954"/>
    <n v="59964"/>
    <n v="170.56410256410257"/>
    <n v="2124"/>
    <n v="8305"/>
  </r>
  <r>
    <n v="42"/>
    <s v="AGO"/>
    <x v="5"/>
    <s v="Luanda"/>
    <s v="Africa"/>
    <n v="35588987"/>
    <n v="33428485"/>
    <n v="28127721"/>
    <n v="23364185"/>
    <n v="16394062"/>
    <n v="11828638"/>
    <n v="8330047"/>
    <n v="6029700"/>
    <n v="1246700"/>
    <n v="28.546600000000002"/>
    <n v="1.0315000000000001"/>
    <n v="0.45"/>
    <n v="26.526379438988318"/>
    <n v="52.322826582652041"/>
    <n v="163091825"/>
    <n v="5300764"/>
    <n v="29559287"/>
    <n v="28.546552498596295"/>
    <n v="2160502"/>
    <n v="12224802"/>
  </r>
  <r>
    <n v="224"/>
    <s v="AIA"/>
    <x v="6"/>
    <s v="The Valley"/>
    <s v="North America"/>
    <n v="15857"/>
    <n v="15585"/>
    <n v="14525"/>
    <n v="13172"/>
    <n v="11047"/>
    <n v="8316"/>
    <n v="6560"/>
    <n v="6283"/>
    <n v="91"/>
    <n v="174.2527"/>
    <n v="1.0065999999999999"/>
    <n v="0"/>
    <n v="9.1703958691910508"/>
    <n v="20.384148193136959"/>
    <n v="91345"/>
    <n v="1060"/>
    <n v="9574"/>
    <n v="174.25274725274724"/>
    <n v="272"/>
    <n v="2685"/>
  </r>
  <r>
    <n v="201"/>
    <s v="ATG"/>
    <x v="7"/>
    <s v="Saint Johnâ€™s"/>
    <s v="North America"/>
    <n v="93763"/>
    <n v="92664"/>
    <n v="89941"/>
    <n v="85695"/>
    <n v="75055"/>
    <n v="63328"/>
    <n v="64888"/>
    <n v="64516"/>
    <n v="442"/>
    <n v="212.1335"/>
    <n v="1.0058"/>
    <n v="0"/>
    <n v="4.249452418807885"/>
    <n v="9.4147849932901568"/>
    <n v="629850"/>
    <n v="2723"/>
    <n v="29247"/>
    <n v="212.13348416289594"/>
    <n v="1099"/>
    <n v="8068"/>
  </r>
  <r>
    <n v="33"/>
    <s v="ARG"/>
    <x v="8"/>
    <s v="Buenos Aires"/>
    <s v="South America"/>
    <n v="45510318"/>
    <n v="45036032"/>
    <n v="43257065"/>
    <n v="41100123"/>
    <n v="37070774"/>
    <n v="32637657"/>
    <n v="28024803"/>
    <n v="23842803"/>
    <n v="2780400"/>
    <n v="16.368300000000001"/>
    <n v="1.0052000000000001"/>
    <n v="0.56999999999999995"/>
    <n v="5.2089826251503659"/>
    <n v="10.730369347069837"/>
    <n v="296479575"/>
    <n v="1778967"/>
    <n v="21667515"/>
    <n v="16.368262839879154"/>
    <n v="474286"/>
    <n v="4410195"/>
  </r>
  <r>
    <n v="140"/>
    <s v="ARM"/>
    <x v="9"/>
    <s v="Yerevan"/>
    <s v="Asia"/>
    <n v="2780469"/>
    <n v="2805608"/>
    <n v="2878595"/>
    <n v="2946293"/>
    <n v="3168523"/>
    <n v="3556539"/>
    <n v="3135123"/>
    <n v="2534377"/>
    <n v="29743"/>
    <n v="93.483099999999993"/>
    <n v="0.99619999999999997"/>
    <n v="0.03"/>
    <n v="-3.4088157590769108"/>
    <n v="-5.6282250271782202"/>
    <n v="23805527"/>
    <n v="-72987"/>
    <n v="246092"/>
    <n v="93.483138889822811"/>
    <n v="-25139"/>
    <n v="-165824"/>
  </r>
  <r>
    <n v="198"/>
    <s v="ABW"/>
    <x v="10"/>
    <s v="Oranjestad"/>
    <s v="North America"/>
    <n v="106445"/>
    <n v="106585"/>
    <n v="104257"/>
    <n v="100341"/>
    <n v="89101"/>
    <n v="65712"/>
    <n v="62267"/>
    <n v="59106"/>
    <n v="180"/>
    <n v="591.36109999999996"/>
    <n v="0.99909999999999999"/>
    <n v="0"/>
    <n v="2.0986600420115678"/>
    <n v="6.0832560967102181"/>
    <n v="693814"/>
    <n v="2328"/>
    <n v="47339"/>
    <n v="591.36111111111109"/>
    <n v="-140"/>
    <n v="6104"/>
  </r>
  <r>
    <n v="55"/>
    <s v="AUS"/>
    <x v="11"/>
    <s v="Canberra"/>
    <s v="Oceania"/>
    <n v="26177413"/>
    <n v="25670051"/>
    <n v="23820236"/>
    <n v="22019168"/>
    <n v="19017963"/>
    <n v="17048003"/>
    <n v="14706322"/>
    <n v="12595034"/>
    <n v="7692024"/>
    <n v="3.4032"/>
    <n v="1.0099"/>
    <n v="0.33"/>
    <n v="9.8956912097764285"/>
    <n v="18.884659947187831"/>
    <n v="161054190"/>
    <n v="1849815"/>
    <n v="13582379"/>
    <n v="3.4031891996176817"/>
    <n v="507362"/>
    <n v="4158245"/>
  </r>
  <r>
    <n v="99"/>
    <s v="AUT"/>
    <x v="12"/>
    <s v="Vienna"/>
    <s v="Europe"/>
    <n v="8939617"/>
    <n v="8907777"/>
    <n v="8642421"/>
    <n v="8362829"/>
    <n v="8010428"/>
    <n v="7678729"/>
    <n v="7547561"/>
    <n v="7465301"/>
    <n v="83871"/>
    <n v="106.5877"/>
    <n v="1.002"/>
    <n v="0.11"/>
    <n v="3.4388049367185425"/>
    <n v="6.8970440505240509"/>
    <n v="65554663"/>
    <n v="265356"/>
    <n v="1474316"/>
    <n v="106.58770015857687"/>
    <n v="31840"/>
    <n v="576788"/>
  </r>
  <r>
    <n v="91"/>
    <s v="AZE"/>
    <x v="13"/>
    <s v="Baku"/>
    <s v="Asia"/>
    <n v="10358074"/>
    <n v="10284951"/>
    <n v="9863480"/>
    <n v="9237202"/>
    <n v="8190337"/>
    <n v="7427836"/>
    <n v="6383060"/>
    <n v="5425317"/>
    <n v="86600"/>
    <n v="119.6082"/>
    <n v="1.0044"/>
    <n v="0.13"/>
    <n v="5.0143965415857288"/>
    <n v="12.134323791988093"/>
    <n v="67170257"/>
    <n v="421471"/>
    <n v="4932757"/>
    <n v="119.60824480369514"/>
    <n v="73123"/>
    <n v="1120872"/>
  </r>
  <r>
    <n v="176"/>
    <s v="BHS"/>
    <x v="14"/>
    <s v="Nassau"/>
    <s v="North America"/>
    <n v="409984"/>
    <n v="406471"/>
    <n v="392697"/>
    <n v="373272"/>
    <n v="325014"/>
    <n v="270679"/>
    <n v="223752"/>
    <n v="179129"/>
    <n v="13943"/>
    <n v="29.404299999999999"/>
    <n v="1.0051000000000001"/>
    <n v="0.01"/>
    <n v="4.4021217376246824"/>
    <n v="9.8351872093272465"/>
    <n v="2580998"/>
    <n v="13774"/>
    <n v="230855"/>
    <n v="29.404288890482679"/>
    <n v="3513"/>
    <n v="36712"/>
  </r>
  <r>
    <n v="154"/>
    <s v="BHR"/>
    <x v="15"/>
    <s v="Manama"/>
    <s v="Asia"/>
    <n v="1472233"/>
    <n v="1477469"/>
    <n v="1362142"/>
    <n v="1213645"/>
    <n v="711442"/>
    <n v="517418"/>
    <n v="362595"/>
    <n v="222555"/>
    <n v="765"/>
    <n v="1924.4875999999999"/>
    <n v="1.0061"/>
    <n v="0.02"/>
    <n v="8.0821970102970173"/>
    <n v="21.306724783606409"/>
    <n v="7339499"/>
    <n v="115327"/>
    <n v="1249678"/>
    <n v="1924.4875816993465"/>
    <n v="-5236"/>
    <n v="258588"/>
  </r>
  <r>
    <n v="8"/>
    <s v="BGD"/>
    <x v="16"/>
    <s v="Dhaka"/>
    <s v="Asia"/>
    <n v="171186372"/>
    <n v="167420951"/>
    <n v="157830000"/>
    <n v="148391139"/>
    <n v="129193327"/>
    <n v="107147651"/>
    <n v="83929765"/>
    <n v="67541860"/>
    <n v="147570"/>
    <n v="1160.0350000000001"/>
    <n v="1.0107999999999999"/>
    <n v="2.15"/>
    <n v="8.4625052271431294"/>
    <n v="15.361586381515677"/>
    <n v="1032641065"/>
    <n v="9590951"/>
    <n v="103644512"/>
    <n v="1160.0350477739378"/>
    <n v="3765421"/>
    <n v="22795233"/>
  </r>
  <r>
    <n v="186"/>
    <s v="BRB"/>
    <x v="17"/>
    <s v="Bridgetown"/>
    <s v="North America"/>
    <n v="281635"/>
    <n v="280693"/>
    <n v="278083"/>
    <n v="274711"/>
    <n v="264657"/>
    <n v="258868"/>
    <n v="253575"/>
    <n v="241397"/>
    <n v="430"/>
    <n v="654.96510000000001"/>
    <n v="1.0015000000000001"/>
    <n v="0"/>
    <n v="1.2773164846466702"/>
    <n v="2.5204669634634214"/>
    <n v="2133619"/>
    <n v="2610"/>
    <n v="40238"/>
    <n v="654.96511627906978"/>
    <n v="942"/>
    <n v="6924"/>
  </r>
  <r>
    <n v="96"/>
    <s v="BLR"/>
    <x v="18"/>
    <s v="Minsk"/>
    <s v="Europe"/>
    <n v="9534954"/>
    <n v="9633740"/>
    <n v="9700609"/>
    <n v="9731427"/>
    <n v="10256483"/>
    <n v="10428525"/>
    <n v="9817257"/>
    <n v="9170786"/>
    <n v="207600"/>
    <n v="45.929499999999997"/>
    <n v="0.99550000000000005"/>
    <n v="0.12"/>
    <n v="-1.707676291251405"/>
    <n v="-2.0189536436948043"/>
    <n v="78273781"/>
    <n v="-66869"/>
    <n v="364168"/>
    <n v="45.929450867052026"/>
    <n v="-98786"/>
    <n v="-196473"/>
  </r>
  <r>
    <n v="81"/>
    <s v="BEL"/>
    <x v="19"/>
    <s v="Brussels"/>
    <s v="Europe"/>
    <n v="11655930"/>
    <n v="11561717"/>
    <n v="11248303"/>
    <n v="10877947"/>
    <n v="10264343"/>
    <n v="9959560"/>
    <n v="9828986"/>
    <n v="9629376"/>
    <n v="30528"/>
    <n v="381.81110000000001"/>
    <n v="1.0038"/>
    <n v="0.15"/>
    <n v="3.6238977559548315"/>
    <n v="7.1519285762285847"/>
    <n v="85026162"/>
    <n v="313414"/>
    <n v="2026554"/>
    <n v="381.81112421383648"/>
    <n v="94213"/>
    <n v="777983"/>
  </r>
  <r>
    <n v="177"/>
    <s v="BLZ"/>
    <x v="20"/>
    <s v="Belmopan"/>
    <s v="North America"/>
    <n v="405272"/>
    <n v="394921"/>
    <n v="359871"/>
    <n v="322106"/>
    <n v="240406"/>
    <n v="182589"/>
    <n v="145133"/>
    <n v="120905"/>
    <n v="22966"/>
    <n v="17.646599999999999"/>
    <n v="1.0130999999999999"/>
    <n v="0.01"/>
    <n v="12.615909589825241"/>
    <n v="25.819450739818567"/>
    <n v="2171203"/>
    <n v="35050"/>
    <n v="284367"/>
    <n v="17.646608029260648"/>
    <n v="10351"/>
    <n v="83166"/>
  </r>
  <r>
    <n v="77"/>
    <s v="BEN"/>
    <x v="21"/>
    <s v="Porto-Novo"/>
    <s v="Africa"/>
    <n v="13352864"/>
    <n v="12643123"/>
    <n v="10932783"/>
    <n v="9445710"/>
    <n v="6998023"/>
    <n v="5133419"/>
    <n v="3833939"/>
    <n v="3023443"/>
    <n v="112622"/>
    <n v="118.5635"/>
    <n v="1.0274000000000001"/>
    <n v="0.17"/>
    <n v="22.136001418851905"/>
    <n v="41.364323063062493"/>
    <n v="65363304"/>
    <n v="1710340"/>
    <n v="10329421"/>
    <n v="118.56354886256682"/>
    <n v="709741"/>
    <n v="3907154"/>
  </r>
  <r>
    <n v="206"/>
    <s v="BMU"/>
    <x v="22"/>
    <s v="Hamilton"/>
    <s v="North America"/>
    <n v="64184"/>
    <n v="64031"/>
    <n v="63144"/>
    <n v="63447"/>
    <n v="61371"/>
    <n v="57470"/>
    <n v="53565"/>
    <n v="52019"/>
    <n v="54"/>
    <n v="1188.5925999999999"/>
    <n v="1"/>
    <n v="0"/>
    <n v="1.6470290130495377"/>
    <n v="1.1615994452062353"/>
    <n v="479231"/>
    <n v="887"/>
    <n v="12165"/>
    <n v="1188.5925925925926"/>
    <n v="153"/>
    <n v="737"/>
  </r>
  <r>
    <n v="165"/>
    <s v="BTN"/>
    <x v="23"/>
    <s v="Thimphu"/>
    <s v="Asia"/>
    <n v="782455"/>
    <n v="772506"/>
    <n v="743274"/>
    <n v="705516"/>
    <n v="587207"/>
    <n v="558442"/>
    <n v="415257"/>
    <n v="298894"/>
    <n v="38394"/>
    <n v="20.3796"/>
    <n v="1.0064"/>
    <n v="0.01"/>
    <n v="5.2714073141264191"/>
    <n v="10.905351544118064"/>
    <n v="4863551"/>
    <n v="29232"/>
    <n v="483561"/>
    <n v="20.379616606761473"/>
    <n v="9949"/>
    <n v="76939"/>
  </r>
  <r>
    <n v="80"/>
    <s v="BOL"/>
    <x v="24"/>
    <s v="Sucre"/>
    <s v="South America"/>
    <n v="12224110"/>
    <n v="11936162"/>
    <n v="11090085"/>
    <n v="10223270"/>
    <n v="8592656"/>
    <n v="7096194"/>
    <n v="5736088"/>
    <n v="4585693"/>
    <n v="1098581"/>
    <n v="11.1272"/>
    <n v="1.012"/>
    <n v="0.15"/>
    <n v="10.225575367546776"/>
    <n v="19.571428711165801"/>
    <n v="71484258"/>
    <n v="846077"/>
    <n v="7638417"/>
    <n v="11.127181336651553"/>
    <n v="287948"/>
    <n v="2000840"/>
  </r>
  <r>
    <n v="137"/>
    <s v="BIH"/>
    <x v="25"/>
    <s v="Sarajevo"/>
    <s v="Europe"/>
    <n v="3233526"/>
    <n v="3318407"/>
    <n v="3524324"/>
    <n v="3811088"/>
    <n v="4179350"/>
    <n v="4494310"/>
    <n v="4199820"/>
    <n v="3815561"/>
    <n v="51209"/>
    <n v="63.143700000000003"/>
    <n v="0.98860000000000003"/>
    <n v="0.04"/>
    <n v="-8.2511710047089881"/>
    <n v="-15.154779947353617"/>
    <n v="30576386"/>
    <n v="-205917"/>
    <n v="-582035"/>
    <n v="63.143705208068894"/>
    <n v="-84881"/>
    <n v="-577562"/>
  </r>
  <r>
    <n v="144"/>
    <s v="BWA"/>
    <x v="26"/>
    <s v="Gaborone"/>
    <s v="Africa"/>
    <n v="2630296"/>
    <n v="2546402"/>
    <n v="2305171"/>
    <n v="2091664"/>
    <n v="1726985"/>
    <n v="1341474"/>
    <n v="938578"/>
    <n v="592244"/>
    <n v="582000"/>
    <n v="4.5194000000000001"/>
    <n v="1.0162"/>
    <n v="0.03"/>
    <n v="14.104159734787572"/>
    <n v="25.75136350771443"/>
    <n v="14172814"/>
    <n v="241231"/>
    <n v="2038052"/>
    <n v="4.5194089347079034"/>
    <n v="83894"/>
    <n v="538632"/>
  </r>
  <r>
    <n v="7"/>
    <s v="BRA"/>
    <x v="27"/>
    <s v="Brasilia"/>
    <s v="South America"/>
    <n v="215313498"/>
    <n v="213196304"/>
    <n v="205188205"/>
    <n v="196353492"/>
    <n v="175873720"/>
    <n v="150706446"/>
    <n v="122288383"/>
    <n v="96369875"/>
    <n v="8515767"/>
    <n v="25.284099999999999"/>
    <n v="1.0045999999999999"/>
    <n v="2.7"/>
    <n v="4.9346369592735604"/>
    <n v="9.6560574537681259"/>
    <n v="1375289923"/>
    <n v="8008099"/>
    <n v="118943623"/>
    <n v="25.284099247900983"/>
    <n v="2117194"/>
    <n v="18960006"/>
  </r>
  <r>
    <n v="221"/>
    <s v="VGB"/>
    <x v="28"/>
    <s v="Road Town"/>
    <s v="North America"/>
    <n v="31305"/>
    <n v="30910"/>
    <n v="29366"/>
    <n v="27556"/>
    <n v="20104"/>
    <n v="15617"/>
    <n v="11109"/>
    <n v="9581"/>
    <n v="151"/>
    <n v="207.31790000000001"/>
    <n v="1.0059"/>
    <n v="0"/>
    <n v="6.6028740720561192"/>
    <n v="13.605022499637103"/>
    <n v="175548"/>
    <n v="1544"/>
    <n v="21724"/>
    <n v="207.31788079470198"/>
    <n v="395"/>
    <n v="3749"/>
  </r>
  <r>
    <n v="175"/>
    <s v="BRN"/>
    <x v="29"/>
    <s v="Bandar Seri Begawan"/>
    <s v="Asia"/>
    <n v="449002"/>
    <n v="441725"/>
    <n v="421437"/>
    <n v="396053"/>
    <n v="333926"/>
    <n v="261928"/>
    <n v="187921"/>
    <n v="133343"/>
    <n v="5765"/>
    <n v="77.884100000000004"/>
    <n v="1.0081"/>
    <n v="0.01"/>
    <n v="6.5407166432942532"/>
    <n v="13.369170287815017"/>
    <n v="2625335"/>
    <n v="20288"/>
    <n v="315659"/>
    <n v="77.884128360797916"/>
    <n v="7277"/>
    <n v="52949"/>
  </r>
  <r>
    <n v="108"/>
    <s v="BGR"/>
    <x v="30"/>
    <s v="Sofia"/>
    <s v="Europe"/>
    <n v="6781953"/>
    <n v="6979175"/>
    <n v="7309253"/>
    <n v="7592273"/>
    <n v="8097691"/>
    <n v="8767778"/>
    <n v="8980606"/>
    <n v="8582950"/>
    <n v="110879"/>
    <n v="61.165399999999998"/>
    <n v="0.9849"/>
    <n v="0.09"/>
    <n v="-7.2141434972903529"/>
    <n v="-10.672956570449983"/>
    <n v="63091679"/>
    <n v="-330078"/>
    <n v="-1800997"/>
    <n v="61.165351419114529"/>
    <n v="-197222"/>
    <n v="-810320"/>
  </r>
  <r>
    <n v="58"/>
    <s v="BFA"/>
    <x v="31"/>
    <s v="Ouagadougou"/>
    <s v="Africa"/>
    <n v="22673762"/>
    <n v="21522626"/>
    <n v="18718019"/>
    <n v="16116845"/>
    <n v="11882888"/>
    <n v="9131361"/>
    <n v="6932967"/>
    <n v="5611666"/>
    <n v="272967"/>
    <n v="83.064099999999996"/>
    <n v="1.0259"/>
    <n v="0.28000000000000003"/>
    <n v="21.133342155491988"/>
    <n v="40.683626354910032"/>
    <n v="112590134"/>
    <n v="2804607"/>
    <n v="17062096"/>
    <n v="83.064113977147414"/>
    <n v="1151136"/>
    <n v="6556917"/>
  </r>
  <r>
    <n v="78"/>
    <s v="BDI"/>
    <x v="32"/>
    <s v="Bujumbura"/>
    <s v="Africa"/>
    <n v="12889576"/>
    <n v="12220227"/>
    <n v="10727148"/>
    <n v="9126605"/>
    <n v="6307659"/>
    <n v="5483793"/>
    <n v="4312834"/>
    <n v="3497834"/>
    <n v="27834"/>
    <n v="463.0874"/>
    <n v="1.0269999999999999"/>
    <n v="0.16"/>
    <n v="20.158461503467649"/>
    <n v="41.230786256225613"/>
    <n v="64565676"/>
    <n v="1493079"/>
    <n v="9391742"/>
    <n v="463.08744700725731"/>
    <n v="669349"/>
    <n v="3762971"/>
  </r>
  <r>
    <n v="73"/>
    <s v="KHM"/>
    <x v="33"/>
    <s v="Phnom Penh"/>
    <s v="Asia"/>
    <n v="16767842"/>
    <n v="16396860"/>
    <n v="15417523"/>
    <n v="14363532"/>
    <n v="12118841"/>
    <n v="8910808"/>
    <n v="6198959"/>
    <n v="6708525"/>
    <n v="181035"/>
    <n v="92.622100000000003"/>
    <n v="1.0107999999999999"/>
    <n v="0.21"/>
    <n v="8.7583394556959639"/>
    <n v="16.738988711133167"/>
    <n v="96882890"/>
    <n v="979337"/>
    <n v="10059317"/>
    <n v="92.622100698759908"/>
    <n v="370982"/>
    <n v="2404310"/>
  </r>
  <r>
    <n v="53"/>
    <s v="CMR"/>
    <x v="34"/>
    <s v="Yaounde"/>
    <s v="Africa"/>
    <n v="27914536"/>
    <n v="26491087"/>
    <n v="23012646"/>
    <n v="19878036"/>
    <n v="15091594"/>
    <n v="11430520"/>
    <n v="8519891"/>
    <n v="6452787"/>
    <n v="475442"/>
    <n v="58.712800000000001"/>
    <n v="1.0263"/>
    <n v="0.35"/>
    <n v="21.300853452488688"/>
    <n v="40.429044398551248"/>
    <n v="138791097"/>
    <n v="3478441"/>
    <n v="21461749"/>
    <n v="58.712810395379456"/>
    <n v="1423449"/>
    <n v="8036500"/>
  </r>
  <r>
    <n v="39"/>
    <s v="CAN"/>
    <x v="35"/>
    <s v="Ottawa"/>
    <s v="North America"/>
    <n v="38454327"/>
    <n v="37888705"/>
    <n v="35732126"/>
    <n v="33963412"/>
    <n v="30683313"/>
    <n v="27657204"/>
    <n v="24511510"/>
    <n v="21434577"/>
    <n v="9984670"/>
    <n v="3.8513000000000002"/>
    <n v="1.0078"/>
    <n v="0.48"/>
    <n v="7.618357217255979"/>
    <n v="13.222802820870882"/>
    <n v="250325174"/>
    <n v="2156579"/>
    <n v="17019750"/>
    <n v="3.8513367993133474"/>
    <n v="565622"/>
    <n v="4490915"/>
  </r>
  <r>
    <n v="171"/>
    <s v="CPV"/>
    <x v="36"/>
    <s v="Praia"/>
    <s v="Africa"/>
    <n v="593149"/>
    <n v="582640"/>
    <n v="552166"/>
    <n v="521212"/>
    <n v="458251"/>
    <n v="364563"/>
    <n v="317234"/>
    <n v="287262"/>
    <n v="4033"/>
    <n v="147.07390000000001"/>
    <n v="1.0088999999999999"/>
    <n v="0.01"/>
    <n v="7.4222244759728051"/>
    <n v="13.801869488806858"/>
    <n v="3676477"/>
    <n v="30474"/>
    <n v="305887"/>
    <n v="147.07389040416564"/>
    <n v="10509"/>
    <n v="71937"/>
  </r>
  <r>
    <n v="205"/>
    <s v="CYM"/>
    <x v="37"/>
    <s v="George Town"/>
    <s v="North America"/>
    <n v="68706"/>
    <n v="67311"/>
    <n v="60911"/>
    <n v="54074"/>
    <n v="39658"/>
    <n v="26027"/>
    <n v="17100"/>
    <n v="10533"/>
    <n v="264"/>
    <n v="260.25"/>
    <n v="1.0084"/>
    <n v="0"/>
    <n v="12.797360082743674"/>
    <n v="27.059215149609795"/>
    <n v="344320"/>
    <n v="6400"/>
    <n v="58173"/>
    <n v="260.25"/>
    <n v="1395"/>
    <n v="14632"/>
  </r>
  <r>
    <n v="117"/>
    <s v="CAF"/>
    <x v="38"/>
    <s v="Bangui"/>
    <s v="Africa"/>
    <n v="5579144"/>
    <n v="5343020"/>
    <n v="4819333"/>
    <n v="4660067"/>
    <n v="3759170"/>
    <n v="2809221"/>
    <n v="2415276"/>
    <n v="2067356"/>
    <n v="622984"/>
    <n v="8.9555000000000007"/>
    <n v="1.0224"/>
    <n v="7.0000000000000007E-2"/>
    <n v="15.76589540502804"/>
    <n v="19.722398841046708"/>
    <n v="31452587"/>
    <n v="523687"/>
    <n v="3511788"/>
    <n v="8.9555173166566071"/>
    <n v="236124"/>
    <n v="919077"/>
  </r>
  <r>
    <n v="69"/>
    <s v="TCD"/>
    <x v="39"/>
    <s v="N'Djamena"/>
    <s v="Africa"/>
    <n v="17723315"/>
    <n v="16644701"/>
    <n v="14140274"/>
    <n v="11894727"/>
    <n v="8259137"/>
    <n v="5827069"/>
    <n v="4408230"/>
    <n v="3667394"/>
    <n v="1284000"/>
    <n v="13.8032"/>
    <n v="1.0316000000000001"/>
    <n v="0.22"/>
    <n v="25.339261459855727"/>
    <n v="49.001444085265682"/>
    <n v="82564847"/>
    <n v="2504427"/>
    <n v="14055921"/>
    <n v="13.803204828660435"/>
    <n v="1078614"/>
    <n v="5828588"/>
  </r>
  <r>
    <n v="65"/>
    <s v="CHL"/>
    <x v="40"/>
    <s v="Santiago"/>
    <s v="South America"/>
    <n v="19603733"/>
    <n v="19300315"/>
    <n v="17870124"/>
    <n v="17004162"/>
    <n v="15351799"/>
    <n v="13342868"/>
    <n v="11469828"/>
    <n v="9820481"/>
    <n v="756102"/>
    <n v="25.927399999999999"/>
    <n v="1.0057"/>
    <n v="0.25"/>
    <n v="9.7011582012525501"/>
    <n v="15.287851291936644"/>
    <n v="123763310"/>
    <n v="1430191"/>
    <n v="9783252"/>
    <n v="25.927365619982488"/>
    <n v="303418"/>
    <n v="2599571"/>
  </r>
  <r>
    <n v="1"/>
    <s v="CHN"/>
    <x v="41"/>
    <s v="Beijing"/>
    <s v="Asia"/>
    <n v="1425887337"/>
    <n v="1424929781"/>
    <n v="1393715448"/>
    <n v="1348191368"/>
    <n v="1264099069"/>
    <n v="1153704252"/>
    <n v="982372466"/>
    <n v="822534450"/>
    <n v="9706961"/>
    <n v="146.89330000000001"/>
    <n v="1"/>
    <n v="17.88"/>
    <n v="2.3083541942630461"/>
    <n v="5.7629777822461179"/>
    <n v="9815434171"/>
    <n v="31214333"/>
    <n v="603352887"/>
    <n v="146.89327967836689"/>
    <n v="957556"/>
    <n v="77695969"/>
  </r>
  <r>
    <n v="28"/>
    <s v="COL"/>
    <x v="42"/>
    <s v="Bogota"/>
    <s v="South America"/>
    <n v="51874024"/>
    <n v="50930662"/>
    <n v="47119728"/>
    <n v="44816108"/>
    <n v="39215135"/>
    <n v="32601393"/>
    <n v="26176195"/>
    <n v="20905254"/>
    <n v="1141748"/>
    <n v="45.433900000000001"/>
    <n v="1.0068999999999999"/>
    <n v="0.65"/>
    <n v="10.089820552444616"/>
    <n v="15.748614315192208"/>
    <n v="313638499"/>
    <n v="3810934"/>
    <n v="30968770"/>
    <n v="45.433864565560874"/>
    <n v="943362"/>
    <n v="7057916"/>
  </r>
  <r>
    <n v="163"/>
    <s v="COM"/>
    <x v="43"/>
    <s v="Moroni"/>
    <s v="Africa"/>
    <n v="836774"/>
    <n v="806166"/>
    <n v="730216"/>
    <n v="656024"/>
    <n v="536758"/>
    <n v="431119"/>
    <n v="328328"/>
    <n v="242351"/>
    <n v="1862"/>
    <n v="449.39530000000002"/>
    <n v="1.0184"/>
    <n v="0.01"/>
    <n v="14.592668470699079"/>
    <n v="27.552345645891002"/>
    <n v="4567736"/>
    <n v="75950"/>
    <n v="594423"/>
    <n v="449.39527389903327"/>
    <n v="30608"/>
    <n v="180750"/>
  </r>
  <r>
    <n v="223"/>
    <s v="COK"/>
    <x v="44"/>
    <s v="Avarua"/>
    <s v="Oceania"/>
    <n v="17011"/>
    <n v="17029"/>
    <n v="17695"/>
    <n v="17212"/>
    <n v="15897"/>
    <n v="17123"/>
    <n v="17651"/>
    <n v="20470"/>
    <n v="236"/>
    <n v="72.080500000000001"/>
    <n v="1.0004999999999999"/>
    <n v="0"/>
    <n v="-3.8654987284543654"/>
    <n v="-1.1677899140134789"/>
    <n v="140088"/>
    <n v="-666"/>
    <n v="-3459"/>
    <n v="72.080508474576277"/>
    <n v="-18"/>
    <n v="-201"/>
  </r>
  <r>
    <n v="124"/>
    <s v="CRI"/>
    <x v="45"/>
    <s v="San JosÃ©"/>
    <s v="North America"/>
    <n v="5180829"/>
    <n v="5123105"/>
    <n v="4895242"/>
    <n v="4622252"/>
    <n v="3979193"/>
    <n v="3158253"/>
    <n v="2414303"/>
    <n v="1855697"/>
    <n v="51100"/>
    <n v="101.3861"/>
    <n v="1.0052000000000001"/>
    <n v="0.06"/>
    <n v="5.8339710273771956"/>
    <n v="12.084520705491608"/>
    <n v="31228874"/>
    <n v="227863"/>
    <n v="3325132"/>
    <n v="101.38608610567515"/>
    <n v="57724"/>
    <n v="558577"/>
  </r>
  <r>
    <n v="130"/>
    <s v="HRV"/>
    <x v="46"/>
    <s v="Zagreb"/>
    <s v="Europe"/>
    <n v="4030358"/>
    <n v="4096868"/>
    <n v="4254815"/>
    <n v="4368682"/>
    <n v="4548434"/>
    <n v="4873707"/>
    <n v="4680144"/>
    <n v="4492638"/>
    <n v="56594"/>
    <n v="71.215299999999999"/>
    <n v="0.99270000000000003"/>
    <n v="0.05"/>
    <n v="-5.2753644988089965"/>
    <n v="-7.7443036595476622"/>
    <n v="35345646"/>
    <n v="-157947"/>
    <n v="-462280"/>
    <n v="71.215287839700324"/>
    <n v="-66510"/>
    <n v="-338324"/>
  </r>
  <r>
    <n v="85"/>
    <s v="CUB"/>
    <x v="47"/>
    <s v="Havana"/>
    <s v="North America"/>
    <n v="11212191"/>
    <n v="11300698"/>
    <n v="11339894"/>
    <n v="11290417"/>
    <n v="11105791"/>
    <n v="10626680"/>
    <n v="9809107"/>
    <n v="8869636"/>
    <n v="109884"/>
    <n v="102.03660000000001"/>
    <n v="0.99609999999999999"/>
    <n v="0.14000000000000001"/>
    <n v="-1.1261392743177316"/>
    <n v="-0.69285306291167104"/>
    <n v="85554414"/>
    <n v="-39196"/>
    <n v="2342555"/>
    <n v="102.03661133559027"/>
    <n v="-88507"/>
    <n v="-78226"/>
  </r>
  <r>
    <n v="189"/>
    <s v="CUW"/>
    <x v="48"/>
    <s v="Willemstad"/>
    <s v="North America"/>
    <n v="191163"/>
    <n v="189288"/>
    <n v="169572"/>
    <n v="159380"/>
    <n v="141424"/>
    <n v="155446"/>
    <n v="156851"/>
    <n v="150385"/>
    <n v="444"/>
    <n v="430.54730000000001"/>
    <n v="1.0043"/>
    <n v="0"/>
    <n v="12.732644540372231"/>
    <n v="19.941648889446604"/>
    <n v="1313509"/>
    <n v="19716"/>
    <n v="40778"/>
    <n v="430.54729729729729"/>
    <n v="1875"/>
    <n v="31783"/>
  </r>
  <r>
    <n v="158"/>
    <s v="CYP"/>
    <x v="49"/>
    <s v="Nicosia"/>
    <s v="Europe"/>
    <n v="1251488"/>
    <n v="1237537"/>
    <n v="1187280"/>
    <n v="1129686"/>
    <n v="948237"/>
    <n v="788500"/>
    <n v="679327"/>
    <n v="640804"/>
    <n v="9251"/>
    <n v="135.28139999999999"/>
    <n v="1.0059"/>
    <n v="0.02"/>
    <n v="5.4079913752442561"/>
    <n v="10.781934094960901"/>
    <n v="7862859"/>
    <n v="50257"/>
    <n v="610684"/>
    <n v="135.28137498648795"/>
    <n v="13951"/>
    <n v="121802"/>
  </r>
  <r>
    <n v="88"/>
    <s v="CZE"/>
    <x v="50"/>
    <s v="Prague"/>
    <s v="Europe"/>
    <n v="10493986"/>
    <n v="10530953"/>
    <n v="10523798"/>
    <n v="10464749"/>
    <n v="10234710"/>
    <n v="10301192"/>
    <n v="10270060"/>
    <n v="9795744"/>
    <n v="78865"/>
    <n v="133.06270000000001"/>
    <n v="0.99839999999999995"/>
    <n v="0.13"/>
    <n v="-0.28328175816373519"/>
    <n v="0.27938558297002636"/>
    <n v="82615192"/>
    <n v="7155"/>
    <n v="698242"/>
    <n v="133.06265136625879"/>
    <n v="-36967"/>
    <n v="29237"/>
  </r>
  <r>
    <n v="115"/>
    <s v="DNK"/>
    <x v="51"/>
    <s v="Copenhagen"/>
    <s v="Europe"/>
    <n v="5882261"/>
    <n v="5825641"/>
    <n v="5677796"/>
    <n v="5550849"/>
    <n v="5340655"/>
    <n v="5144623"/>
    <n v="5125392"/>
    <n v="4922963"/>
    <n v="43094"/>
    <n v="136.4984"/>
    <n v="1.0047999999999999"/>
    <n v="7.0000000000000007E-2"/>
    <n v="3.6011332566369063"/>
    <n v="5.9704740662194196"/>
    <n v="43470180"/>
    <n v="147845"/>
    <n v="959298"/>
    <n v="136.49837564394116"/>
    <n v="56620"/>
    <n v="331412"/>
  </r>
  <r>
    <n v="160"/>
    <s v="DJI"/>
    <x v="52"/>
    <s v="Djibouti"/>
    <s v="Africa"/>
    <n v="1120849"/>
    <n v="1090156"/>
    <n v="1006259"/>
    <n v="919199"/>
    <n v="742033"/>
    <n v="577173"/>
    <n v="324121"/>
    <n v="144379"/>
    <n v="23200"/>
    <n v="48.3125"/>
    <n v="1.0138"/>
    <n v="0.01"/>
    <n v="11.387724234019274"/>
    <n v="21.937578261072957"/>
    <n v="5924169"/>
    <n v="83897"/>
    <n v="976470"/>
    <n v="48.312456896551723"/>
    <n v="30693"/>
    <n v="201650"/>
  </r>
  <r>
    <n v="204"/>
    <s v="DMA"/>
    <x v="53"/>
    <s v="Roseau"/>
    <s v="North America"/>
    <n v="72737"/>
    <n v="71995"/>
    <n v="70007"/>
    <n v="68755"/>
    <n v="68346"/>
    <n v="69481"/>
    <n v="72978"/>
    <n v="68895"/>
    <n v="751"/>
    <n v="96.853499999999997"/>
    <n v="1.0044999999999999"/>
    <n v="0"/>
    <n v="3.8996100389961006"/>
    <n v="5.7915787942695074"/>
    <n v="563194"/>
    <n v="1988"/>
    <n v="3842"/>
    <n v="96.85352862849534"/>
    <n v="742"/>
    <n v="3982"/>
  </r>
  <r>
    <n v="84"/>
    <s v="DOM"/>
    <x v="54"/>
    <s v="Santo Domingo"/>
    <s v="North America"/>
    <n v="11228821"/>
    <n v="10999664"/>
    <n v="10405832"/>
    <n v="9775755"/>
    <n v="8540791"/>
    <n v="7129004"/>
    <n v="5755800"/>
    <n v="4475871"/>
    <n v="48671"/>
    <n v="230.70869999999999"/>
    <n v="1.01"/>
    <n v="0.14000000000000001"/>
    <n v="7.9089206898593014"/>
    <n v="14.863977258022526"/>
    <n v="68311538"/>
    <n v="593832"/>
    <n v="6752950"/>
    <n v="230.70865607856834"/>
    <n v="229157"/>
    <n v="1453066"/>
  </r>
  <r>
    <n v="15"/>
    <s v="COD"/>
    <x v="55"/>
    <s v="Kinshasa"/>
    <s v="Africa"/>
    <n v="99010212"/>
    <n v="92853164"/>
    <n v="78656904"/>
    <n v="66391257"/>
    <n v="48616317"/>
    <n v="35987541"/>
    <n v="26708686"/>
    <n v="20151733"/>
    <n v="2344858"/>
    <n v="42.224400000000003"/>
    <n v="1.0325"/>
    <n v="1.24"/>
    <n v="25.876060415497665"/>
    <n v="49.13140144341596"/>
    <n v="468375814"/>
    <n v="14196260"/>
    <n v="78858479"/>
    <n v="42.224395677691355"/>
    <n v="6157048"/>
    <n v="32618955"/>
  </r>
  <r>
    <n v="67"/>
    <s v="ECU"/>
    <x v="56"/>
    <s v="Quito"/>
    <s v="South America"/>
    <n v="18001000"/>
    <n v="17588595"/>
    <n v="16195902"/>
    <n v="14989585"/>
    <n v="12626507"/>
    <n v="10449837"/>
    <n v="8135845"/>
    <n v="6172215"/>
    <n v="276841"/>
    <n v="65.022900000000007"/>
    <n v="1.0114000000000001"/>
    <n v="0.23"/>
    <n v="11.14539962022492"/>
    <n v="20.090049190821492"/>
    <n v="104159486"/>
    <n v="1392693"/>
    <n v="11828785"/>
    <n v="65.022883171206573"/>
    <n v="412405"/>
    <n v="3011415"/>
  </r>
  <r>
    <n v="14"/>
    <s v="EGY"/>
    <x v="57"/>
    <s v="Cairo"/>
    <s v="Africa"/>
    <n v="110990103"/>
    <n v="107465134"/>
    <n v="97723799"/>
    <n v="87252413"/>
    <n v="71371371"/>
    <n v="57214630"/>
    <n v="43748556"/>
    <n v="34781986"/>
    <n v="1002450"/>
    <n v="110.7188"/>
    <n v="1.0158"/>
    <n v="1.39"/>
    <n v="13.575305233477467"/>
    <n v="27.205769082856197"/>
    <n v="610547992"/>
    <n v="9741335"/>
    <n v="76208117"/>
    <n v="110.71884183749813"/>
    <n v="3524969"/>
    <n v="23737690"/>
  </r>
  <r>
    <n v="112"/>
    <s v="SLV"/>
    <x v="58"/>
    <s v="San Salvador"/>
    <s v="North America"/>
    <n v="6336392"/>
    <n v="6292731"/>
    <n v="6231066"/>
    <n v="6114034"/>
    <n v="5958482"/>
    <n v="5367179"/>
    <n v="4508992"/>
    <n v="3619090"/>
    <n v="21041"/>
    <n v="301.14499999999998"/>
    <n v="1.0035000000000001"/>
    <n v="0.08"/>
    <n v="1.6903367738361301"/>
    <n v="3.6368459841734606"/>
    <n v="44427966"/>
    <n v="61665"/>
    <n v="2717302"/>
    <n v="301.1450026139442"/>
    <n v="43661"/>
    <n v="222358"/>
  </r>
  <r>
    <n v="152"/>
    <s v="GNQ"/>
    <x v="59"/>
    <s v="Malabo"/>
    <s v="Africa"/>
    <n v="1674908"/>
    <n v="1596049"/>
    <n v="1346973"/>
    <n v="1094524"/>
    <n v="684977"/>
    <n v="465549"/>
    <n v="282509"/>
    <n v="316955"/>
    <n v="28051"/>
    <n v="59.709400000000002"/>
    <n v="1.0246999999999999"/>
    <n v="0.02"/>
    <n v="24.346070782413605"/>
    <n v="53.026155662187399"/>
    <n v="7462444"/>
    <n v="249076"/>
    <n v="1357953"/>
    <n v="59.709386474635487"/>
    <n v="78859"/>
    <n v="580384"/>
  </r>
  <r>
    <n v="132"/>
    <s v="ERI"/>
    <x v="60"/>
    <s v="Asmara"/>
    <s v="Africa"/>
    <n v="3684032"/>
    <n v="3555868"/>
    <n v="3340006"/>
    <n v="3147727"/>
    <n v="2392880"/>
    <n v="2149960"/>
    <n v="1657982"/>
    <n v="1272748"/>
    <n v="117600"/>
    <n v="31.326799999999999"/>
    <n v="1.0176000000000001"/>
    <n v="0.05"/>
    <n v="10.300161137435083"/>
    <n v="17.037849851654858"/>
    <n v="21201203"/>
    <n v="215862"/>
    <n v="2411284"/>
    <n v="31.326802721088434"/>
    <n v="128164"/>
    <n v="536305"/>
  </r>
  <r>
    <n v="156"/>
    <s v="EST"/>
    <x v="61"/>
    <s v="Tallinn"/>
    <s v="Europe"/>
    <n v="1326062"/>
    <n v="1329444"/>
    <n v="1314657"/>
    <n v="1331535"/>
    <n v="1396877"/>
    <n v="1570674"/>
    <n v="1476983"/>
    <n v="1361999"/>
    <n v="45227"/>
    <n v="29.3201"/>
    <n v="0.998"/>
    <n v="0.02"/>
    <n v="0.86752666284818025"/>
    <n v="-0.41102937587070565"/>
    <n v="11108231"/>
    <n v="14787"/>
    <n v="-35937"/>
    <n v="29.32014062396356"/>
    <n v="-3382"/>
    <n v="-5473"/>
  </r>
  <r>
    <n v="159"/>
    <s v="SWZ"/>
    <x v="62"/>
    <s v="Mbabane"/>
    <s v="Africa"/>
    <n v="1201670"/>
    <n v="1180655"/>
    <n v="1133936"/>
    <n v="1099920"/>
    <n v="1030496"/>
    <n v="854011"/>
    <n v="598564"/>
    <n v="442865"/>
    <n v="17364"/>
    <n v="69.204700000000003"/>
    <n v="1.0079"/>
    <n v="0.02"/>
    <n v="5.973352993467004"/>
    <n v="9.2506727762019061"/>
    <n v="7542117"/>
    <n v="46719"/>
    <n v="758805"/>
    <n v="69.204676341856711"/>
    <n v="21015"/>
    <n v="101750"/>
  </r>
  <r>
    <n v="12"/>
    <s v="ETH"/>
    <x v="63"/>
    <s v="Addis Ababa"/>
    <s v="Africa"/>
    <n v="123379924"/>
    <n v="117190911"/>
    <n v="102471895"/>
    <n v="89237791"/>
    <n v="67031867"/>
    <n v="47878073"/>
    <n v="34945469"/>
    <n v="28308246"/>
    <n v="1104300"/>
    <n v="111.7268"/>
    <n v="1.0257000000000001"/>
    <n v="1.55"/>
    <n v="20.403671660409913"/>
    <n v="38.259724515144036"/>
    <n v="610444176"/>
    <n v="14719016"/>
    <n v="95071678"/>
    <n v="111.72681698813729"/>
    <n v="6189013"/>
    <n v="34142133"/>
  </r>
  <r>
    <n v="231"/>
    <s v="FLK"/>
    <x v="64"/>
    <s v="Stanley"/>
    <s v="South America"/>
    <n v="3780"/>
    <n v="3747"/>
    <n v="3408"/>
    <n v="3187"/>
    <n v="3080"/>
    <n v="2332"/>
    <n v="2240"/>
    <n v="2274"/>
    <n v="12173"/>
    <n v="0.3105"/>
    <n v="1.0043"/>
    <n v="0"/>
    <n v="10.915492957746478"/>
    <n v="18.606840288672732"/>
    <n v="24048"/>
    <n v="339"/>
    <n v="1506"/>
    <n v="0.31052328924669348"/>
    <n v="33"/>
    <n v="593"/>
  </r>
  <r>
    <n v="209"/>
    <s v="FRO"/>
    <x v="65"/>
    <s v="TÃ³rshavn"/>
    <s v="Europe"/>
    <n v="53090"/>
    <n v="52415"/>
    <n v="48816"/>
    <n v="48410"/>
    <n v="45660"/>
    <n v="47479"/>
    <n v="43054"/>
    <n v="38416"/>
    <n v="1393"/>
    <n v="38.112000000000002"/>
    <n v="1.0038"/>
    <n v="0"/>
    <n v="8.7553261225827601"/>
    <n v="9.6674240859326588"/>
    <n v="377340"/>
    <n v="3599"/>
    <n v="14674"/>
    <n v="38.111988513998561"/>
    <n v="675"/>
    <n v="4680"/>
  </r>
  <r>
    <n v="162"/>
    <s v="FJI"/>
    <x v="66"/>
    <s v="Suva"/>
    <s v="Oceania"/>
    <n v="929766"/>
    <n v="920422"/>
    <n v="917200"/>
    <n v="905169"/>
    <n v="832509"/>
    <n v="780430"/>
    <n v="644582"/>
    <n v="527634"/>
    <n v="18272"/>
    <n v="50.884700000000002"/>
    <n v="1.0056"/>
    <n v="0.01"/>
    <n v="1.3700392498909726"/>
    <n v="2.7173931055968557"/>
    <n v="6457712"/>
    <n v="3222"/>
    <n v="402132"/>
    <n v="50.884741681260948"/>
    <n v="9344"/>
    <n v="24597"/>
  </r>
  <r>
    <n v="118"/>
    <s v="FIN"/>
    <x v="67"/>
    <s v="Helsinki"/>
    <s v="Europe"/>
    <n v="5540745"/>
    <n v="5529468"/>
    <n v="5479461"/>
    <n v="5363271"/>
    <n v="5176209"/>
    <n v="4986545"/>
    <n v="4779418"/>
    <n v="4606621"/>
    <n v="338424"/>
    <n v="16.372199999999999"/>
    <n v="1.0008999999999999"/>
    <n v="7.0000000000000007E-2"/>
    <n v="1.1184311741611082"/>
    <n v="3.3090626969996482"/>
    <n v="41461738"/>
    <n v="50007"/>
    <n v="934124"/>
    <n v="16.372198780228352"/>
    <n v="11277"/>
    <n v="177474"/>
  </r>
  <r>
    <n v="23"/>
    <s v="FRA"/>
    <x v="68"/>
    <s v="Paris"/>
    <s v="Europe"/>
    <n v="64626628"/>
    <n v="64480053"/>
    <n v="63809769"/>
    <n v="62444567"/>
    <n v="58665453"/>
    <n v="56412897"/>
    <n v="53713830"/>
    <n v="50523586"/>
    <n v="551695"/>
    <n v="117.14190000000001"/>
    <n v="1.0015000000000001"/>
    <n v="0.81"/>
    <n v="1.2801472451655482"/>
    <n v="3.4943968784345962"/>
    <n v="474676783"/>
    <n v="670284"/>
    <n v="14103042"/>
    <n v="117.1419498092243"/>
    <n v="146575"/>
    <n v="2182061"/>
  </r>
  <r>
    <n v="184"/>
    <s v="GUF"/>
    <x v="69"/>
    <s v="Cayenne"/>
    <s v="South America"/>
    <n v="304557"/>
    <n v="290969"/>
    <n v="257026"/>
    <n v="228453"/>
    <n v="164351"/>
    <n v="113931"/>
    <n v="66825"/>
    <n v="46484"/>
    <n v="83534"/>
    <n v="3.6459000000000001"/>
    <n v="1.0239"/>
    <n v="0"/>
    <n v="18.492681674227509"/>
    <n v="33.312760173865087"/>
    <n v="1472596"/>
    <n v="33943"/>
    <n v="258073"/>
    <n v="3.6459046615749275"/>
    <n v="13588"/>
    <n v="76104"/>
  </r>
  <r>
    <n v="183"/>
    <s v="PYF"/>
    <x v="70"/>
    <s v="Papeete"/>
    <s v="Oceania"/>
    <n v="306279"/>
    <n v="301920"/>
    <n v="291787"/>
    <n v="283788"/>
    <n v="250927"/>
    <n v="211089"/>
    <n v="163591"/>
    <n v="117891"/>
    <n v="4167"/>
    <n v="73.501099999999994"/>
    <n v="1.0074000000000001"/>
    <n v="0"/>
    <n v="4.966636621919414"/>
    <n v="7.9252822529493852"/>
    <n v="1927272"/>
    <n v="10133"/>
    <n v="188388"/>
    <n v="73.501079913606915"/>
    <n v="4359"/>
    <n v="22491"/>
  </r>
  <r>
    <n v="146"/>
    <s v="GAB"/>
    <x v="71"/>
    <s v="Libreville"/>
    <s v="Africa"/>
    <n v="2388992"/>
    <n v="2292573"/>
    <n v="2028517"/>
    <n v="1711105"/>
    <n v="1272935"/>
    <n v="983028"/>
    <n v="749078"/>
    <n v="597192"/>
    <n v="267668"/>
    <n v="8.9252000000000002"/>
    <n v="1.0204"/>
    <n v="0.03"/>
    <n v="17.770371162775564"/>
    <n v="39.61691421625207"/>
    <n v="12023420"/>
    <n v="264056"/>
    <n v="1791800"/>
    <n v="8.925205852025643"/>
    <n v="96419"/>
    <n v="677887"/>
  </r>
  <r>
    <n v="142"/>
    <s v="GMB"/>
    <x v="72"/>
    <s v="Banjul"/>
    <s v="Africa"/>
    <n v="2705992"/>
    <n v="2573995"/>
    <n v="2253133"/>
    <n v="1937275"/>
    <n v="1437539"/>
    <n v="1040616"/>
    <n v="718586"/>
    <n v="528731"/>
    <n v="10689"/>
    <n v="253.1567"/>
    <n v="1.0249999999999999"/>
    <n v="0.03"/>
    <n v="20.099079814640326"/>
    <n v="39.680324166677423"/>
    <n v="13195867"/>
    <n v="320862"/>
    <n v="2177261"/>
    <n v="253.15670315277387"/>
    <n v="131997"/>
    <n v="768717"/>
  </r>
  <r>
    <n v="131"/>
    <s v="GEO"/>
    <x v="73"/>
    <s v="Tbilisi"/>
    <s v="Asia"/>
    <n v="3744385"/>
    <n v="3765912"/>
    <n v="3771132"/>
    <n v="3836831"/>
    <n v="4265172"/>
    <n v="5391636"/>
    <n v="5145843"/>
    <n v="4800426"/>
    <n v="69700"/>
    <n v="53.721400000000003"/>
    <n v="0.99639999999999995"/>
    <n v="0.05"/>
    <n v="-0.70925653093023522"/>
    <n v="-2.4094363290955481"/>
    <n v="34721337"/>
    <n v="-5220"/>
    <n v="-1056041"/>
    <n v="53.721449067431848"/>
    <n v="-21527"/>
    <n v="-92446"/>
  </r>
  <r>
    <n v="19"/>
    <s v="DEU"/>
    <x v="74"/>
    <s v="Berlin"/>
    <s v="Europe"/>
    <n v="83369843"/>
    <n v="83328988"/>
    <n v="82073226"/>
    <n v="81325090"/>
    <n v="81551677"/>
    <n v="79370196"/>
    <n v="77786703"/>
    <n v="78294583"/>
    <n v="357114"/>
    <n v="233.45439999999999"/>
    <n v="0.99950000000000006"/>
    <n v="1.05"/>
    <n v="1.5798294561980544"/>
    <n v="2.5142954037923597"/>
    <n v="647100306"/>
    <n v="1255762"/>
    <n v="5075260"/>
    <n v="233.4544235174202"/>
    <n v="40855"/>
    <n v="2044753"/>
  </r>
  <r>
    <n v="47"/>
    <s v="GHA"/>
    <x v="75"/>
    <s v="Accra"/>
    <s v="Africa"/>
    <n v="33475870"/>
    <n v="32180401"/>
    <n v="28870939"/>
    <n v="25574719"/>
    <n v="19665502"/>
    <n v="15446982"/>
    <n v="11865246"/>
    <n v="8861895"/>
    <n v="238533"/>
    <n v="140.34059999999999"/>
    <n v="1.0196000000000001"/>
    <n v="0.42"/>
    <n v="15.950056213966576"/>
    <n v="30.894380501306777"/>
    <n v="175941554"/>
    <n v="3309462"/>
    <n v="24613975"/>
    <n v="140.34062372921147"/>
    <n v="1295469"/>
    <n v="7901151"/>
  </r>
  <r>
    <n v="219"/>
    <s v="GIB"/>
    <x v="76"/>
    <s v="Gibraltar"/>
    <s v="Europe"/>
    <n v="32649"/>
    <n v="32709"/>
    <n v="32520"/>
    <n v="31262"/>
    <n v="27741"/>
    <n v="27317"/>
    <n v="28734"/>
    <n v="26685"/>
    <n v="6"/>
    <n v="5441.5"/>
    <n v="0.99939999999999996"/>
    <n v="0"/>
    <n v="0.39667896678966791"/>
    <n v="4.4366963086174911"/>
    <n v="239617"/>
    <n v="189"/>
    <n v="5964"/>
    <n v="5441.5"/>
    <n v="-60"/>
    <n v="1387"/>
  </r>
  <r>
    <n v="90"/>
    <s v="GRC"/>
    <x v="77"/>
    <s v="Athens"/>
    <s v="Europe"/>
    <n v="10384971"/>
    <n v="10512232"/>
    <n v="10806641"/>
    <n v="11033783"/>
    <n v="11038109"/>
    <n v="10302255"/>
    <n v="9307148"/>
    <n v="8544873"/>
    <n v="131990"/>
    <n v="78.680000000000007"/>
    <n v="0.99419999999999997"/>
    <n v="0.13"/>
    <n v="-3.9019525123486569"/>
    <n v="-5.8802316485651387"/>
    <n v="81930012"/>
    <n v="-294409"/>
    <n v="1840098"/>
    <n v="78.679983332070606"/>
    <n v="-127261"/>
    <n v="-648812"/>
  </r>
  <r>
    <n v="208"/>
    <s v="GRL"/>
    <x v="78"/>
    <s v="Nuuk"/>
    <s v="North America"/>
    <n v="56466"/>
    <n v="56026"/>
    <n v="55895"/>
    <n v="56351"/>
    <n v="56184"/>
    <n v="55599"/>
    <n v="50106"/>
    <n v="45434"/>
    <n v="2166086"/>
    <n v="2.6100000000000002E-2"/>
    <n v="1.004"/>
    <n v="0"/>
    <n v="1.0215582789158244"/>
    <n v="0.2040780110379585"/>
    <n v="432061"/>
    <n v="131"/>
    <n v="11032"/>
    <n v="2.6068217051400545E-2"/>
    <n v="440"/>
    <n v="115"/>
  </r>
  <r>
    <n v="193"/>
    <s v="GRD"/>
    <x v="79"/>
    <s v="Saint George's"/>
    <s v="North America"/>
    <n v="125438"/>
    <n v="123663"/>
    <n v="118980"/>
    <n v="114039"/>
    <n v="107432"/>
    <n v="99047"/>
    <n v="94838"/>
    <n v="98794"/>
    <n v="344"/>
    <n v="364.64530000000002"/>
    <n v="1.0065999999999999"/>
    <n v="0"/>
    <n v="5.4278029920995126"/>
    <n v="9.9957032243355339"/>
    <n v="882231"/>
    <n v="4683"/>
    <n v="26644"/>
    <n v="364.64534883720933"/>
    <n v="1775"/>
    <n v="11399"/>
  </r>
  <r>
    <n v="178"/>
    <s v="GLP"/>
    <x v="80"/>
    <s v="Basse-Terre"/>
    <s v="North America"/>
    <n v="395752"/>
    <n v="395642"/>
    <n v="399089"/>
    <n v="403072"/>
    <n v="424067"/>
    <n v="391951"/>
    <n v="334234"/>
    <n v="318310"/>
    <n v="1628"/>
    <n v="243.0909"/>
    <n v="0.99919999999999998"/>
    <n v="0"/>
    <n v="-0.83615434151279533"/>
    <n v="-1.816052715147666"/>
    <n v="3062117"/>
    <n v="-3447"/>
    <n v="77442"/>
    <n v="243.09090909090909"/>
    <n v="110"/>
    <n v="-7320"/>
  </r>
  <r>
    <n v="191"/>
    <s v="GUM"/>
    <x v="81"/>
    <s v="HagÃ¥tÃ±a"/>
    <s v="Oceania"/>
    <n v="171774"/>
    <n v="169231"/>
    <n v="167978"/>
    <n v="164905"/>
    <n v="160188"/>
    <n v="138263"/>
    <n v="110286"/>
    <n v="88300"/>
    <n v="549"/>
    <n v="312.8852"/>
    <n v="1.0073000000000001"/>
    <n v="0"/>
    <n v="2.259819738299063"/>
    <n v="4.165428580091568"/>
    <n v="1170925"/>
    <n v="1253"/>
    <n v="83474"/>
    <n v="312.88524590163934"/>
    <n v="2543"/>
    <n v="6869"/>
  </r>
  <r>
    <n v="68"/>
    <s v="GTM"/>
    <x v="82"/>
    <s v="Guatemala City"/>
    <s v="North America"/>
    <n v="17843908"/>
    <n v="17362718"/>
    <n v="16001107"/>
    <n v="14543121"/>
    <n v="11735894"/>
    <n v="9084780"/>
    <n v="6987767"/>
    <n v="5453208"/>
    <n v="108889"/>
    <n v="163.8725"/>
    <n v="1.0134000000000001"/>
    <n v="0.22"/>
    <n v="11.516709437665781"/>
    <n v="22.696551861185778"/>
    <n v="99012503"/>
    <n v="1361611"/>
    <n v="12390700"/>
    <n v="163.87245727300279"/>
    <n v="481190"/>
    <n v="3300787"/>
  </r>
  <r>
    <n v="207"/>
    <s v="GGY"/>
    <x v="83"/>
    <s v="Saint Peter Port"/>
    <s v="Europe"/>
    <n v="63301"/>
    <n v="62794"/>
    <n v="61629"/>
    <n v="60782"/>
    <n v="59114"/>
    <n v="57727"/>
    <n v="52860"/>
    <n v="52656"/>
    <n v="78"/>
    <n v="811.55129999999997"/>
    <n v="1.0037"/>
    <n v="0"/>
    <n v="2.7130084862645831"/>
    <n v="4.1443190418215918"/>
    <n v="470863"/>
    <n v="1165"/>
    <n v="10645"/>
    <n v="811.5512820512821"/>
    <n v="507"/>
    <n v="2519"/>
  </r>
  <r>
    <n v="75"/>
    <s v="GIN"/>
    <x v="84"/>
    <s v="Conakry"/>
    <s v="Africa"/>
    <n v="13859341"/>
    <n v="13205153"/>
    <n v="11625998"/>
    <n v="10270728"/>
    <n v="8336967"/>
    <n v="6354145"/>
    <n v="4972609"/>
    <n v="4222374"/>
    <n v="245857"/>
    <n v="56.371600000000001"/>
    <n v="1.0242"/>
    <n v="0.17"/>
    <n v="19.209903528282048"/>
    <n v="34.940200928308101"/>
    <n v="72847315"/>
    <n v="1579155"/>
    <n v="9636967"/>
    <n v="56.371553382657396"/>
    <n v="654188"/>
    <n v="3588613"/>
  </r>
  <r>
    <n v="149"/>
    <s v="GNB"/>
    <x v="85"/>
    <s v="Bissau"/>
    <s v="Africa"/>
    <n v="2105566"/>
    <n v="2015828"/>
    <n v="1788919"/>
    <n v="1567220"/>
    <n v="1230849"/>
    <n v="973551"/>
    <n v="831462"/>
    <n v="591663"/>
    <n v="36125"/>
    <n v="58.285600000000002"/>
    <n v="1.0218"/>
    <n v="0.03"/>
    <n v="17.700466035633809"/>
    <n v="34.350378376998762"/>
    <n v="11105058"/>
    <n v="226909"/>
    <n v="1513903"/>
    <n v="58.285564013840833"/>
    <n v="89738"/>
    <n v="538346"/>
  </r>
  <r>
    <n v="164"/>
    <s v="GUY"/>
    <x v="86"/>
    <s v="Georgetown"/>
    <s v="South America"/>
    <n v="808726"/>
    <n v="797202"/>
    <n v="755031"/>
    <n v="747932"/>
    <n v="759051"/>
    <n v="747116"/>
    <n v="778176"/>
    <n v="705261"/>
    <n v="214969"/>
    <n v="3.7621000000000002"/>
    <n v="1.0052000000000001"/>
    <n v="0.01"/>
    <n v="7.1116285291597308"/>
    <n v="8.1282790414101811"/>
    <n v="6098495"/>
    <n v="42171"/>
    <n v="103465"/>
    <n v="3.7620587154426919"/>
    <n v="11524"/>
    <n v="60794"/>
  </r>
  <r>
    <n v="82"/>
    <s v="HTI"/>
    <x v="87"/>
    <s v="Port-au-Prince"/>
    <s v="North America"/>
    <n v="11584996"/>
    <n v="11306801"/>
    <n v="10563757"/>
    <n v="9842880"/>
    <n v="8360225"/>
    <n v="6925331"/>
    <n v="5646676"/>
    <n v="4680812"/>
    <n v="27750"/>
    <n v="417.47730000000001"/>
    <n v="1.012"/>
    <n v="0.15"/>
    <n v="9.6673844352913463"/>
    <n v="17.699250625833091"/>
    <n v="68911478"/>
    <n v="743044"/>
    <n v="6904184"/>
    <n v="417.47733333333332"/>
    <n v="278195"/>
    <n v="1742116"/>
  </r>
  <r>
    <n v="89"/>
    <s v="HND"/>
    <x v="88"/>
    <s v="Tegucigalpa"/>
    <s v="North America"/>
    <n v="10432860"/>
    <n v="10121763"/>
    <n v="9294505"/>
    <n v="8450933"/>
    <n v="6656725"/>
    <n v="5053234"/>
    <n v="3777990"/>
    <n v="2782753"/>
    <n v="112492"/>
    <n v="92.743099999999998"/>
    <n v="1.0149999999999999"/>
    <n v="0.13"/>
    <n v="12.247612971320152"/>
    <n v="23.45216794406014"/>
    <n v="56570763"/>
    <n v="827258"/>
    <n v="7650107"/>
    <n v="92.743128400241801"/>
    <n v="311097"/>
    <n v="1981927"/>
  </r>
  <r>
    <n v="104"/>
    <s v="HKG"/>
    <x v="89"/>
    <s v="Hong Kong"/>
    <s v="Asia"/>
    <n v="7488865"/>
    <n v="7500958"/>
    <n v="7399838"/>
    <n v="7132438"/>
    <n v="6731195"/>
    <n v="5838574"/>
    <n v="4978544"/>
    <n v="3955072"/>
    <n v="1104"/>
    <n v="6783.3922000000002"/>
    <n v="0.99919999999999998"/>
    <n v="0.09"/>
    <n v="1.203093905569284"/>
    <n v="4.9972674140314997"/>
    <n v="51025484"/>
    <n v="101120"/>
    <n v="3533793"/>
    <n v="6783.392210144928"/>
    <n v="-12093"/>
    <n v="356427"/>
  </r>
  <r>
    <n v="94"/>
    <s v="HUN"/>
    <x v="90"/>
    <s v="Budapest"/>
    <s v="Europe"/>
    <n v="9967308"/>
    <n v="9750573"/>
    <n v="9844246"/>
    <n v="9986825"/>
    <n v="10202055"/>
    <n v="10375989"/>
    <n v="10698679"/>
    <n v="10315366"/>
    <n v="93028"/>
    <n v="107.1431"/>
    <n v="1.0265"/>
    <n v="0.12"/>
    <n v="1.2500906620984482"/>
    <n v="-0.19542747569923374"/>
    <n v="81141041"/>
    <n v="-93673"/>
    <n v="-348058"/>
    <n v="107.14309670206819"/>
    <n v="216735"/>
    <n v="-19517"/>
  </r>
  <r>
    <n v="179"/>
    <s v="ISL"/>
    <x v="91"/>
    <s v="ReykjavÃ­k"/>
    <s v="Europe"/>
    <n v="372899"/>
    <n v="366669"/>
    <n v="331060"/>
    <n v="318333"/>
    <n v="281462"/>
    <n v="255019"/>
    <n v="228263"/>
    <n v="204468"/>
    <n v="103000"/>
    <n v="3.6204000000000001"/>
    <n v="1.0068999999999999"/>
    <n v="0"/>
    <n v="12.637890412614027"/>
    <n v="17.141169781329612"/>
    <n v="2358173"/>
    <n v="35609"/>
    <n v="168431"/>
    <n v="3.6203786407766989"/>
    <n v="6230"/>
    <n v="54566"/>
  </r>
  <r>
    <n v="2"/>
    <s v="IND"/>
    <x v="92"/>
    <s v="New Delhi"/>
    <s v="Asia"/>
    <n v="1417173173"/>
    <n v="1396387127"/>
    <n v="1322866505"/>
    <n v="1240613620"/>
    <n v="1059633675"/>
    <n v="870452165"/>
    <n v="696828385"/>
    <n v="557501301"/>
    <n v="3287590"/>
    <n v="431.0675"/>
    <n v="1.0067999999999999"/>
    <n v="17.77"/>
    <n v="7.1289633264998269"/>
    <n v="14.231631037550596"/>
    <n v="8561455951"/>
    <n v="73520622"/>
    <n v="859671872"/>
    <n v="431.06749108009211"/>
    <n v="20786046"/>
    <n v="176559553"/>
  </r>
  <r>
    <n v="4"/>
    <s v="IDN"/>
    <x v="93"/>
    <s v="Jakarta"/>
    <s v="Asia"/>
    <n v="275501339"/>
    <n v="271857970"/>
    <n v="259091970"/>
    <n v="244016173"/>
    <n v="214072421"/>
    <n v="182159874"/>
    <n v="148177096"/>
    <n v="115228394"/>
    <n v="1904569"/>
    <n v="144.65289999999999"/>
    <n v="1.0064"/>
    <n v="3.45"/>
    <n v="6.3334147330000228"/>
    <n v="12.902901317118845"/>
    <n v="1710105237"/>
    <n v="12766000"/>
    <n v="160272945"/>
    <n v="144.65285269265644"/>
    <n v="3643369"/>
    <n v="31485166"/>
  </r>
  <r>
    <n v="17"/>
    <s v="IRN"/>
    <x v="94"/>
    <s v="Tehran"/>
    <s v="Asia"/>
    <n v="88550570"/>
    <n v="87290193"/>
    <n v="81790841"/>
    <n v="75373855"/>
    <n v="65544383"/>
    <n v="55793629"/>
    <n v="38520664"/>
    <n v="28449705"/>
    <n v="1648195"/>
    <n v="53.7258"/>
    <n v="1.0071000000000001"/>
    <n v="1.1100000000000001"/>
    <n v="8.2646527622817825"/>
    <n v="17.481811166484718"/>
    <n v="521313840"/>
    <n v="5499352"/>
    <n v="60100865"/>
    <n v="53.725784873755835"/>
    <n v="1260377"/>
    <n v="13176715"/>
  </r>
  <r>
    <n v="35"/>
    <s v="IRQ"/>
    <x v="95"/>
    <s v="Baghdad"/>
    <s v="Asia"/>
    <n v="44496122"/>
    <n v="42556984"/>
    <n v="37757813"/>
    <n v="31264875"/>
    <n v="24628858"/>
    <n v="17658381"/>
    <n v="13653369"/>
    <n v="9811347"/>
    <n v="438317"/>
    <n v="101.5158"/>
    <n v="1.0221"/>
    <n v="0.56000000000000005"/>
    <n v="17.846131607251721"/>
    <n v="42.319846153231062"/>
    <n v="221827749"/>
    <n v="4799171"/>
    <n v="34684775"/>
    <n v="101.51584811905539"/>
    <n v="1939138"/>
    <n v="13231247"/>
  </r>
  <r>
    <n v="125"/>
    <s v="IRL"/>
    <x v="96"/>
    <s v="Dublin"/>
    <s v="Europe"/>
    <n v="5023109"/>
    <n v="4946119"/>
    <n v="4665760"/>
    <n v="4524585"/>
    <n v="3768950"/>
    <n v="3485374"/>
    <n v="3391387"/>
    <n v="2937637"/>
    <n v="70273"/>
    <n v="71.479900000000001"/>
    <n v="1.0073000000000001"/>
    <n v="0.06"/>
    <n v="7.6589665992249927"/>
    <n v="11.01811547357382"/>
    <n v="32742921"/>
    <n v="280359"/>
    <n v="2085472"/>
    <n v="71.479928279709128"/>
    <n v="76990"/>
    <n v="498524"/>
  </r>
  <r>
    <n v="202"/>
    <s v="IMN"/>
    <x v="97"/>
    <s v="Douglas"/>
    <s v="Europe"/>
    <n v="84519"/>
    <n v="84046"/>
    <n v="83593"/>
    <n v="83828"/>
    <n v="75562"/>
    <n v="68865"/>
    <n v="64022"/>
    <n v="55298"/>
    <n v="572"/>
    <n v="147.76050000000001"/>
    <n v="1.0029999999999999"/>
    <n v="0"/>
    <n v="1.107748256432955"/>
    <n v="0.82430691415756074"/>
    <n v="599733"/>
    <n v="453"/>
    <n v="29221"/>
    <n v="147.76048951048952"/>
    <n v="473"/>
    <n v="691"/>
  </r>
  <r>
    <n v="98"/>
    <s v="ISR"/>
    <x v="98"/>
    <s v="Jerusalem"/>
    <s v="Asia"/>
    <n v="9038309"/>
    <n v="8757489"/>
    <n v="8007778"/>
    <n v="7328445"/>
    <n v="6116958"/>
    <n v="4803254"/>
    <n v="3744608"/>
    <n v="2907307"/>
    <n v="20770"/>
    <n v="435.1617"/>
    <n v="1.0155000000000001"/>
    <n v="0.11"/>
    <n v="12.869125492739682"/>
    <n v="23.331880091888525"/>
    <n v="50704148"/>
    <n v="749711"/>
    <n v="6131002"/>
    <n v="435.16172363986522"/>
    <n v="280820"/>
    <n v="1709864"/>
  </r>
  <r>
    <n v="25"/>
    <s v="ITA"/>
    <x v="99"/>
    <s v="Rome"/>
    <s v="Europe"/>
    <n v="59037474"/>
    <n v="59500579"/>
    <n v="60232906"/>
    <n v="59822450"/>
    <n v="56966397"/>
    <n v="56756561"/>
    <n v="56329482"/>
    <n v="53324036"/>
    <n v="301336"/>
    <n v="195.91909999999999"/>
    <n v="0.99660000000000004"/>
    <n v="0.74"/>
    <n v="-1.9846825919373705"/>
    <n v="-1.312176281646773"/>
    <n v="461969885"/>
    <n v="-732327"/>
    <n v="5713438"/>
    <n v="195.9190869992301"/>
    <n v="-463105"/>
    <n v="-784976"/>
  </r>
  <r>
    <n v="52"/>
    <s v="CIV"/>
    <x v="100"/>
    <s v="Yamoussoukro"/>
    <s v="Africa"/>
    <n v="28160542"/>
    <n v="26811790"/>
    <n v="23596741"/>
    <n v="21120042"/>
    <n v="16799670"/>
    <n v="11910540"/>
    <n v="8303809"/>
    <n v="5477086"/>
    <n v="322463"/>
    <n v="87.329499999999996"/>
    <n v="1.0247999999999999"/>
    <n v="0.35"/>
    <n v="19.340810665337219"/>
    <n v="33.335634465120854"/>
    <n v="142180220"/>
    <n v="3215049"/>
    <n v="22683456"/>
    <n v="87.32952927932817"/>
    <n v="1348752"/>
    <n v="7040500"/>
  </r>
  <r>
    <n v="139"/>
    <s v="JAM"/>
    <x v="101"/>
    <s v="Kingston"/>
    <s v="North America"/>
    <n v="2827377"/>
    <n v="2820436"/>
    <n v="2794445"/>
    <n v="2733896"/>
    <n v="2612205"/>
    <n v="2392030"/>
    <n v="2135546"/>
    <n v="1859091"/>
    <n v="10991"/>
    <n v="257.24470000000002"/>
    <n v="0.99990000000000001"/>
    <n v="0.04"/>
    <n v="1.1784808790296464"/>
    <n v="3.4193327032191418"/>
    <n v="20175026"/>
    <n v="25991"/>
    <n v="968286"/>
    <n v="257.24474570102814"/>
    <n v="6941"/>
    <n v="93481"/>
  </r>
  <r>
    <n v="11"/>
    <s v="JPN"/>
    <x v="102"/>
    <s v="Tokyo"/>
    <s v="Asia"/>
    <n v="123951692"/>
    <n v="125244761"/>
    <n v="127250933"/>
    <n v="128105431"/>
    <n v="126803861"/>
    <n v="123686321"/>
    <n v="117624196"/>
    <n v="105416839"/>
    <n v="377930"/>
    <n v="327.9753"/>
    <n v="0.99470000000000003"/>
    <n v="1.55"/>
    <n v="-2.5927047623297188"/>
    <n v="-3.2424378635438176"/>
    <n v="978084034"/>
    <n v="-2006172"/>
    <n v="18534853"/>
    <n v="327.97526526076257"/>
    <n v="-1293069"/>
    <n v="-4153739"/>
  </r>
  <r>
    <n v="195"/>
    <s v="JEY"/>
    <x v="103"/>
    <s v="Saint Helier"/>
    <s v="Europe"/>
    <n v="110778"/>
    <n v="108319"/>
    <n v="100561"/>
    <n v="96151"/>
    <n v="86192"/>
    <n v="82874"/>
    <n v="75124"/>
    <n v="68347"/>
    <n v="116"/>
    <n v="954.9828"/>
    <n v="1.0105999999999999"/>
    <n v="0"/>
    <n v="10.160002386611112"/>
    <n v="15.212530290896611"/>
    <n v="728346"/>
    <n v="7758"/>
    <n v="42431"/>
    <n v="954.98275862068965"/>
    <n v="2459"/>
    <n v="14627"/>
  </r>
  <r>
    <n v="83"/>
    <s v="JOR"/>
    <x v="104"/>
    <s v="Amman"/>
    <s v="Asia"/>
    <n v="11285869"/>
    <n v="10928721"/>
    <n v="9494246"/>
    <n v="6931258"/>
    <n v="5056174"/>
    <n v="3480587"/>
    <n v="2216903"/>
    <n v="1557374"/>
    <n v="89342"/>
    <n v="126.32210000000001"/>
    <n v="1.0123"/>
    <n v="0.14000000000000001"/>
    <n v="18.870619109721826"/>
    <n v="62.825694845005053"/>
    <n v="50951132"/>
    <n v="1434475"/>
    <n v="9728495"/>
    <n v="126.32209934857066"/>
    <n v="357148"/>
    <n v="4354611"/>
  </r>
  <r>
    <n v="66"/>
    <s v="KAZ"/>
    <x v="105"/>
    <s v="Nursultan"/>
    <s v="Asia"/>
    <n v="19397998"/>
    <n v="18979243"/>
    <n v="17835909"/>
    <n v="16627837"/>
    <n v="15236253"/>
    <n v="16866563"/>
    <n v="14172710"/>
    <n v="12265305"/>
    <n v="2724900"/>
    <n v="7.1188000000000002"/>
    <n v="1.0105"/>
    <n v="0.24"/>
    <n v="8.7581126367038529"/>
    <n v="16.659779621366265"/>
    <n v="131381818"/>
    <n v="1143334"/>
    <n v="7132693"/>
    <n v="7.1187926162427981"/>
    <n v="418755"/>
    <n v="2770161"/>
  </r>
  <r>
    <n v="27"/>
    <s v="KEN"/>
    <x v="106"/>
    <s v="Nairobi"/>
    <s v="Africa"/>
    <n v="54027487"/>
    <n v="51985780"/>
    <n v="46851488"/>
    <n v="41517895"/>
    <n v="30851606"/>
    <n v="23162269"/>
    <n v="16187124"/>
    <n v="11473087"/>
    <n v="580367"/>
    <n v="93.091899999999995"/>
    <n v="1.0193000000000001"/>
    <n v="0.68"/>
    <n v="15.316480449884537"/>
    <n v="30.130602719622466"/>
    <n v="276056736"/>
    <n v="5134292"/>
    <n v="42554400"/>
    <n v="93.091934930828245"/>
    <n v="2041707"/>
    <n v="12509592"/>
  </r>
  <r>
    <n v="192"/>
    <s v="KIR"/>
    <x v="107"/>
    <s v="Tarawa"/>
    <s v="Oceania"/>
    <n v="131232"/>
    <n v="126463"/>
    <n v="116707"/>
    <n v="107995"/>
    <n v="88826"/>
    <n v="75124"/>
    <n v="60813"/>
    <n v="57437"/>
    <n v="811"/>
    <n v="161.815"/>
    <n v="1.0183"/>
    <n v="0"/>
    <n v="12.445697344632284"/>
    <n v="21.516736885966942"/>
    <n v="764597"/>
    <n v="9756"/>
    <n v="73795"/>
    <n v="161.8150431565968"/>
    <n v="4769"/>
    <n v="23237"/>
  </r>
  <r>
    <n v="129"/>
    <s v="KWT"/>
    <x v="108"/>
    <s v="Kuwait City"/>
    <s v="Asia"/>
    <n v="4268873"/>
    <n v="4360444"/>
    <n v="3908743"/>
    <n v="2943356"/>
    <n v="1934901"/>
    <n v="1674938"/>
    <n v="1493870"/>
    <n v="802786"/>
    <n v="17818"/>
    <n v="239.5821"/>
    <n v="1.0044"/>
    <n v="0.05"/>
    <n v="9.2134479038401853"/>
    <n v="45.034205852095369"/>
    <n v="21387911"/>
    <n v="451701"/>
    <n v="3466087"/>
    <n v="239.58205185767201"/>
    <n v="-91571"/>
    <n v="1325517"/>
  </r>
  <r>
    <n v="110"/>
    <s v="KGZ"/>
    <x v="109"/>
    <s v="Bishkek"/>
    <s v="Asia"/>
    <n v="6630623"/>
    <n v="6424874"/>
    <n v="5914980"/>
    <n v="5483774"/>
    <n v="4935182"/>
    <n v="4394734"/>
    <n v="3691209"/>
    <n v="3016384"/>
    <n v="199951"/>
    <n v="33.161200000000001"/>
    <n v="1.0158"/>
    <n v="0.08"/>
    <n v="12.098823664661589"/>
    <n v="20.913498623393306"/>
    <n v="40491760"/>
    <n v="509894"/>
    <n v="3614239"/>
    <n v="33.161239503678402"/>
    <n v="205749"/>
    <n v="1146849"/>
  </r>
  <r>
    <n v="103"/>
    <s v="LAO"/>
    <x v="110"/>
    <s v="Vientiane"/>
    <s v="Asia"/>
    <n v="7529475"/>
    <n v="7319399"/>
    <n v="6787419"/>
    <n v="6323418"/>
    <n v="5430853"/>
    <n v="4314443"/>
    <n v="3297519"/>
    <n v="2675283"/>
    <n v="236800"/>
    <n v="31.796800000000001"/>
    <n v="1.0141"/>
    <n v="0.09"/>
    <n v="10.932815551832"/>
    <n v="19.072865339599566"/>
    <n v="43677809"/>
    <n v="531980"/>
    <n v="4854192"/>
    <n v="31.796769425675677"/>
    <n v="210076"/>
    <n v="1206057"/>
  </r>
  <r>
    <n v="151"/>
    <s v="LVA"/>
    <x v="111"/>
    <s v="Riga"/>
    <s v="Europe"/>
    <n v="1850651"/>
    <n v="1897052"/>
    <n v="1991955"/>
    <n v="2101530"/>
    <n v="2392530"/>
    <n v="2689391"/>
    <n v="2572037"/>
    <n v="2397414"/>
    <n v="64559"/>
    <n v="28.666"/>
    <n v="0.98760000000000003"/>
    <n v="0.02"/>
    <n v="-7.0937345472161768"/>
    <n v="-11.937921419156519"/>
    <n v="17892560"/>
    <n v="-94903"/>
    <n v="-546763"/>
    <n v="28.666041915147385"/>
    <n v="-46401"/>
    <n v="-250879"/>
  </r>
  <r>
    <n v="119"/>
    <s v="LBN"/>
    <x v="112"/>
    <s v="Beirut"/>
    <s v="Asia"/>
    <n v="5489739"/>
    <n v="5662923"/>
    <n v="6398940"/>
    <n v="4995800"/>
    <n v="4320642"/>
    <n v="3593700"/>
    <n v="2963702"/>
    <n v="2381791"/>
    <n v="10452"/>
    <n v="525.23339999999996"/>
    <n v="0.98160000000000003"/>
    <n v="7.0000000000000007E-2"/>
    <n v="-14.208618927509869"/>
    <n v="9.887085151527284"/>
    <n v="35807237"/>
    <n v="-736017"/>
    <n v="3107948"/>
    <n v="525.23335246842714"/>
    <n v="-173184"/>
    <n v="493939"/>
  </r>
  <r>
    <n v="147"/>
    <s v="LSO"/>
    <x v="113"/>
    <s v="Maseru"/>
    <s v="Africa"/>
    <n v="2305825"/>
    <n v="2254100"/>
    <n v="2118521"/>
    <n v="2022747"/>
    <n v="1998630"/>
    <n v="1798997"/>
    <n v="1407672"/>
    <n v="1023481"/>
    <n v="30355"/>
    <n v="75.962000000000003"/>
    <n v="1.0106999999999999"/>
    <n v="0.03"/>
    <n v="8.8412623712486198"/>
    <n v="13.994730927792748"/>
    <n v="14929973"/>
    <n v="135579"/>
    <n v="1282344"/>
    <n v="75.961950255312146"/>
    <n v="51725"/>
    <n v="283078"/>
  </r>
  <r>
    <n v="121"/>
    <s v="LBR"/>
    <x v="114"/>
    <s v="Monrovia"/>
    <s v="Africa"/>
    <n v="5302681"/>
    <n v="5087584"/>
    <n v="4612329"/>
    <n v="4019956"/>
    <n v="2895224"/>
    <n v="2209731"/>
    <n v="1932169"/>
    <n v="1463563"/>
    <n v="111369"/>
    <n v="47.613599999999998"/>
    <n v="1.0209999999999999"/>
    <n v="7.0000000000000007E-2"/>
    <n v="14.967535923825034"/>
    <n v="31.908931341537073"/>
    <n v="27523237"/>
    <n v="475255"/>
    <n v="3839118"/>
    <n v="47.613617793102208"/>
    <n v="215097"/>
    <n v="1282725"/>
  </r>
  <r>
    <n v="107"/>
    <s v="LBY"/>
    <x v="115"/>
    <s v="Tripoli"/>
    <s v="Africa"/>
    <n v="6812341"/>
    <n v="6653942"/>
    <n v="6192235"/>
    <n v="6491988"/>
    <n v="5154790"/>
    <n v="4236983"/>
    <n v="2962720"/>
    <n v="1909177"/>
    <n v="1759540"/>
    <n v="3.8717000000000001"/>
    <n v="1.0114000000000001"/>
    <n v="0.09"/>
    <n v="10.014251720097832"/>
    <n v="4.9345901440360027"/>
    <n v="40414176"/>
    <n v="461707"/>
    <n v="4903164"/>
    <n v="3.8716602066449184"/>
    <n v="158399"/>
    <n v="320353"/>
  </r>
  <r>
    <n v="216"/>
    <s v="LIE"/>
    <x v="116"/>
    <s v="Vaduz"/>
    <s v="Europe"/>
    <n v="39327"/>
    <n v="38756"/>
    <n v="37355"/>
    <n v="35926"/>
    <n v="33026"/>
    <n v="28765"/>
    <n v="25003"/>
    <n v="21089"/>
    <n v="160"/>
    <n v="245.7937"/>
    <n v="1.0074000000000001"/>
    <n v="0"/>
    <n v="5.279079105876054"/>
    <n v="9.4666815119968835"/>
    <n v="259247"/>
    <n v="1401"/>
    <n v="18238"/>
    <n v="245.79374999999999"/>
    <n v="571"/>
    <n v="3401"/>
  </r>
  <r>
    <n v="141"/>
    <s v="LTU"/>
    <x v="117"/>
    <s v="Vilnius"/>
    <s v="Europe"/>
    <n v="2750055"/>
    <n v="2820267"/>
    <n v="2963765"/>
    <n v="3139019"/>
    <n v="3599637"/>
    <n v="3785847"/>
    <n v="3521206"/>
    <n v="3210147"/>
    <n v="65300"/>
    <n v="42.114199999999997"/>
    <n v="0.9869"/>
    <n v="0.03"/>
    <n v="-7.2107606372300097"/>
    <n v="-12.391259817159437"/>
    <n v="25789943"/>
    <n v="-143498"/>
    <n v="-460092"/>
    <n v="42.114165390505363"/>
    <n v="-70212"/>
    <n v="-388964"/>
  </r>
  <r>
    <n v="168"/>
    <s v="LUX"/>
    <x v="118"/>
    <s v="Luxembourg"/>
    <s v="Europe"/>
    <n v="647599"/>
    <n v="630399"/>
    <n v="569408"/>
    <n v="507070"/>
    <n v="435628"/>
    <n v="381267"/>
    <n v="363741"/>
    <n v="339342"/>
    <n v="2586"/>
    <n v="250.42500000000001"/>
    <n v="1.0128999999999999"/>
    <n v="0.01"/>
    <n v="13.731981285826683"/>
    <n v="27.713925099098745"/>
    <n v="3874454"/>
    <n v="60991"/>
    <n v="308257"/>
    <n v="250.42498066511988"/>
    <n v="17200"/>
    <n v="140529"/>
  </r>
  <r>
    <n v="167"/>
    <s v="MAC"/>
    <x v="119"/>
    <s v="Concelho de Macau"/>
    <s v="Asia"/>
    <n v="695168"/>
    <n v="676283"/>
    <n v="615239"/>
    <n v="557297"/>
    <n v="431896"/>
    <n v="350227"/>
    <n v="245332"/>
    <n v="247284"/>
    <n v="30"/>
    <n v="23172.2667"/>
    <n v="1.0125"/>
    <n v="0.01"/>
    <n v="12.991536622353264"/>
    <n v="24.739232402112339"/>
    <n v="3818726"/>
    <n v="61044"/>
    <n v="447884"/>
    <n v="23172.266666666666"/>
    <n v="18885"/>
    <n v="137871"/>
  </r>
  <r>
    <n v="50"/>
    <s v="MDG"/>
    <x v="120"/>
    <s v="Antananarivo"/>
    <s v="Africa"/>
    <n v="29611714"/>
    <n v="28225177"/>
    <n v="24850912"/>
    <n v="21731053"/>
    <n v="16216431"/>
    <n v="11882762"/>
    <n v="8948162"/>
    <n v="6639751"/>
    <n v="587041"/>
    <n v="50.442300000000003"/>
    <n v="1.0241"/>
    <n v="0.37"/>
    <n v="19.157453859238647"/>
    <n v="36.264515115765441"/>
    <n v="148105962"/>
    <n v="3374265"/>
    <n v="22971963"/>
    <n v="50.442326856216177"/>
    <n v="1386537"/>
    <n v="7880661"/>
  </r>
  <r>
    <n v="62"/>
    <s v="MWI"/>
    <x v="121"/>
    <s v="Lilongwe"/>
    <s v="Africa"/>
    <n v="20405317"/>
    <n v="19377061"/>
    <n v="16938942"/>
    <n v="14718422"/>
    <n v="11229387"/>
    <n v="9539665"/>
    <n v="6267369"/>
    <n v="4625141"/>
    <n v="118484"/>
    <n v="172.22"/>
    <n v="1.0259"/>
    <n v="0.26"/>
    <n v="20.46394042792047"/>
    <n v="38.637939583468935"/>
    <n v="103101304"/>
    <n v="2438119"/>
    <n v="15780176"/>
    <n v="172.2200212686945"/>
    <n v="1028256"/>
    <n v="5686895"/>
  </r>
  <r>
    <n v="45"/>
    <s v="MYS"/>
    <x v="122"/>
    <s v="Kuala Lumpur"/>
    <s v="Asia"/>
    <n v="33938221"/>
    <n v="33199993"/>
    <n v="31068833"/>
    <n v="28717731"/>
    <n v="22945150"/>
    <n v="17517054"/>
    <n v="13215707"/>
    <n v="10306508"/>
    <n v="330803"/>
    <n v="102.5934"/>
    <n v="1.0108999999999999"/>
    <n v="0.43"/>
    <n v="9.2355834543254325"/>
    <n v="18.178629781022742"/>
    <n v="190909197"/>
    <n v="2131160"/>
    <n v="23631713"/>
    <n v="102.59344987802407"/>
    <n v="738228"/>
    <n v="5220490"/>
  </r>
  <r>
    <n v="174"/>
    <s v="MDV"/>
    <x v="123"/>
    <s v="MalÃ©"/>
    <s v="Asia"/>
    <n v="523787"/>
    <n v="514438"/>
    <n v="435582"/>
    <n v="361575"/>
    <n v="282507"/>
    <n v="224957"/>
    <n v="164887"/>
    <n v="123243"/>
    <n v="300"/>
    <n v="1745.9567"/>
    <n v="1.0044999999999999"/>
    <n v="0.01"/>
    <n v="20.249918499846185"/>
    <n v="44.862614948489252"/>
    <n v="2630976"/>
    <n v="78856"/>
    <n v="400544"/>
    <n v="1745.9566666666667"/>
    <n v="9349"/>
    <n v="162212"/>
  </r>
  <r>
    <n v="59"/>
    <s v="MLI"/>
    <x v="124"/>
    <s v="Bamako"/>
    <s v="Africa"/>
    <n v="22593590"/>
    <n v="21224040"/>
    <n v="18112907"/>
    <n v="15529181"/>
    <n v="11239101"/>
    <n v="8945026"/>
    <n v="7372581"/>
    <n v="6153587"/>
    <n v="1240192"/>
    <n v="18.2178"/>
    <n v="1.0314000000000001"/>
    <n v="0.28000000000000003"/>
    <n v="24.737514524863403"/>
    <n v="45.491188492168391"/>
    <n v="111170013"/>
    <n v="3111133"/>
    <n v="16440003"/>
    <n v="18.217816273609248"/>
    <n v="1369550"/>
    <n v="7064409"/>
  </r>
  <r>
    <n v="173"/>
    <s v="MLT"/>
    <x v="125"/>
    <s v="Valletta"/>
    <s v="Europe"/>
    <n v="533286"/>
    <n v="515357"/>
    <n v="456579"/>
    <n v="418755"/>
    <n v="399212"/>
    <n v="365392"/>
    <n v="333587"/>
    <n v="315414"/>
    <n v="316"/>
    <n v="1687.6139000000001"/>
    <n v="1.0124"/>
    <n v="0.01"/>
    <n v="16.800378466815165"/>
    <n v="27.350359995701545"/>
    <n v="3337582"/>
    <n v="58778"/>
    <n v="217872"/>
    <n v="1687.6139240506329"/>
    <n v="17929"/>
    <n v="114531"/>
  </r>
  <r>
    <n v="215"/>
    <s v="MHL"/>
    <x v="126"/>
    <s v="Majuro"/>
    <s v="Oceania"/>
    <n v="41569"/>
    <n v="43413"/>
    <n v="49410"/>
    <n v="53416"/>
    <n v="54224"/>
    <n v="46047"/>
    <n v="31988"/>
    <n v="23969"/>
    <n v="181"/>
    <n v="229.66300000000001"/>
    <n v="0.98860000000000003"/>
    <n v="0"/>
    <n v="-15.869257235377454"/>
    <n v="-22.178747940691927"/>
    <n v="344036"/>
    <n v="-5997"/>
    <n v="17600"/>
    <n v="229.66298342541435"/>
    <n v="-1844"/>
    <n v="-11847"/>
  </r>
  <r>
    <n v="180"/>
    <s v="MTQ"/>
    <x v="127"/>
    <s v="Fort-de-France"/>
    <s v="North America"/>
    <n v="367507"/>
    <n v="370391"/>
    <n v="383515"/>
    <n v="392181"/>
    <n v="432543"/>
    <n v="374271"/>
    <n v="333786"/>
    <n v="326428"/>
    <n v="1128"/>
    <n v="325.80410000000001"/>
    <n v="0.99650000000000005"/>
    <n v="0"/>
    <n v="-4.1740218765889212"/>
    <n v="-6.2914827592361693"/>
    <n v="2980622"/>
    <n v="-13124"/>
    <n v="41079"/>
    <n v="325.80407801418437"/>
    <n v="-2884"/>
    <n v="-24674"/>
  </r>
  <r>
    <n v="126"/>
    <s v="MRT"/>
    <x v="128"/>
    <s v="Nouakchott"/>
    <s v="Africa"/>
    <n v="4736139"/>
    <n v="4498604"/>
    <n v="3946220"/>
    <n v="3419461"/>
    <n v="2695003"/>
    <n v="2006027"/>
    <n v="1506694"/>
    <n v="1122198"/>
    <n v="1030700"/>
    <n v="4.5951000000000004"/>
    <n v="1.0263"/>
    <n v="0.06"/>
    <n v="20.017104976407804"/>
    <n v="38.505425270239954"/>
    <n v="23930346"/>
    <n v="552384"/>
    <n v="3613941"/>
    <n v="4.5950703405452602"/>
    <n v="237535"/>
    <n v="1316678"/>
  </r>
  <r>
    <n v="157"/>
    <s v="MUS"/>
    <x v="129"/>
    <s v="Port Louis"/>
    <s v="Africa"/>
    <n v="1299469"/>
    <n v="1297828"/>
    <n v="1293153"/>
    <n v="1283330"/>
    <n v="1215930"/>
    <n v="1090290"/>
    <n v="954865"/>
    <n v="830115"/>
    <n v="2040"/>
    <n v="636.99459999999999"/>
    <n v="1.0004"/>
    <n v="0.02"/>
    <n v="0.4884186171319248"/>
    <n v="1.2575876820459273"/>
    <n v="9264980"/>
    <n v="4675"/>
    <n v="469354"/>
    <n v="636.99460784313726"/>
    <n v="1641"/>
    <n v="16139"/>
  </r>
  <r>
    <n v="182"/>
    <s v="MYT"/>
    <x v="130"/>
    <s v="Mamoudzou"/>
    <s v="Africa"/>
    <n v="326101"/>
    <n v="305587"/>
    <n v="249545"/>
    <n v="211786"/>
    <n v="159215"/>
    <n v="92659"/>
    <n v="52233"/>
    <n v="35383"/>
    <n v="374"/>
    <n v="871.92780000000005"/>
    <n v="1.0319"/>
    <n v="0"/>
    <n v="30.678234386583579"/>
    <n v="53.976655680734332"/>
    <n v="1432509"/>
    <n v="56042"/>
    <n v="290718"/>
    <n v="871.92780748663097"/>
    <n v="20514"/>
    <n v="114315"/>
  </r>
  <r>
    <n v="10"/>
    <s v="MEX"/>
    <x v="131"/>
    <s v="Mexico City"/>
    <s v="North America"/>
    <n v="127504125"/>
    <n v="125998302"/>
    <n v="120149897"/>
    <n v="112532401"/>
    <n v="97873442"/>
    <n v="81720428"/>
    <n v="67705186"/>
    <n v="50289306"/>
    <n v="1964375"/>
    <n v="64.908199999999994"/>
    <n v="1.0063"/>
    <n v="1.6"/>
    <n v="6.1208774902237328"/>
    <n v="13.30436733505757"/>
    <n v="783773087"/>
    <n v="5848405"/>
    <n v="77214819"/>
    <n v="64.908240534521155"/>
    <n v="1505823"/>
    <n v="14971724"/>
  </r>
  <r>
    <n v="194"/>
    <s v="FSM"/>
    <x v="132"/>
    <s v="Palikir"/>
    <s v="Oceania"/>
    <n v="114164"/>
    <n v="112106"/>
    <n v="109462"/>
    <n v="107588"/>
    <n v="111709"/>
    <n v="98603"/>
    <n v="76299"/>
    <n v="58989"/>
    <n v="702"/>
    <n v="162.6268"/>
    <n v="1.0091000000000001"/>
    <n v="0"/>
    <n v="4.2955546216952003"/>
    <n v="6.1122058222106554"/>
    <n v="788920"/>
    <n v="2644"/>
    <n v="55175"/>
    <n v="162.62678062678063"/>
    <n v="2058"/>
    <n v="6576"/>
  </r>
  <r>
    <n v="135"/>
    <s v="MDA"/>
    <x v="133"/>
    <s v="Chisinau"/>
    <s v="Europe"/>
    <n v="3272996"/>
    <n v="3084847"/>
    <n v="3277388"/>
    <n v="3678186"/>
    <n v="4251573"/>
    <n v="4480199"/>
    <n v="4103240"/>
    <n v="3711140"/>
    <n v="33846"/>
    <n v="96.702600000000004"/>
    <n v="1.0690999999999999"/>
    <n v="0.04"/>
    <n v="-0.13400915607184746"/>
    <n v="-11.01602800945901"/>
    <n v="29859569"/>
    <n v="-192541"/>
    <n v="-438144"/>
    <n v="96.702594102700473"/>
    <n v="188149"/>
    <n v="-405190"/>
  </r>
  <r>
    <n v="217"/>
    <s v="MCO"/>
    <x v="134"/>
    <s v="Monaco"/>
    <s v="Europe"/>
    <n v="36469"/>
    <n v="36922"/>
    <n v="36760"/>
    <n v="33178"/>
    <n v="32465"/>
    <n v="30329"/>
    <n v="27076"/>
    <n v="24270"/>
    <n v="2"/>
    <n v="18234.5"/>
    <n v="0.99409999999999998"/>
    <n v="0"/>
    <n v="-0.79162132752992387"/>
    <n v="9.9192235818916146"/>
    <n v="257469"/>
    <n v="162"/>
    <n v="12199"/>
    <n v="18234.5"/>
    <n v="-453"/>
    <n v="3291"/>
  </r>
  <r>
    <n v="134"/>
    <s v="MNG"/>
    <x v="135"/>
    <s v="Ulaanbaatar"/>
    <s v="Asia"/>
    <n v="3398366"/>
    <n v="3294335"/>
    <n v="2964749"/>
    <n v="2702520"/>
    <n v="2450979"/>
    <n v="2161433"/>
    <n v="1697780"/>
    <n v="1293880"/>
    <n v="1564110"/>
    <n v="2.1726999999999999"/>
    <n v="1.0150999999999999"/>
    <n v="0.04"/>
    <n v="14.625757526185184"/>
    <n v="25.748042567677576"/>
    <n v="19964042"/>
    <n v="329586"/>
    <n v="2104486"/>
    <n v="2.1727154739756154"/>
    <n v="104031"/>
    <n v="695846"/>
  </r>
  <r>
    <n v="169"/>
    <s v="MNE"/>
    <x v="136"/>
    <s v="Podgorica"/>
    <s v="Europe"/>
    <n v="627082"/>
    <n v="629048"/>
    <n v="633966"/>
    <n v="631044"/>
    <n v="633324"/>
    <n v="621442"/>
    <n v="589324"/>
    <n v="530268"/>
    <n v="13812"/>
    <n v="45.401200000000003"/>
    <n v="0.99880000000000002"/>
    <n v="0.01"/>
    <n v="-1.0858626487855816"/>
    <n v="-0.62784845430746516"/>
    <n v="4895498"/>
    <n v="-4918"/>
    <n v="96814"/>
    <n v="45.401245293947291"/>
    <n v="-1966"/>
    <n v="-3962"/>
  </r>
  <r>
    <n v="230"/>
    <s v="MSR"/>
    <x v="137"/>
    <s v="Brades"/>
    <s v="North America"/>
    <n v="4390"/>
    <n v="4500"/>
    <n v="5059"/>
    <n v="4938"/>
    <n v="5138"/>
    <n v="10805"/>
    <n v="11452"/>
    <n v="11402"/>
    <n v="102"/>
    <n v="43.039200000000001"/>
    <n v="0.99390000000000001"/>
    <n v="0"/>
    <n v="-13.223957303814984"/>
    <n v="-11.097610368570271"/>
    <n v="57684"/>
    <n v="-559"/>
    <n v="-7012"/>
    <n v="43.03921568627451"/>
    <n v="-110"/>
    <n v="-548"/>
  </r>
  <r>
    <n v="40"/>
    <s v="MAR"/>
    <x v="138"/>
    <s v="Rabat"/>
    <s v="Africa"/>
    <n v="37457971"/>
    <n v="36688772"/>
    <n v="34680458"/>
    <n v="32464865"/>
    <n v="28554415"/>
    <n v="24570814"/>
    <n v="19678444"/>
    <n v="15274351"/>
    <n v="446550"/>
    <n v="83.882999999999996"/>
    <n v="1.0103"/>
    <n v="0.47"/>
    <n v="8.0088705864265108"/>
    <n v="15.380030072510698"/>
    <n v="229370090"/>
    <n v="2008314"/>
    <n v="22183620"/>
    <n v="83.88303885343187"/>
    <n v="769199"/>
    <n v="4993106"/>
  </r>
  <r>
    <n v="48"/>
    <s v="MOZ"/>
    <x v="139"/>
    <s v="Maputo"/>
    <s v="Africa"/>
    <n v="32969517"/>
    <n v="31178239"/>
    <n v="26843246"/>
    <n v="23073723"/>
    <n v="17768505"/>
    <n v="13303459"/>
    <n v="11413587"/>
    <n v="8411676"/>
    <n v="801590"/>
    <n v="41.130200000000002"/>
    <n v="1.0278"/>
    <n v="0.41"/>
    <n v="22.822392642082111"/>
    <n v="42.887721240304394"/>
    <n v="164961952"/>
    <n v="4334993"/>
    <n v="24557841"/>
    <n v="41.130150076722515"/>
    <n v="1791278"/>
    <n v="9895794"/>
  </r>
  <r>
    <n v="26"/>
    <s v="MMR"/>
    <x v="140"/>
    <s v="Nay Pyi Taw"/>
    <s v="Asia"/>
    <n v="54179306"/>
    <n v="53423198"/>
    <n v="51483949"/>
    <n v="49390988"/>
    <n v="45538332"/>
    <n v="40099553"/>
    <n v="33465781"/>
    <n v="27284112"/>
    <n v="676578"/>
    <n v="80.078400000000002"/>
    <n v="1.0071000000000001"/>
    <n v="0.68"/>
    <n v="5.2353346088506152"/>
    <n v="9.6947200165341911"/>
    <n v="354865219"/>
    <n v="1939249"/>
    <n v="26895194"/>
    <n v="80.078432937517917"/>
    <n v="756108"/>
    <n v="4788318"/>
  </r>
  <r>
    <n v="145"/>
    <s v="NAM"/>
    <x v="141"/>
    <s v="Windhoek"/>
    <s v="Africa"/>
    <n v="2567012"/>
    <n v="2489098"/>
    <n v="2282704"/>
    <n v="2099271"/>
    <n v="1819141"/>
    <n v="1369011"/>
    <n v="975994"/>
    <n v="754467"/>
    <n v="825615"/>
    <n v="3.1092"/>
    <n v="1.0145999999999999"/>
    <n v="0.03"/>
    <n v="12.454878074424016"/>
    <n v="22.281115682539323"/>
    <n v="14356698"/>
    <n v="206394"/>
    <n v="1812545"/>
    <n v="3.1092119208105471"/>
    <n v="77914"/>
    <n v="467741"/>
  </r>
  <r>
    <n v="225"/>
    <s v="NRU"/>
    <x v="142"/>
    <s v="Yaren"/>
    <s v="Oceania"/>
    <n v="12668"/>
    <n v="12315"/>
    <n v="11185"/>
    <n v="10241"/>
    <n v="10377"/>
    <n v="9598"/>
    <n v="7635"/>
    <n v="6663"/>
    <n v="21"/>
    <n v="603.23810000000003"/>
    <n v="1.0125"/>
    <n v="0"/>
    <n v="13.258828788556102"/>
    <n v="23.698857533443999"/>
    <n v="80682"/>
    <n v="1130"/>
    <n v="6005"/>
    <n v="603.23809523809518"/>
    <n v="353"/>
    <n v="2427"/>
  </r>
  <r>
    <n v="49"/>
    <s v="NPL"/>
    <x v="143"/>
    <s v="Kathmandu"/>
    <s v="Asia"/>
    <n v="30547580"/>
    <n v="29348627"/>
    <n v="27610325"/>
    <n v="27161567"/>
    <n v="24559500"/>
    <n v="19616530"/>
    <n v="15600442"/>
    <n v="12501285"/>
    <n v="147181"/>
    <n v="207.55109999999999"/>
    <n v="1.0170999999999999"/>
    <n v="0.38"/>
    <n v="10.638248553756611"/>
    <n v="12.466191659707999"/>
    <n v="186945856"/>
    <n v="1738302"/>
    <n v="18046295"/>
    <n v="207.55111053736556"/>
    <n v="1198953"/>
    <n v="3386013"/>
  </r>
  <r>
    <n v="71"/>
    <s v="NLD"/>
    <x v="144"/>
    <s v="Amsterdam"/>
    <s v="Europe"/>
    <n v="17564014"/>
    <n v="17434557"/>
    <n v="17041107"/>
    <n v="16617116"/>
    <n v="15899135"/>
    <n v="14944548"/>
    <n v="14130387"/>
    <n v="13037686"/>
    <n v="41850"/>
    <n v="419.68970000000002"/>
    <n v="1.0036"/>
    <n v="0.22"/>
    <n v="3.068503706948146"/>
    <n v="5.6983293611237951"/>
    <n v="126668550"/>
    <n v="393450"/>
    <n v="4526328"/>
    <n v="419.68970131421742"/>
    <n v="129457"/>
    <n v="946898"/>
  </r>
  <r>
    <n v="185"/>
    <s v="NCL"/>
    <x v="145"/>
    <s v="NoumÃ©a"/>
    <s v="Oceania"/>
    <n v="289950"/>
    <n v="286403"/>
    <n v="283032"/>
    <n v="261426"/>
    <n v="221537"/>
    <n v="177264"/>
    <n v="148599"/>
    <n v="110982"/>
    <n v="18575"/>
    <n v="15.6097"/>
    <n v="1.0075000000000001"/>
    <n v="0"/>
    <n v="2.4442465869583652"/>
    <n v="10.910926992724519"/>
    <n v="1779193"/>
    <n v="3371"/>
    <n v="178968"/>
    <n v="15.609690444145357"/>
    <n v="3547"/>
    <n v="28524"/>
  </r>
  <r>
    <n v="123"/>
    <s v="NZL"/>
    <x v="146"/>
    <s v="Wellington"/>
    <s v="Oceania"/>
    <n v="5185288"/>
    <n v="5061133"/>
    <n v="4590590"/>
    <n v="4346338"/>
    <n v="3855266"/>
    <n v="3397389"/>
    <n v="3147168"/>
    <n v="2824061"/>
    <n v="270467"/>
    <n v="19.171600000000002"/>
    <n v="1.0107999999999999"/>
    <n v="7.0000000000000007E-2"/>
    <n v="12.954718238832044"/>
    <n v="19.302456458747571"/>
    <n v="32407233"/>
    <n v="470543"/>
    <n v="2361227"/>
    <n v="19.171610584655429"/>
    <n v="124155"/>
    <n v="838950"/>
  </r>
  <r>
    <n v="106"/>
    <s v="NIC"/>
    <x v="147"/>
    <s v="Managua"/>
    <s v="North America"/>
    <n v="6948392"/>
    <n v="6755895"/>
    <n v="6298598"/>
    <n v="5855734"/>
    <n v="5123222"/>
    <n v="4227820"/>
    <n v="3303309"/>
    <n v="2444767"/>
    <n v="130373"/>
    <n v="53.296199999999999"/>
    <n v="1.0143"/>
    <n v="0.09"/>
    <n v="10.316486303777443"/>
    <n v="18.659624907825389"/>
    <n v="40957737"/>
    <n v="457297"/>
    <n v="4503625"/>
    <n v="53.296249990412129"/>
    <n v="192497"/>
    <n v="1092658"/>
  </r>
  <r>
    <n v="54"/>
    <s v="NER"/>
    <x v="148"/>
    <s v="Niamey"/>
    <s v="Africa"/>
    <n v="26207977"/>
    <n v="24333639"/>
    <n v="20128124"/>
    <n v="16647543"/>
    <n v="11622665"/>
    <n v="8370647"/>
    <n v="6173177"/>
    <n v="4669708"/>
    <n v="1267000"/>
    <n v="20.685099999999998"/>
    <n v="1.0378000000000001"/>
    <n v="0.33"/>
    <n v="30.205760854811903"/>
    <n v="57.428498607872648"/>
    <n v="118153480"/>
    <n v="4205515"/>
    <n v="21538269"/>
    <n v="20.685064719810576"/>
    <n v="1874338"/>
    <n v="9560434"/>
  </r>
  <r>
    <n v="6"/>
    <s v="NGA"/>
    <x v="149"/>
    <s v="Abuja"/>
    <s v="Africa"/>
    <n v="218541212"/>
    <n v="208327405"/>
    <n v="183995785"/>
    <n v="160952853"/>
    <n v="122851984"/>
    <n v="95214257"/>
    <n v="72951439"/>
    <n v="55569264"/>
    <n v="923768"/>
    <n v="236.57589999999999"/>
    <n v="1.0241"/>
    <n v="2.74"/>
    <n v="18.775118680028456"/>
    <n v="35.779644738574468"/>
    <n v="1118404199"/>
    <n v="24331620"/>
    <n v="162971948"/>
    <n v="236.57586320374813"/>
    <n v="10213807"/>
    <n v="57588359"/>
  </r>
  <r>
    <n v="232"/>
    <s v="NIU"/>
    <x v="150"/>
    <s v="Alofi"/>
    <s v="Oceania"/>
    <n v="1934"/>
    <n v="1942"/>
    <n v="1847"/>
    <n v="1812"/>
    <n v="2074"/>
    <n v="2533"/>
    <n v="3637"/>
    <n v="5185"/>
    <n v="260"/>
    <n v="7.4385000000000003"/>
    <n v="0.99850000000000005"/>
    <n v="0"/>
    <n v="4.7103410936654031"/>
    <n v="6.7328918322295799"/>
    <n v="20964"/>
    <n v="95"/>
    <n v="-3251"/>
    <n v="7.4384615384615387"/>
    <n v="-8"/>
    <n v="122"/>
  </r>
  <r>
    <n v="56"/>
    <s v="PRK"/>
    <x v="151"/>
    <s v="Pyongyang"/>
    <s v="Asia"/>
    <n v="26069416"/>
    <n v="25867467"/>
    <n v="25258015"/>
    <n v="24686435"/>
    <n v="23367059"/>
    <n v="20799523"/>
    <n v="17973650"/>
    <n v="14996879"/>
    <n v="120538"/>
    <n v="216.27549999999999"/>
    <n v="1.0038"/>
    <n v="0.33"/>
    <n v="3.2124495927332375"/>
    <n v="5.6021900286533883"/>
    <n v="179018444"/>
    <n v="609452"/>
    <n v="11072537"/>
    <n v="216.27549818314557"/>
    <n v="201949"/>
    <n v="1382981"/>
  </r>
  <r>
    <n v="150"/>
    <s v="MKD"/>
    <x v="152"/>
    <s v="Skopje"/>
    <s v="Europe"/>
    <n v="2093599"/>
    <n v="2111072"/>
    <n v="2107962"/>
    <n v="2093828"/>
    <n v="2037936"/>
    <n v="2044174"/>
    <n v="1907023"/>
    <n v="1656783"/>
    <n v="25713"/>
    <n v="81.421800000000005"/>
    <n v="0.99539999999999995"/>
    <n v="0.03"/>
    <n v="-0.6813690189861108"/>
    <n v="-1.0936905992278258E-2"/>
    <n v="16052377"/>
    <n v="3110"/>
    <n v="436816"/>
    <n v="81.421809979387859"/>
    <n v="-17473"/>
    <n v="-229"/>
  </r>
  <r>
    <n v="210"/>
    <s v="NFK"/>
    <x v="153"/>
    <s v="Saipan"/>
    <s v="Oceania"/>
    <n v="49551"/>
    <n v="49587"/>
    <n v="51514"/>
    <n v="54087"/>
    <n v="80338"/>
    <n v="48002"/>
    <n v="17613"/>
    <n v="10143"/>
    <n v="464"/>
    <n v="106.79089999999999"/>
    <n v="1.0014000000000001"/>
    <n v="0"/>
    <n v="-3.8106145902084871"/>
    <n v="-8.3864884352986842"/>
    <n v="360835"/>
    <n v="-1927"/>
    <n v="39408"/>
    <n v="106.79094827586206"/>
    <n v="-36"/>
    <n v="-4536"/>
  </r>
  <r>
    <n v="120"/>
    <s v="NOR"/>
    <x v="154"/>
    <s v="Oslo"/>
    <s v="Europe"/>
    <n v="5434319"/>
    <n v="5379839"/>
    <n v="5190356"/>
    <n v="4889741"/>
    <n v="4491202"/>
    <n v="4241636"/>
    <n v="4085776"/>
    <n v="3875546"/>
    <n v="323802"/>
    <n v="16.782800000000002"/>
    <n v="1.0058"/>
    <n v="7.0000000000000007E-2"/>
    <n v="4.7003134274412011"/>
    <n v="11.137154299174536"/>
    <n v="37588415"/>
    <n v="189483"/>
    <n v="1558773"/>
    <n v="16.782845689649847"/>
    <n v="54480"/>
    <n v="544578"/>
  </r>
  <r>
    <n v="127"/>
    <s v="OMN"/>
    <x v="155"/>
    <s v="Muscat"/>
    <s v="Asia"/>
    <n v="4576298"/>
    <n v="4543399"/>
    <n v="4191776"/>
    <n v="2881914"/>
    <n v="2344253"/>
    <n v="1804524"/>
    <n v="1017462"/>
    <n v="670693"/>
    <n v="309500"/>
    <n v="14.786099999999999"/>
    <n v="1.0123"/>
    <n v="0.06"/>
    <n v="9.1732478071347323"/>
    <n v="58.793704461687611"/>
    <n v="22030319"/>
    <n v="351623"/>
    <n v="3905605"/>
    <n v="14.786100161550889"/>
    <n v="32899"/>
    <n v="1694384"/>
  </r>
  <r>
    <n v="5"/>
    <s v="PAK"/>
    <x v="156"/>
    <s v="Islamabad"/>
    <s v="Asia"/>
    <n v="235824862"/>
    <n v="227196741"/>
    <n v="210969298"/>
    <n v="194454498"/>
    <n v="154369924"/>
    <n v="115414069"/>
    <n v="80624057"/>
    <n v="59290872"/>
    <n v="881912"/>
    <n v="267.40179999999998"/>
    <n v="1.0190999999999999"/>
    <n v="2.96"/>
    <n v="11.781602458571957"/>
    <n v="21.275087192891778"/>
    <n v="1278144321"/>
    <n v="16227443"/>
    <n v="176533990"/>
    <n v="267.40180652944963"/>
    <n v="8628121"/>
    <n v="41370364"/>
  </r>
  <r>
    <n v="222"/>
    <s v="PLW"/>
    <x v="157"/>
    <s v="Ngerulmud"/>
    <s v="Oceania"/>
    <n v="18055"/>
    <n v="17972"/>
    <n v="17794"/>
    <n v="18540"/>
    <n v="19726"/>
    <n v="15293"/>
    <n v="12252"/>
    <n v="11366"/>
    <n v="459"/>
    <n v="39.335500000000003"/>
    <n v="1.0017"/>
    <n v="0"/>
    <n v="1.4667865572664944"/>
    <n v="-2.6159654800431498"/>
    <n v="130998"/>
    <n v="178"/>
    <n v="6689"/>
    <n v="39.335511982570807"/>
    <n v="83"/>
    <n v="-485"/>
  </r>
  <r>
    <n v="122"/>
    <s v="PSE"/>
    <x v="158"/>
    <s v="Ramallah"/>
    <s v="Asia"/>
    <n v="5250072"/>
    <n v="5019401"/>
    <n v="4484614"/>
    <n v="3992278"/>
    <n v="3139954"/>
    <n v="2124609"/>
    <n v="1453620"/>
    <n v="1118241"/>
    <n v="6220"/>
    <n v="844.06299999999999"/>
    <n v="1.0226999999999999"/>
    <n v="7.0000000000000007E-2"/>
    <n v="17.068537002292729"/>
    <n v="31.505671699215338"/>
    <n v="26582789"/>
    <n v="534787"/>
    <n v="4131831"/>
    <n v="844.06302250803856"/>
    <n v="230671"/>
    <n v="1257794"/>
  </r>
  <r>
    <n v="128"/>
    <s v="PAN"/>
    <x v="159"/>
    <s v="Panama City"/>
    <s v="North America"/>
    <n v="4408581"/>
    <n v="4294396"/>
    <n v="3957099"/>
    <n v="3623617"/>
    <n v="3001731"/>
    <n v="2449968"/>
    <n v="1956987"/>
    <n v="1516188"/>
    <n v="75417"/>
    <n v="58.456099999999999"/>
    <n v="1.0132000000000001"/>
    <n v="0.06"/>
    <n v="11.409418869732599"/>
    <n v="21.662443906185448"/>
    <n v="25208567"/>
    <n v="337297"/>
    <n v="2892393"/>
    <n v="58.456064282588805"/>
    <n v="114185"/>
    <n v="784964"/>
  </r>
  <r>
    <n v="93"/>
    <s v="PNG"/>
    <x v="160"/>
    <s v="Port Moresby"/>
    <s v="Oceania"/>
    <n v="10142619"/>
    <n v="9749640"/>
    <n v="8682174"/>
    <n v="7583269"/>
    <n v="5508297"/>
    <n v="3864972"/>
    <n v="3104788"/>
    <n v="2489059"/>
    <n v="462840"/>
    <n v="21.913900000000002"/>
    <n v="1.0194000000000001"/>
    <n v="0.13"/>
    <n v="16.821190176561768"/>
    <n v="33.749956647983872"/>
    <n v="51124818"/>
    <n v="1067466"/>
    <n v="7653560"/>
    <n v="21.913877365828363"/>
    <n v="392979"/>
    <n v="2559350"/>
  </r>
  <r>
    <n v="109"/>
    <s v="PRY"/>
    <x v="161"/>
    <s v="AsunciÃ³n"/>
    <s v="South America"/>
    <n v="6780744"/>
    <n v="6618695"/>
    <n v="6177950"/>
    <n v="5768613"/>
    <n v="5123819"/>
    <n v="4059195"/>
    <n v="3078912"/>
    <n v="2408787"/>
    <n v="406752"/>
    <n v="16.670500000000001"/>
    <n v="1.0115000000000001"/>
    <n v="0.09"/>
    <n v="9.7571848266819909"/>
    <n v="17.545482770295042"/>
    <n v="40016715"/>
    <n v="440745"/>
    <n v="4371957"/>
    <n v="16.670462591456218"/>
    <n v="162049"/>
    <n v="1012131"/>
  </r>
  <r>
    <n v="44"/>
    <s v="PER"/>
    <x v="162"/>
    <s v="Lima"/>
    <s v="South America"/>
    <n v="34049588"/>
    <n v="33304756"/>
    <n v="30711863"/>
    <n v="29229572"/>
    <n v="26654439"/>
    <n v="22109099"/>
    <n v="17492406"/>
    <n v="13562371"/>
    <n v="1285216"/>
    <n v="26.493300000000001"/>
    <n v="1.0099"/>
    <n v="0.43"/>
    <n v="10.867868875294215"/>
    <n v="16.490203825085089"/>
    <n v="207114094"/>
    <n v="2592893"/>
    <n v="20487217"/>
    <n v="26.493280506934244"/>
    <n v="744832"/>
    <n v="4820016"/>
  </r>
  <r>
    <n v="13"/>
    <s v="PHL"/>
    <x v="163"/>
    <s v="Manila"/>
    <s v="Asia"/>
    <n v="115559009"/>
    <n v="112190977"/>
    <n v="103031365"/>
    <n v="94636700"/>
    <n v="77958223"/>
    <n v="61558898"/>
    <n v="48419546"/>
    <n v="37435586"/>
    <n v="342353"/>
    <n v="337.54340000000002"/>
    <n v="1.0146999999999999"/>
    <n v="1.45"/>
    <n v="12.159058554644986"/>
    <n v="22.108028914786757"/>
    <n v="650790304"/>
    <n v="9159612"/>
    <n v="78123423"/>
    <n v="337.54343908188332"/>
    <n v="3368032"/>
    <n v="20922309"/>
  </r>
  <r>
    <n v="37"/>
    <s v="POL"/>
    <x v="164"/>
    <s v="Warsaw"/>
    <s v="Europe"/>
    <n v="39857145"/>
    <n v="38428366"/>
    <n v="38553146"/>
    <n v="38597353"/>
    <n v="38504431"/>
    <n v="38064255"/>
    <n v="35521429"/>
    <n v="32482943"/>
    <n v="312679"/>
    <n v="127.46980000000001"/>
    <n v="1.0404"/>
    <n v="0.5"/>
    <n v="3.3823413528950401"/>
    <n v="3.2639336692337428"/>
    <n v="300009068"/>
    <n v="-124780"/>
    <n v="7374202"/>
    <n v="127.46984927033795"/>
    <n v="1428779"/>
    <n v="1259792"/>
  </r>
  <r>
    <n v="92"/>
    <s v="PRT"/>
    <x v="165"/>
    <s v="Lisbon"/>
    <s v="Europe"/>
    <n v="10270865"/>
    <n v="10298192"/>
    <n v="10365435"/>
    <n v="10588401"/>
    <n v="10300626"/>
    <n v="10007346"/>
    <n v="9785252"/>
    <n v="8683631"/>
    <n v="92090"/>
    <n v="111.5307"/>
    <n v="0.99809999999999999"/>
    <n v="0.13"/>
    <n v="-0.91235920151928018"/>
    <n v="-2.9989041782607213"/>
    <n v="80299748"/>
    <n v="-67243"/>
    <n v="1587234"/>
    <n v="111.53073080681942"/>
    <n v="-27327"/>
    <n v="-317536"/>
  </r>
  <r>
    <n v="136"/>
    <s v="PRI"/>
    <x v="166"/>
    <s v="San Juan"/>
    <s v="North America"/>
    <n v="3252407"/>
    <n v="3271564"/>
    <n v="3497335"/>
    <n v="3717922"/>
    <n v="3827108"/>
    <n v="3543776"/>
    <n v="3214568"/>
    <n v="2737619"/>
    <n v="8870"/>
    <n v="366.67500000000001"/>
    <n v="0.99890000000000001"/>
    <n v="0.04"/>
    <n v="-7.0032753510887575"/>
    <n v="-12.520838253196276"/>
    <n v="27062299"/>
    <n v="-225771"/>
    <n v="514788"/>
    <n v="366.67497181510709"/>
    <n v="-19157"/>
    <n v="-465515"/>
  </r>
  <r>
    <n v="143"/>
    <s v="QAT"/>
    <x v="167"/>
    <s v="Doha"/>
    <s v="Asia"/>
    <n v="2695122"/>
    <n v="2760385"/>
    <n v="2414573"/>
    <n v="1713504"/>
    <n v="645937"/>
    <n v="441675"/>
    <n v="277450"/>
    <n v="118007"/>
    <n v="11586"/>
    <n v="232.6189"/>
    <n v="1.0025999999999999"/>
    <n v="0.03"/>
    <n v="11.618990189983903"/>
    <n v="57.287172950865596"/>
    <n v="11066653"/>
    <n v="345812"/>
    <n v="2577115"/>
    <n v="232.61885033661315"/>
    <n v="-65263"/>
    <n v="981618"/>
  </r>
  <r>
    <n v="114"/>
    <s v="COG"/>
    <x v="168"/>
    <s v="Brazzaville"/>
    <s v="Africa"/>
    <n v="5970424"/>
    <n v="5702174"/>
    <n v="5064386"/>
    <n v="4437884"/>
    <n v="3134030"/>
    <n v="2385435"/>
    <n v="1829256"/>
    <n v="1396989"/>
    <n v="342000"/>
    <n v="17.4574"/>
    <n v="1.0230999999999999"/>
    <n v="7.0000000000000007E-2"/>
    <n v="17.890381973254012"/>
    <n v="34.533124344845426"/>
    <n v="29920578"/>
    <n v="637788"/>
    <n v="4573435"/>
    <n v="17.457380116959065"/>
    <n v="268250"/>
    <n v="1532540"/>
  </r>
  <r>
    <n v="161"/>
    <s v="REU"/>
    <x v="169"/>
    <s v="Saint-Denis"/>
    <s v="Africa"/>
    <n v="974052"/>
    <n v="957822"/>
    <n v="922495"/>
    <n v="890130"/>
    <n v="785424"/>
    <n v="658992"/>
    <n v="551674"/>
    <n v="473925"/>
    <n v="2511"/>
    <n v="387.91399999999999"/>
    <n v="1.0082"/>
    <n v="0.01"/>
    <n v="5.5888649802979957"/>
    <n v="9.4280610697313882"/>
    <n v="6214514"/>
    <n v="35327"/>
    <n v="500127"/>
    <n v="387.91397849462368"/>
    <n v="16230"/>
    <n v="83922"/>
  </r>
  <r>
    <n v="64"/>
    <s v="ROU"/>
    <x v="170"/>
    <s v="Bucharest"/>
    <s v="Europe"/>
    <n v="19659267"/>
    <n v="19442038"/>
    <n v="19906079"/>
    <n v="20335211"/>
    <n v="21919876"/>
    <n v="22836234"/>
    <n v="22125224"/>
    <n v="19922618"/>
    <n v="238391"/>
    <n v="82.466499999999996"/>
    <n v="1.0170999999999999"/>
    <n v="0.25"/>
    <n v="-1.2398825504510456"/>
    <n v="-3.3240078010501097"/>
    <n v="166146547"/>
    <n v="-464041"/>
    <n v="-263351"/>
    <n v="82.466481536635186"/>
    <n v="217229"/>
    <n v="-675944"/>
  </r>
  <r>
    <n v="9"/>
    <s v="RUS"/>
    <x v="171"/>
    <s v="Moscow"/>
    <s v="Europe"/>
    <n v="144713314"/>
    <n v="145617329"/>
    <n v="144668389"/>
    <n v="143242599"/>
    <n v="146844839"/>
    <n v="148005704"/>
    <n v="138257420"/>
    <n v="130093010"/>
    <n v="17098242"/>
    <n v="8.4635999999999996"/>
    <n v="0.99729999999999996"/>
    <n v="1.81"/>
    <n v="3.1053777753756558E-2"/>
    <n v="1.0267301838051681"/>
    <n v="1141442604"/>
    <n v="948940"/>
    <n v="14620304"/>
    <n v="8.4636370218645869"/>
    <n v="-904015"/>
    <n v="1470715"/>
  </r>
  <r>
    <n v="76"/>
    <s v="RWA"/>
    <x v="172"/>
    <s v="Kigali"/>
    <s v="Africa"/>
    <n v="13776698"/>
    <n v="13146362"/>
    <n v="11642959"/>
    <n v="10309031"/>
    <n v="8109989"/>
    <n v="7319962"/>
    <n v="5247532"/>
    <n v="3896367"/>
    <n v="26338"/>
    <n v="523.07309999999995"/>
    <n v="1.0234000000000001"/>
    <n v="0.17"/>
    <n v="18.326432309862124"/>
    <n v="33.637176956786725"/>
    <n v="73448900"/>
    <n v="1503403"/>
    <n v="9880331"/>
    <n v="523.07305034550836"/>
    <n v="630336"/>
    <n v="3467667"/>
  </r>
  <r>
    <n v="228"/>
    <s v="BLM"/>
    <x v="173"/>
    <s v="Gustavia"/>
    <s v="North America"/>
    <n v="10967"/>
    <n v="10681"/>
    <n v="9643"/>
    <n v="8988"/>
    <n v="7082"/>
    <n v="5168"/>
    <n v="2983"/>
    <n v="2417"/>
    <n v="21"/>
    <n v="522.23810000000003"/>
    <n v="1.0098"/>
    <n v="0"/>
    <n v="13.730166960489473"/>
    <n v="22.018246550956832"/>
    <n v="57929"/>
    <n v="1038"/>
    <n v="8550"/>
    <n v="522.23809523809518"/>
    <n v="286"/>
    <n v="1979"/>
  </r>
  <r>
    <n v="211"/>
    <s v="KNA"/>
    <x v="174"/>
    <s v="Basseterre"/>
    <s v="North America"/>
    <n v="47657"/>
    <n v="47642"/>
    <n v="47790"/>
    <n v="47403"/>
    <n v="45461"/>
    <n v="40636"/>
    <n v="43097"/>
    <n v="44968"/>
    <n v="261"/>
    <n v="182.59389999999999"/>
    <n v="1.0011000000000001"/>
    <n v="0"/>
    <n v="-0.27830089976982636"/>
    <n v="0.53583106554437487"/>
    <n v="364654"/>
    <n v="-148"/>
    <n v="2689"/>
    <n v="182.59386973180077"/>
    <n v="15"/>
    <n v="254"/>
  </r>
  <r>
    <n v="190"/>
    <s v="LCA"/>
    <x v="175"/>
    <s v="Castries"/>
    <s v="North America"/>
    <n v="179857"/>
    <n v="179237"/>
    <n v="175623"/>
    <n v="170935"/>
    <n v="159500"/>
    <n v="142301"/>
    <n v="121633"/>
    <n v="103090"/>
    <n v="616"/>
    <n v="291.97559999999999"/>
    <n v="1.0011000000000001"/>
    <n v="0"/>
    <n v="2.4108459598116418"/>
    <n v="5.2195278907186937"/>
    <n v="1232176"/>
    <n v="3614"/>
    <n v="76767"/>
    <n v="291.97564935064935"/>
    <n v="620"/>
    <n v="8922"/>
  </r>
  <r>
    <n v="220"/>
    <s v="MAF"/>
    <x v="176"/>
    <s v="Marigot"/>
    <s v="North America"/>
    <n v="31791"/>
    <n v="32552"/>
    <n v="35020"/>
    <n v="36458"/>
    <n v="29610"/>
    <n v="28127"/>
    <n v="7776"/>
    <n v="5802"/>
    <n v="53"/>
    <n v="599.83019999999999"/>
    <n v="0.99509999999999998"/>
    <n v="0"/>
    <n v="-9.2204454597372933"/>
    <n v="-12.801031323714959"/>
    <n v="207136"/>
    <n v="-2468"/>
    <n v="25989"/>
    <n v="599.83018867924534"/>
    <n v="-761"/>
    <n v="-4667"/>
  </r>
  <r>
    <n v="229"/>
    <s v="SPM"/>
    <x v="177"/>
    <s v="Saint-Pierre"/>
    <s v="North America"/>
    <n v="5862"/>
    <n v="5906"/>
    <n v="5978"/>
    <n v="6052"/>
    <n v="6274"/>
    <n v="6324"/>
    <n v="6106"/>
    <n v="5537"/>
    <n v="242"/>
    <n v="24.223099999999999"/>
    <n v="0.99639999999999995"/>
    <n v="0"/>
    <n v="-1.9404483104717298"/>
    <n v="-3.1394580304031723"/>
    <n v="48039"/>
    <n v="-72"/>
    <n v="325"/>
    <n v="24.223140495867767"/>
    <n v="-44"/>
    <n v="-190"/>
  </r>
  <r>
    <n v="199"/>
    <s v="VCT"/>
    <x v="178"/>
    <s v="Kingstown"/>
    <s v="North America"/>
    <n v="103948"/>
    <n v="104632"/>
    <n v="106482"/>
    <n v="109308"/>
    <n v="113813"/>
    <n v="112487"/>
    <n v="107480"/>
    <n v="98459"/>
    <n v="389"/>
    <n v="267.21850000000001"/>
    <n v="0.99629999999999996"/>
    <n v="0"/>
    <n v="-2.3797449334159766"/>
    <n v="-4.9035752186482231"/>
    <n v="856609"/>
    <n v="-1850"/>
    <n v="5489"/>
    <n v="267.2185089974293"/>
    <n v="-684"/>
    <n v="-5360"/>
  </r>
  <r>
    <n v="188"/>
    <s v="WSM"/>
    <x v="179"/>
    <s v="Apia"/>
    <s v="Oceania"/>
    <n v="222382"/>
    <n v="214929"/>
    <n v="203571"/>
    <n v="194672"/>
    <n v="184008"/>
    <n v="168186"/>
    <n v="164905"/>
    <n v="142771"/>
    <n v="2842"/>
    <n v="78.248400000000004"/>
    <n v="1.0165"/>
    <n v="0"/>
    <n v="9.2405106817768736"/>
    <n v="14.234199063039368"/>
    <n v="1495424"/>
    <n v="11358"/>
    <n v="79611"/>
    <n v="78.248416608022524"/>
    <n v="7453"/>
    <n v="27710"/>
  </r>
  <r>
    <n v="218"/>
    <s v="SMR"/>
    <x v="180"/>
    <s v="San Marino"/>
    <s v="Europe"/>
    <n v="33660"/>
    <n v="34007"/>
    <n v="33570"/>
    <n v="31608"/>
    <n v="26823"/>
    <n v="23132"/>
    <n v="21346"/>
    <n v="18169"/>
    <n v="61"/>
    <n v="551.80330000000004"/>
    <n v="0.99750000000000005"/>
    <n v="0"/>
    <n v="0.26809651474530832"/>
    <n v="6.4920273348519366"/>
    <n v="222315"/>
    <n v="437"/>
    <n v="15491"/>
    <n v="551.80327868852464"/>
    <n v="-347"/>
    <n v="2052"/>
  </r>
  <r>
    <n v="187"/>
    <s v="STP"/>
    <x v="181"/>
    <s v="SÃ£o TomÃ©"/>
    <s v="Africa"/>
    <n v="227380"/>
    <n v="218641"/>
    <n v="201124"/>
    <n v="182138"/>
    <n v="143714"/>
    <n v="120343"/>
    <n v="97210"/>
    <n v="77583"/>
    <n v="964"/>
    <n v="235.87139999999999"/>
    <n v="1.0192000000000001"/>
    <n v="0"/>
    <n v="13.054632962749348"/>
    <n v="24.839407482238745"/>
    <n v="1268133"/>
    <n v="17517"/>
    <n v="149797"/>
    <n v="235.87136929460581"/>
    <n v="8739"/>
    <n v="45242"/>
  </r>
  <r>
    <n v="41"/>
    <s v="SAU"/>
    <x v="182"/>
    <s v="Riyadh"/>
    <s v="Asia"/>
    <n v="36408820"/>
    <n v="35997107"/>
    <n v="32749848"/>
    <n v="29411929"/>
    <n v="21547390"/>
    <n v="16004763"/>
    <n v="10171710"/>
    <n v="6106191"/>
    <n v="2149690"/>
    <n v="16.936800000000002"/>
    <n v="1.0127999999999999"/>
    <n v="0.46"/>
    <n v="11.172485441764493"/>
    <n v="23.789296512989676"/>
    <n v="188397758"/>
    <n v="3247259"/>
    <n v="30302629"/>
    <n v="16.936776930627207"/>
    <n v="411713"/>
    <n v="6996891"/>
  </r>
  <r>
    <n v="72"/>
    <s v="SEN"/>
    <x v="183"/>
    <s v="Dakar"/>
    <s v="Africa"/>
    <n v="17316449"/>
    <n v="16436119"/>
    <n v="14356181"/>
    <n v="12530121"/>
    <n v="9704287"/>
    <n v="7536001"/>
    <n v="5703869"/>
    <n v="4367744"/>
    <n v="196722"/>
    <n v="88.025000000000006"/>
    <n v="1.0261"/>
    <n v="0.22"/>
    <n v="20.620163537921403"/>
    <n v="38.19857765140496"/>
    <n v="87950771"/>
    <n v="2079938"/>
    <n v="12948705"/>
    <n v="88.024974329256509"/>
    <n v="880330"/>
    <n v="4786328"/>
  </r>
  <r>
    <n v="105"/>
    <s v="SRB"/>
    <x v="184"/>
    <s v="Belgrade"/>
    <s v="Europe"/>
    <n v="7221365"/>
    <n v="7358005"/>
    <n v="7519496"/>
    <n v="7653748"/>
    <n v="7935022"/>
    <n v="7987529"/>
    <n v="7777010"/>
    <n v="7193533"/>
    <n v="88361"/>
    <n v="81.725700000000003"/>
    <n v="0.98970000000000002"/>
    <n v="0.09"/>
    <n v="-3.9647737029183872"/>
    <n v="-5.6492975729015376"/>
    <n v="60645708"/>
    <n v="-161491"/>
    <n v="27832"/>
    <n v="81.725704779257811"/>
    <n v="-136640"/>
    <n v="-432383"/>
  </r>
  <r>
    <n v="196"/>
    <s v="SYC"/>
    <x v="185"/>
    <s v="Victoria"/>
    <s v="Africa"/>
    <n v="107118"/>
    <n v="105530"/>
    <n v="99240"/>
    <n v="92409"/>
    <n v="80060"/>
    <n v="71057"/>
    <n v="65290"/>
    <n v="54379"/>
    <n v="452"/>
    <n v="236.98670000000001"/>
    <n v="1.0061"/>
    <n v="0"/>
    <n v="7.938331318016929"/>
    <n v="15.917280784339189"/>
    <n v="675083"/>
    <n v="6290"/>
    <n v="52739"/>
    <n v="236.98672566371681"/>
    <n v="1588"/>
    <n v="14709"/>
  </r>
  <r>
    <n v="102"/>
    <s v="SLE"/>
    <x v="186"/>
    <s v="Freetown"/>
    <s v="Africa"/>
    <n v="8605718"/>
    <n v="8233969"/>
    <n v="7314773"/>
    <n v="6436698"/>
    <n v="4584067"/>
    <n v="4325388"/>
    <n v="3367477"/>
    <n v="2778557"/>
    <n v="71740"/>
    <n v="119.95699999999999"/>
    <n v="1.022"/>
    <n v="0.11"/>
    <n v="17.6484629119728"/>
    <n v="33.697712709218294"/>
    <n v="45646647"/>
    <n v="919196"/>
    <n v="5827161"/>
    <n v="119.95703930861444"/>
    <n v="371749"/>
    <n v="2169020"/>
  </r>
  <r>
    <n v="113"/>
    <s v="SGP"/>
    <x v="187"/>
    <s v="Singapore"/>
    <s v="Asia"/>
    <n v="5975689"/>
    <n v="5909869"/>
    <n v="5650018"/>
    <n v="5163590"/>
    <n v="4053602"/>
    <n v="3022209"/>
    <n v="2400729"/>
    <n v="2061831"/>
    <n v="710"/>
    <n v="8416.4634000000005"/>
    <n v="1.0058"/>
    <n v="7.0000000000000007E-2"/>
    <n v="5.7640701321659504"/>
    <n v="15.727410580623172"/>
    <n v="34237537"/>
    <n v="259851"/>
    <n v="3913858"/>
    <n v="8416.4633802816898"/>
    <n v="65820"/>
    <n v="812099"/>
  </r>
  <r>
    <n v="214"/>
    <s v="SXM"/>
    <x v="188"/>
    <s v="Philipsburg"/>
    <s v="North America"/>
    <n v="44175"/>
    <n v="43621"/>
    <n v="40205"/>
    <n v="33034"/>
    <n v="30489"/>
    <n v="27845"/>
    <n v="12243"/>
    <n v="6260"/>
    <n v="34"/>
    <n v="1299.2646999999999"/>
    <n v="1.0029999999999999"/>
    <n v="0"/>
    <n v="9.8743937321228703"/>
    <n v="33.725858206696131"/>
    <n v="237872"/>
    <n v="3416"/>
    <n v="37915"/>
    <n v="1299.2647058823529"/>
    <n v="554"/>
    <n v="11141"/>
  </r>
  <r>
    <n v="116"/>
    <s v="SVK"/>
    <x v="189"/>
    <s v="Bratislava"/>
    <s v="Europe"/>
    <n v="5643453"/>
    <n v="5456681"/>
    <n v="5424444"/>
    <n v="5396424"/>
    <n v="5376690"/>
    <n v="5261305"/>
    <n v="4973883"/>
    <n v="4522867"/>
    <n v="49037"/>
    <n v="115.0856"/>
    <n v="1.0359"/>
    <n v="7.0000000000000007E-2"/>
    <n v="4.0374460497702627"/>
    <n v="4.5776425277183552"/>
    <n v="42055747"/>
    <n v="32237"/>
    <n v="1120586"/>
    <n v="115.08560882598854"/>
    <n v="186772"/>
    <n v="247029"/>
  </r>
  <r>
    <n v="148"/>
    <s v="SVN"/>
    <x v="190"/>
    <s v="Ljubljana"/>
    <s v="Europe"/>
    <n v="2119844"/>
    <n v="2117641"/>
    <n v="2080862"/>
    <n v="2057286"/>
    <n v="1984339"/>
    <n v="1986024"/>
    <n v="1901570"/>
    <n v="1741286"/>
    <n v="20273"/>
    <n v="104.56489999999999"/>
    <n v="1.0002"/>
    <n v="0.03"/>
    <n v="1.873358252493438"/>
    <n v="3.040802299728866"/>
    <n v="15988852"/>
    <n v="36779"/>
    <n v="378558"/>
    <n v="104.56488926157944"/>
    <n v="2203"/>
    <n v="62558"/>
  </r>
  <r>
    <n v="166"/>
    <s v="SLB"/>
    <x v="191"/>
    <s v="Honiara"/>
    <s v="Oceania"/>
    <n v="724273"/>
    <n v="691191"/>
    <n v="612660"/>
    <n v="540394"/>
    <n v="429978"/>
    <n v="324171"/>
    <n v="233668"/>
    <n v="172833"/>
    <n v="28896"/>
    <n v="25.064800000000002"/>
    <n v="1.0232000000000001"/>
    <n v="0.01"/>
    <n v="18.217771684131492"/>
    <n v="34.026839676236229"/>
    <n v="3729168"/>
    <n v="78531"/>
    <n v="551440"/>
    <n v="25.064818660022148"/>
    <n v="33082"/>
    <n v="183879"/>
  </r>
  <r>
    <n v="70"/>
    <s v="SOM"/>
    <x v="192"/>
    <s v="Mogadishu"/>
    <s v="Africa"/>
    <n v="17597511"/>
    <n v="16537016"/>
    <n v="13763906"/>
    <n v="12026649"/>
    <n v="8721465"/>
    <n v="6999096"/>
    <n v="5892224"/>
    <n v="3720977"/>
    <n v="637657"/>
    <n v="27.597100000000001"/>
    <n v="1.0311999999999999"/>
    <n v="0.22"/>
    <n v="27.852595040971657"/>
    <n v="46.320982677718462"/>
    <n v="85258844"/>
    <n v="2773110"/>
    <n v="13876534"/>
    <n v="27.597142350824974"/>
    <n v="1060495"/>
    <n v="5570862"/>
  </r>
  <r>
    <n v="24"/>
    <s v="ZAF"/>
    <x v="193"/>
    <s v="Pretoria"/>
    <s v="Africa"/>
    <n v="59893885"/>
    <n v="58801927"/>
    <n v="55876504"/>
    <n v="51784921"/>
    <n v="46813266"/>
    <n v="39877570"/>
    <n v="29463549"/>
    <n v="22368306"/>
    <n v="1221037"/>
    <n v="49.051699999999997"/>
    <n v="1.0084"/>
    <n v="0.75"/>
    <n v="7.1897500960332099"/>
    <n v="15.658928976641675"/>
    <n v="364879928"/>
    <n v="2925423"/>
    <n v="37525579"/>
    <n v="49.051654454369526"/>
    <n v="1091958"/>
    <n v="8108964"/>
  </r>
  <r>
    <n v="29"/>
    <s v="KOR"/>
    <x v="194"/>
    <s v="Seoul"/>
    <s v="Asia"/>
    <n v="51815810"/>
    <n v="51844690"/>
    <n v="50994401"/>
    <n v="48813042"/>
    <n v="46788591"/>
    <n v="44120039"/>
    <n v="38170501"/>
    <n v="32601143"/>
    <n v="100210"/>
    <n v="517.07219999999995"/>
    <n v="0.99970000000000003"/>
    <n v="0.65"/>
    <n v="1.6107827210285302"/>
    <n v="6.1515690827053966"/>
    <n v="365148217"/>
    <n v="850289"/>
    <n v="19214667"/>
    <n v="517.07224827861489"/>
    <n v="-28880"/>
    <n v="3002768"/>
  </r>
  <r>
    <n v="86"/>
    <s v="SSD"/>
    <x v="195"/>
    <s v="Juba"/>
    <s v="Africa"/>
    <n v="10913164"/>
    <n v="10606227"/>
    <n v="11194299"/>
    <n v="9714419"/>
    <n v="6114440"/>
    <n v="4750817"/>
    <n v="4192011"/>
    <n v="3342410"/>
    <n v="619745"/>
    <n v="17.609100000000002"/>
    <n v="1.0153000000000001"/>
    <n v="0.14000000000000001"/>
    <n v="-2.5114122822697516"/>
    <n v="12.339852748785079"/>
    <n v="60827787"/>
    <n v="-588072"/>
    <n v="7570754"/>
    <n v="17.609119879950626"/>
    <n v="306937"/>
    <n v="1198745"/>
  </r>
  <r>
    <n v="30"/>
    <s v="ESP"/>
    <x v="196"/>
    <s v="Madrid"/>
    <s v="Europe"/>
    <n v="47558630"/>
    <n v="47363807"/>
    <n v="46431342"/>
    <n v="46572772"/>
    <n v="40741651"/>
    <n v="38889889"/>
    <n v="37491666"/>
    <n v="33792617"/>
    <n v="505992"/>
    <n v="93.990899999999996"/>
    <n v="1.0015000000000001"/>
    <n v="0.6"/>
    <n v="2.427860043330214"/>
    <n v="2.1168119432530235"/>
    <n v="338842374"/>
    <n v="932465"/>
    <n v="13766013"/>
    <n v="93.990873373492065"/>
    <n v="194823"/>
    <n v="985858"/>
  </r>
  <r>
    <n v="61"/>
    <s v="LKA"/>
    <x v="197"/>
    <s v="Colombo"/>
    <s v="Asia"/>
    <n v="21832143"/>
    <n v="21715079"/>
    <n v="21336697"/>
    <n v="20668557"/>
    <n v="18776371"/>
    <n v="17204094"/>
    <n v="14943645"/>
    <n v="12388769"/>
    <n v="65610"/>
    <n v="332.75630000000001"/>
    <n v="1.0026999999999999"/>
    <n v="0.27"/>
    <n v="2.3220370050715911"/>
    <n v="5.6297398991134218"/>
    <n v="148865355"/>
    <n v="378382"/>
    <n v="9443374"/>
    <n v="332.75633287608593"/>
    <n v="117064"/>
    <n v="1163586"/>
  </r>
  <r>
    <n v="32"/>
    <s v="SDN"/>
    <x v="198"/>
    <s v="Khartoum"/>
    <s v="Africa"/>
    <n v="46874204"/>
    <n v="44440486"/>
    <n v="38171178"/>
    <n v="33739933"/>
    <n v="26298773"/>
    <n v="21090886"/>
    <n v="16673586"/>
    <n v="11305206"/>
    <n v="1886068"/>
    <n v="24.852900000000002"/>
    <n v="1.0266999999999999"/>
    <n v="0.59"/>
    <n v="22.799993230494483"/>
    <n v="38.92797001108449"/>
    <n v="238594252"/>
    <n v="6269308"/>
    <n v="35568998"/>
    <n v="24.852870628206407"/>
    <n v="2433718"/>
    <n v="13134271"/>
  </r>
  <r>
    <n v="170"/>
    <s v="SUR"/>
    <x v="199"/>
    <s v="Paramaribo"/>
    <s v="South America"/>
    <n v="618040"/>
    <n v="607065"/>
    <n v="575475"/>
    <n v="546080"/>
    <n v="478998"/>
    <n v="412756"/>
    <n v="375112"/>
    <n v="379918"/>
    <n v="163820"/>
    <n v="3.7726999999999999"/>
    <n v="1.0082"/>
    <n v="0.01"/>
    <n v="7.3964985446804814"/>
    <n v="13.177556401992382"/>
    <n v="3993444"/>
    <n v="31590"/>
    <n v="238122"/>
    <n v="3.7726773287754853"/>
    <n v="10975"/>
    <n v="71960"/>
  </r>
  <r>
    <n v="87"/>
    <s v="SWE"/>
    <x v="200"/>
    <s v="Stockholm"/>
    <s v="Europe"/>
    <n v="10549347"/>
    <n v="10368969"/>
    <n v="9849349"/>
    <n v="9381729"/>
    <n v="8871043"/>
    <n v="8548406"/>
    <n v="8311763"/>
    <n v="8027702"/>
    <n v="450295"/>
    <n v="23.427600000000002"/>
    <n v="1.0079"/>
    <n v="0.13"/>
    <n v="7.1070483947720806"/>
    <n v="12.445659003793438"/>
    <n v="73908308"/>
    <n v="519620"/>
    <n v="2521645"/>
    <n v="23.427635216913355"/>
    <n v="180378"/>
    <n v="1167618"/>
  </r>
  <r>
    <n v="101"/>
    <s v="CHE"/>
    <x v="201"/>
    <s v="Bern"/>
    <s v="Europe"/>
    <n v="8740472"/>
    <n v="8638613"/>
    <n v="8281732"/>
    <n v="7822435"/>
    <n v="7182059"/>
    <n v="6711693"/>
    <n v="6319113"/>
    <n v="6181227"/>
    <n v="41284"/>
    <n v="211.7157"/>
    <n v="1.0056"/>
    <n v="0.11"/>
    <n v="5.5391794856438237"/>
    <n v="11.735949228085628"/>
    <n v="59877344"/>
    <n v="356881"/>
    <n v="2559245"/>
    <n v="211.71572522042439"/>
    <n v="101859"/>
    <n v="918037"/>
  </r>
  <r>
    <n v="60"/>
    <s v="SYR"/>
    <x v="202"/>
    <s v="Damascus"/>
    <s v="Asia"/>
    <n v="22125249"/>
    <n v="20772595"/>
    <n v="19205178"/>
    <n v="22337563"/>
    <n v="16307654"/>
    <n v="12408996"/>
    <n v="8898954"/>
    <n v="6319199"/>
    <n v="185180"/>
    <n v="119.47969999999999"/>
    <n v="1.0376000000000001"/>
    <n v="0.28000000000000003"/>
    <n v="15.204602633727216"/>
    <n v="-0.95047969198788596"/>
    <n v="128375388"/>
    <n v="1567417"/>
    <n v="15806050"/>
    <n v="119.47969003132087"/>
    <n v="1352654"/>
    <n v="-212314"/>
  </r>
  <r>
    <n v="57"/>
    <s v="TWN"/>
    <x v="203"/>
    <s v="Taipei"/>
    <s v="Asia"/>
    <n v="23893394"/>
    <n v="23821464"/>
    <n v="23512136"/>
    <n v="23083083"/>
    <n v="22194731"/>
    <n v="20586174"/>
    <n v="18100281"/>
    <n v="14957870"/>
    <n v="36193"/>
    <n v="660.1662"/>
    <n v="1.0014000000000001"/>
    <n v="0.3"/>
    <n v="1.6215370649438232"/>
    <n v="3.5104106327564653"/>
    <n v="170149133"/>
    <n v="309328"/>
    <n v="8935524"/>
    <n v="660.16616472798603"/>
    <n v="71930"/>
    <n v="810311"/>
  </r>
  <r>
    <n v="95"/>
    <s v="TJK"/>
    <x v="204"/>
    <s v="Dushanbe"/>
    <s v="Asia"/>
    <n v="9952787"/>
    <n v="9543207"/>
    <n v="8524063"/>
    <n v="7621779"/>
    <n v="6272998"/>
    <n v="5417860"/>
    <n v="4045965"/>
    <n v="2993019"/>
    <n v="143100"/>
    <n v="69.551299999999998"/>
    <n v="1.0207999999999999"/>
    <n v="0.12"/>
    <n v="16.761068049356275"/>
    <n v="30.583516000660737"/>
    <n v="54371678"/>
    <n v="1019144"/>
    <n v="6959768"/>
    <n v="69.551271837875618"/>
    <n v="409580"/>
    <n v="2331008"/>
  </r>
  <r>
    <n v="22"/>
    <s v="TZA"/>
    <x v="205"/>
    <s v="Dodoma"/>
    <s v="Africa"/>
    <n v="65497748"/>
    <n v="61704518"/>
    <n v="52542823"/>
    <n v="45110527"/>
    <n v="34463704"/>
    <n v="26206012"/>
    <n v="19297659"/>
    <n v="13618192"/>
    <n v="945087"/>
    <n v="69.303399999999996"/>
    <n v="1.03"/>
    <n v="0.82"/>
    <n v="24.655936358805842"/>
    <n v="45.193932227836754"/>
    <n v="318441183"/>
    <n v="9161695"/>
    <n v="51879556"/>
    <n v="69.30340592982445"/>
    <n v="3793230"/>
    <n v="20387221"/>
  </r>
  <r>
    <n v="20"/>
    <s v="THA"/>
    <x v="206"/>
    <s v="Bangkok"/>
    <s v="Asia"/>
    <n v="71697030"/>
    <n v="71475664"/>
    <n v="70294397"/>
    <n v="68270489"/>
    <n v="63066603"/>
    <n v="55228410"/>
    <n v="45737753"/>
    <n v="35791728"/>
    <n v="513120"/>
    <n v="139.7276"/>
    <n v="1.0013000000000001"/>
    <n v="0.9"/>
    <n v="1.9953695598242345"/>
    <n v="5.0190661443775504"/>
    <n v="481562074"/>
    <n v="1181267"/>
    <n v="35905302"/>
    <n v="139.72760757717492"/>
    <n v="221366"/>
    <n v="3426541"/>
  </r>
  <r>
    <n v="155"/>
    <s v="TLS"/>
    <x v="207"/>
    <s v="Dili"/>
    <s v="Asia"/>
    <n v="1341296"/>
    <n v="1299995"/>
    <n v="1205813"/>
    <n v="1088486"/>
    <n v="878360"/>
    <n v="758106"/>
    <n v="642224"/>
    <n v="554021"/>
    <n v="14874"/>
    <n v="90.177199999999999"/>
    <n v="1.0154000000000001"/>
    <n v="0.02"/>
    <n v="11.23582180653219"/>
    <n v="23.225838458188715"/>
    <n v="7768301"/>
    <n v="94182"/>
    <n v="787275"/>
    <n v="90.177221998117517"/>
    <n v="41301"/>
    <n v="252810"/>
  </r>
  <r>
    <n v="100"/>
    <s v="TGO"/>
    <x v="208"/>
    <s v="LomÃ©"/>
    <s v="Africa"/>
    <n v="8848699"/>
    <n v="8442580"/>
    <n v="7473229"/>
    <n v="6571855"/>
    <n v="5008035"/>
    <n v="3875947"/>
    <n v="2838110"/>
    <n v="2197383"/>
    <n v="56785"/>
    <n v="155.82810000000001"/>
    <n v="1.0236000000000001"/>
    <n v="0.11"/>
    <n v="18.405297094468803"/>
    <n v="34.645377903194763"/>
    <n v="45255838"/>
    <n v="969351"/>
    <n v="6651316"/>
    <n v="155.82810601391213"/>
    <n v="406119"/>
    <n v="2276844"/>
  </r>
  <r>
    <n v="233"/>
    <s v="TKL"/>
    <x v="209"/>
    <s v="Nukunonu"/>
    <s v="Oceania"/>
    <n v="1871"/>
    <n v="1827"/>
    <n v="1454"/>
    <n v="1367"/>
    <n v="1666"/>
    <n v="1669"/>
    <n v="1647"/>
    <n v="1714"/>
    <n v="12"/>
    <n v="155.91669999999999"/>
    <n v="1.0119"/>
    <n v="0"/>
    <n v="28.679504814305361"/>
    <n v="36.869056327724948"/>
    <n v="13215"/>
    <n v="373"/>
    <n v="157"/>
    <n v="155.91666666666666"/>
    <n v="44"/>
    <n v="504"/>
  </r>
  <r>
    <n v="197"/>
    <s v="TON"/>
    <x v="210"/>
    <s v="Nukuâ€˜alofa"/>
    <s v="Oceania"/>
    <n v="106858"/>
    <n v="105254"/>
    <n v="106122"/>
    <n v="107383"/>
    <n v="102603"/>
    <n v="98727"/>
    <n v="96708"/>
    <n v="86484"/>
    <n v="747"/>
    <n v="143.04949999999999"/>
    <n v="1.0079"/>
    <n v="0"/>
    <n v="0.69354139575205898"/>
    <n v="-0.48890420271365115"/>
    <n v="810139"/>
    <n v="-868"/>
    <n v="20374"/>
    <n v="143.04953145917003"/>
    <n v="1604"/>
    <n v="-525"/>
  </r>
  <r>
    <n v="153"/>
    <s v="TTO"/>
    <x v="211"/>
    <s v="Port-of-Spain"/>
    <s v="North America"/>
    <n v="1531044"/>
    <n v="1518147"/>
    <n v="1460177"/>
    <n v="1410296"/>
    <n v="1332203"/>
    <n v="1266518"/>
    <n v="1127852"/>
    <n v="988890"/>
    <n v="5130"/>
    <n v="298.44909999999999"/>
    <n v="1.0035000000000001"/>
    <n v="0.02"/>
    <n v="4.8533157281617232"/>
    <n v="8.5618905534724625"/>
    <n v="10635127"/>
    <n v="57970"/>
    <n v="542154"/>
    <n v="298.44912280701755"/>
    <n v="12897"/>
    <n v="120748"/>
  </r>
  <r>
    <n v="79"/>
    <s v="TUN"/>
    <x v="212"/>
    <s v="Tunis"/>
    <s v="Africa"/>
    <n v="12356117"/>
    <n v="12161723"/>
    <n v="11557779"/>
    <n v="10895063"/>
    <n v="9893316"/>
    <n v="8440023"/>
    <n v="6578156"/>
    <n v="5047404"/>
    <n v="163610"/>
    <n v="75.521799999999999"/>
    <n v="1.0076000000000001"/>
    <n v="0.15"/>
    <n v="6.9073651607285447"/>
    <n v="13.410239114725634"/>
    <n v="76929581"/>
    <n v="603944"/>
    <n v="7308713"/>
    <n v="75.521771285373759"/>
    <n v="194394"/>
    <n v="1461054"/>
  </r>
  <r>
    <n v="18"/>
    <s v="TUR"/>
    <x v="213"/>
    <s v="Ankara"/>
    <s v="Asia"/>
    <n v="85341241"/>
    <n v="84135428"/>
    <n v="79646178"/>
    <n v="73195345"/>
    <n v="64113547"/>
    <n v="54324142"/>
    <n v="44089069"/>
    <n v="35540990"/>
    <n v="783562"/>
    <n v="108.9145"/>
    <n v="1.0066999999999999"/>
    <n v="1.07"/>
    <n v="7.1504535974092818"/>
    <n v="16.593809346755588"/>
    <n v="520385940"/>
    <n v="4489250"/>
    <n v="49800251"/>
    <n v="108.91447135006547"/>
    <n v="1205813"/>
    <n v="12145896"/>
  </r>
  <r>
    <n v="111"/>
    <s v="TKM"/>
    <x v="214"/>
    <s v="Ashgabat"/>
    <s v="Asia"/>
    <n v="6430770"/>
    <n v="6250438"/>
    <n v="5766431"/>
    <n v="5267970"/>
    <n v="4569132"/>
    <n v="3720278"/>
    <n v="2862903"/>
    <n v="2201432"/>
    <n v="488100"/>
    <n v="13.1751"/>
    <n v="1.014"/>
    <n v="0.08"/>
    <n v="11.520800300914031"/>
    <n v="22.073018639058308"/>
    <n v="37069354"/>
    <n v="484007"/>
    <n v="4229338"/>
    <n v="13.175107559926245"/>
    <n v="180332"/>
    <n v="1162800"/>
  </r>
  <r>
    <n v="212"/>
    <s v="TCA"/>
    <x v="215"/>
    <s v="Cockburn Town"/>
    <s v="North America"/>
    <n v="45703"/>
    <n v="44276"/>
    <n v="36538"/>
    <n v="29726"/>
    <n v="18744"/>
    <n v="11709"/>
    <n v="7598"/>
    <n v="5665"/>
    <n v="948"/>
    <n v="48.209899999999998"/>
    <n v="1.0130999999999999"/>
    <n v="0"/>
    <n v="25.083474738628276"/>
    <n v="53.747561057659965"/>
    <n v="199959"/>
    <n v="7738"/>
    <n v="40038"/>
    <n v="48.209915611814345"/>
    <n v="1427"/>
    <n v="15977"/>
  </r>
  <r>
    <n v="227"/>
    <s v="TUV"/>
    <x v="216"/>
    <s v="Funafuti"/>
    <s v="Oceania"/>
    <n v="11312"/>
    <n v="11069"/>
    <n v="10877"/>
    <n v="10550"/>
    <n v="9638"/>
    <n v="9182"/>
    <n v="7731"/>
    <n v="5814"/>
    <n v="26"/>
    <n v="435.07690000000002"/>
    <n v="1.0096000000000001"/>
    <n v="0"/>
    <n v="3.9992645030798935"/>
    <n v="7.2227488151658763"/>
    <n v="76173"/>
    <n v="192"/>
    <n v="5498"/>
    <n v="435.07692307692309"/>
    <n v="243"/>
    <n v="762"/>
  </r>
  <r>
    <n v="31"/>
    <s v="UGA"/>
    <x v="217"/>
    <s v="Kampala"/>
    <s v="Africa"/>
    <n v="47249585"/>
    <n v="44404611"/>
    <n v="37477356"/>
    <n v="32341728"/>
    <n v="24020697"/>
    <n v="17586630"/>
    <n v="13284026"/>
    <n v="10317212"/>
    <n v="241550"/>
    <n v="195.61"/>
    <n v="1.0304"/>
    <n v="0.59"/>
    <n v="26.075022474904578"/>
    <n v="46.094806684417108"/>
    <n v="226681845"/>
    <n v="6927255"/>
    <n v="36932373"/>
    <n v="195.60995653073897"/>
    <n v="2844974"/>
    <n v="14907857"/>
  </r>
  <r>
    <n v="38"/>
    <s v="UKR"/>
    <x v="218"/>
    <s v="Kiev"/>
    <s v="Europe"/>
    <n v="39701739"/>
    <n v="43909666"/>
    <n v="44982564"/>
    <n v="45683020"/>
    <n v="48879755"/>
    <n v="51589817"/>
    <n v="49973920"/>
    <n v="47279086"/>
    <n v="603500"/>
    <n v="65.785799999999995"/>
    <n v="0.91200000000000003"/>
    <n v="0.5"/>
    <n v="-11.739715415066158"/>
    <n v="-13.093006985965463"/>
    <n v="371999567"/>
    <n v="-1072898"/>
    <n v="-7577347"/>
    <n v="65.785814415907211"/>
    <n v="-4207927"/>
    <n v="-5981281"/>
  </r>
  <r>
    <n v="97"/>
    <s v="ARE"/>
    <x v="219"/>
    <s v="Abu Dhabi"/>
    <s v="Asia"/>
    <n v="9441129"/>
    <n v="9287289"/>
    <n v="8916899"/>
    <n v="8481771"/>
    <n v="3275333"/>
    <n v="1900151"/>
    <n v="1014048"/>
    <n v="298084"/>
    <n v="83600"/>
    <n v="112.93219999999999"/>
    <n v="1.0081"/>
    <n v="0.12"/>
    <n v="5.8790617679980448"/>
    <n v="11.310821761162851"/>
    <n v="42614704"/>
    <n v="370390"/>
    <n v="9143045"/>
    <n v="112.93216507177034"/>
    <n v="153840"/>
    <n v="959358"/>
  </r>
  <r>
    <n v="21"/>
    <s v="GBR"/>
    <x v="220"/>
    <s v="London"/>
    <s v="Europe"/>
    <n v="67508936"/>
    <n v="67059474"/>
    <n v="65224364"/>
    <n v="62760039"/>
    <n v="58850043"/>
    <n v="57210442"/>
    <n v="56326328"/>
    <n v="55650166"/>
    <n v="242900"/>
    <n v="277.9289"/>
    <n v="1.0034000000000001"/>
    <n v="0.85"/>
    <n v="3.5026359168484955"/>
    <n v="7.5667527867533666"/>
    <n v="490589792"/>
    <n v="1835110"/>
    <n v="11858770"/>
    <n v="277.92892548373817"/>
    <n v="449462"/>
    <n v="4748897"/>
  </r>
  <r>
    <n v="3"/>
    <s v="USA"/>
    <x v="221"/>
    <s v="Washington, D.C."/>
    <s v="North America"/>
    <n v="338289857"/>
    <n v="335942003"/>
    <n v="324607776"/>
    <n v="311182845"/>
    <n v="282398554"/>
    <n v="248083732"/>
    <n v="223140018"/>
    <n v="200328340"/>
    <n v="9372610"/>
    <n v="36.093499999999999"/>
    <n v="1.0038"/>
    <n v="4.24"/>
    <n v="4.2149578696475833"/>
    <n v="8.7109596288959956"/>
    <n v="2263973125"/>
    <n v="11334227"/>
    <n v="137961517"/>
    <n v="36.093452837576727"/>
    <n v="2347854"/>
    <n v="27107012"/>
  </r>
  <r>
    <n v="200"/>
    <s v="VIR"/>
    <x v="222"/>
    <s v="Charlotte Amalie"/>
    <s v="North America"/>
    <n v="99465"/>
    <n v="100442"/>
    <n v="102803"/>
    <n v="106142"/>
    <n v="108185"/>
    <n v="100685"/>
    <n v="96640"/>
    <n v="63446"/>
    <n v="347"/>
    <n v="286.64269999999999"/>
    <n v="0.99370000000000003"/>
    <n v="0"/>
    <n v="-3.2469869556335906"/>
    <n v="-6.2906295340204625"/>
    <n v="777808"/>
    <n v="-2361"/>
    <n v="36019"/>
    <n v="286.64265129682997"/>
    <n v="-977"/>
    <n v="-6677"/>
  </r>
  <r>
    <n v="133"/>
    <s v="URY"/>
    <x v="223"/>
    <s v="Montevideo"/>
    <s v="South America"/>
    <n v="3422794"/>
    <n v="3429086"/>
    <n v="3402818"/>
    <n v="3352651"/>
    <n v="3292224"/>
    <n v="3117012"/>
    <n v="2953750"/>
    <n v="2790265"/>
    <n v="181034"/>
    <n v="18.9069"/>
    <n v="0.999"/>
    <n v="0.04"/>
    <n v="0.58704285683219026"/>
    <n v="2.0921652745842021"/>
    <n v="25760600"/>
    <n v="26268"/>
    <n v="632529"/>
    <n v="18.906912513671465"/>
    <n v="-6292"/>
    <n v="70143"/>
  </r>
  <r>
    <n v="43"/>
    <s v="UZB"/>
    <x v="224"/>
    <s v="Tashkent"/>
    <s v="Asia"/>
    <n v="34627652"/>
    <n v="33526656"/>
    <n v="30949417"/>
    <n v="28614227"/>
    <n v="24925554"/>
    <n v="20579100"/>
    <n v="15947129"/>
    <n v="12011361"/>
    <n v="447400"/>
    <n v="77.397499999999994"/>
    <n v="1.016"/>
    <n v="0.43"/>
    <n v="11.884666518920211"/>
    <n v="21.015507425729165"/>
    <n v="201181096"/>
    <n v="2577239"/>
    <n v="22616291"/>
    <n v="77.39752346893161"/>
    <n v="1100996"/>
    <n v="6013425"/>
  </r>
  <r>
    <n v="181"/>
    <s v="VUT"/>
    <x v="225"/>
    <s v="Port-Vila"/>
    <s v="Oceania"/>
    <n v="326740"/>
    <n v="311685"/>
    <n v="276438"/>
    <n v="245453"/>
    <n v="192074"/>
    <n v="150882"/>
    <n v="118156"/>
    <n v="87019"/>
    <n v="12189"/>
    <n v="26.806100000000001"/>
    <n v="1.0238"/>
    <n v="0"/>
    <n v="18.196485287840311"/>
    <n v="33.117134441216848"/>
    <n v="1708447"/>
    <n v="35247"/>
    <n v="239721"/>
    <n v="26.806136680613669"/>
    <n v="15055"/>
    <n v="81287"/>
  </r>
  <r>
    <n v="234"/>
    <s v="VAT"/>
    <x v="226"/>
    <s v="Vatican City"/>
    <s v="Europe"/>
    <n v="510"/>
    <n v="520"/>
    <n v="564"/>
    <n v="596"/>
    <n v="651"/>
    <n v="700"/>
    <n v="733"/>
    <n v="752"/>
    <n v="1"/>
    <n v="510"/>
    <n v="0.998"/>
    <n v="0"/>
    <n v="-9.5744680851063837"/>
    <n v="-14.429530201342283"/>
    <n v="5026"/>
    <n v="-44"/>
    <n v="-242"/>
    <n v="510"/>
    <n v="-10"/>
    <n v="-86"/>
  </r>
  <r>
    <n v="51"/>
    <s v="VEN"/>
    <x v="227"/>
    <s v="Caracas"/>
    <s v="South America"/>
    <n v="28301696"/>
    <n v="28490453"/>
    <n v="30529716"/>
    <n v="28715022"/>
    <n v="24427729"/>
    <n v="19750579"/>
    <n v="15210443"/>
    <n v="11355475"/>
    <n v="916445"/>
    <n v="30.882000000000001"/>
    <n v="1.0036"/>
    <n v="0.35"/>
    <n v="-7.2978733244685277"/>
    <n v="-1.4394068721242839"/>
    <n v="186781113"/>
    <n v="-2039263"/>
    <n v="16946221"/>
    <n v="30.882045294589417"/>
    <n v="-188757"/>
    <n v="-413326"/>
  </r>
  <r>
    <n v="16"/>
    <s v="VNM"/>
    <x v="228"/>
    <s v="Hanoi"/>
    <s v="Asia"/>
    <n v="98186856"/>
    <n v="96648685"/>
    <n v="92191398"/>
    <n v="87411012"/>
    <n v="79001142"/>
    <n v="66912613"/>
    <n v="52968270"/>
    <n v="41928849"/>
    <n v="331212"/>
    <n v="296.44720000000001"/>
    <n v="1.0074000000000001"/>
    <n v="1.23"/>
    <n v="6.503272680603021"/>
    <n v="12.327787716266229"/>
    <n v="615248825"/>
    <n v="4457287"/>
    <n v="56258007"/>
    <n v="296.44715771167711"/>
    <n v="1538171"/>
    <n v="10775844"/>
  </r>
  <r>
    <n v="226"/>
    <s v="WLF"/>
    <x v="229"/>
    <s v="Mata-Utu"/>
    <s v="Oceania"/>
    <n v="11572"/>
    <n v="11655"/>
    <n v="12182"/>
    <n v="13142"/>
    <n v="14723"/>
    <n v="13454"/>
    <n v="11315"/>
    <n v="9377"/>
    <n v="142"/>
    <n v="81.492999999999995"/>
    <n v="0.99529999999999996"/>
    <n v="0"/>
    <n v="-5.0073879494335909"/>
    <n v="-11.946431288997109"/>
    <n v="97420"/>
    <n v="-527"/>
    <n v="2195"/>
    <n v="81.492957746478879"/>
    <n v="-83"/>
    <n v="-1570"/>
  </r>
  <r>
    <n v="172"/>
    <s v="ESH"/>
    <x v="230"/>
    <s v="El AaiÃºn"/>
    <s v="Africa"/>
    <n v="575986"/>
    <n v="556048"/>
    <n v="491824"/>
    <n v="413296"/>
    <n v="270375"/>
    <n v="178529"/>
    <n v="116775"/>
    <n v="76371"/>
    <n v="266000"/>
    <n v="2.1654"/>
    <n v="1.0184"/>
    <n v="0.01"/>
    <n v="17.112219005172584"/>
    <n v="39.364039332584881"/>
    <n v="2679204"/>
    <n v="64224"/>
    <n v="499615"/>
    <n v="2.1653609022556393"/>
    <n v="19938"/>
    <n v="162690"/>
  </r>
  <r>
    <n v="46"/>
    <s v="YEM"/>
    <x v="231"/>
    <s v="Sanaa"/>
    <s v="Asia"/>
    <n v="33696614"/>
    <n v="32284046"/>
    <n v="28516545"/>
    <n v="24743946"/>
    <n v="18628700"/>
    <n v="13375121"/>
    <n v="9204938"/>
    <n v="6843607"/>
    <n v="527968"/>
    <n v="63.8232"/>
    <n v="1.0217000000000001"/>
    <n v="0.42"/>
    <n v="18.165135362646492"/>
    <n v="36.181246111675151"/>
    <n v="167293517"/>
    <n v="3767501"/>
    <n v="26853007"/>
    <n v="63.823212770470938"/>
    <n v="1412568"/>
    <n v="8952668"/>
  </r>
  <r>
    <n v="63"/>
    <s v="ZMB"/>
    <x v="232"/>
    <s v="Lusaka"/>
    <s v="Africa"/>
    <n v="20017675"/>
    <n v="18927715"/>
    <n v="16248230"/>
    <n v="13792086"/>
    <n v="9891136"/>
    <n v="7686401"/>
    <n v="5720438"/>
    <n v="4281671"/>
    <n v="752612"/>
    <n v="26.5976"/>
    <n v="1.028"/>
    <n v="0.25"/>
    <n v="23.199111533994778"/>
    <n v="45.138849917264146"/>
    <n v="96565352"/>
    <n v="2679485"/>
    <n v="15736004"/>
    <n v="26.597602748826752"/>
    <n v="1089960"/>
    <n v="6225589"/>
  </r>
  <r>
    <n v="74"/>
    <s v="ZWE"/>
    <x v="233"/>
    <s v="Harare"/>
    <s v="Africa"/>
    <n v="16320537"/>
    <n v="15669666"/>
    <n v="14154937"/>
    <n v="12839771"/>
    <n v="11834676"/>
    <n v="10113893"/>
    <n v="7049926"/>
    <n v="5202918"/>
    <n v="390757"/>
    <n v="41.766500000000001"/>
    <n v="1.0204"/>
    <n v="0.2"/>
    <n v="15.299255658997282"/>
    <n v="27.109252960975706"/>
    <n v="93186324"/>
    <n v="1514729"/>
    <n v="11117619"/>
    <n v="41.766460997499728"/>
    <n v="650871"/>
    <n v="3480766"/>
  </r>
  <r>
    <m/>
    <m/>
    <x v="234"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n v="36"/>
    <s v="AFG"/>
    <s v="Afghanistan"/>
    <s v="Kabul"/>
    <x v="0"/>
    <n v="41128771"/>
    <n v="38972230"/>
    <n v="33753499"/>
    <n v="28189672"/>
    <n v="19542982"/>
    <n v="10694796"/>
    <n v="12486631"/>
    <n v="10752971"/>
    <n v="652230"/>
    <n v="63.058700000000002"/>
    <n v="1.0257000000000001"/>
    <n v="0.52"/>
    <n v="21.850392458571481"/>
    <n v="45.900140306705232"/>
    <n v="195521552"/>
    <n v="5218731"/>
    <n v="30375800"/>
    <n v="63.058692485779559"/>
    <n v="2156541"/>
    <n v="12939099"/>
    <n v="-282.48750973103154"/>
  </r>
  <r>
    <n v="138"/>
    <s v="ALB"/>
    <s v="Albania"/>
    <s v="Tirana"/>
    <x v="1"/>
    <n v="2842321"/>
    <n v="2866849"/>
    <n v="2882481"/>
    <n v="2913399"/>
    <n v="3182021"/>
    <n v="3295066"/>
    <n v="2941651"/>
    <n v="2324731"/>
    <n v="28748"/>
    <n v="98.870199999999997"/>
    <n v="0.99570000000000003"/>
    <n v="0.04"/>
    <n v="-1.3932442225985184"/>
    <n v="-2.4396932929543804"/>
    <n v="23248519"/>
    <n v="-15632"/>
    <n v="517590"/>
    <n v="98.870217058577992"/>
    <n v="-24528"/>
    <n v="-71078"/>
    <n v="-22.264511463907009"/>
  </r>
  <r>
    <n v="34"/>
    <s v="DZA"/>
    <s v="Algeria"/>
    <s v="Algiers"/>
    <x v="2"/>
    <n v="44903225"/>
    <n v="43451666"/>
    <n v="39543154"/>
    <n v="35856344"/>
    <n v="30774621"/>
    <n v="25518074"/>
    <n v="18739378"/>
    <n v="13795915"/>
    <n v="2381741"/>
    <n v="18.853100000000001"/>
    <n v="1.0164"/>
    <n v="0.56000000000000005"/>
    <n v="13.554991086446973"/>
    <n v="25.230907534800533"/>
    <n v="252582377"/>
    <n v="3908512"/>
    <n v="31107310"/>
    <n v="18.853109972914773"/>
    <n v="1451559"/>
    <n v="9046881"/>
    <n v="-225.48203580552649"/>
  </r>
  <r>
    <n v="213"/>
    <s v="ASM"/>
    <s v="American Samoa"/>
    <s v="Pago Pago"/>
    <x v="3"/>
    <n v="44273"/>
    <n v="46189"/>
    <n v="51368"/>
    <n v="54849"/>
    <n v="58230"/>
    <n v="47818"/>
    <n v="32886"/>
    <n v="27075"/>
    <n v="199"/>
    <n v="222.47739999999999"/>
    <n v="0.98309999999999997"/>
    <n v="0"/>
    <n v="-13.81210091885999"/>
    <n v="-19.282028842823024"/>
    <n v="362688"/>
    <n v="-5179"/>
    <n v="17198"/>
    <n v="222.47738693467338"/>
    <n v="-1916"/>
    <n v="-10576"/>
    <n v="-63.519852262234537"/>
  </r>
  <r>
    <n v="203"/>
    <s v="AND"/>
    <s v="Andorra"/>
    <s v="Andorra la Vella"/>
    <x v="1"/>
    <n v="79824"/>
    <n v="77700"/>
    <n v="71746"/>
    <n v="71519"/>
    <n v="66097"/>
    <n v="53569"/>
    <n v="35611"/>
    <n v="19860"/>
    <n v="468"/>
    <n v="170.5641"/>
    <n v="1.01"/>
    <n v="0"/>
    <n v="11.259164273966494"/>
    <n v="11.612298829681624"/>
    <n v="475926"/>
    <n v="5954"/>
    <n v="59964"/>
    <n v="170.56410256410257"/>
    <n v="2124"/>
    <n v="8305"/>
    <n v="-301.93353474320242"/>
  </r>
  <r>
    <n v="42"/>
    <s v="AGO"/>
    <s v="Angola"/>
    <s v="Luanda"/>
    <x v="2"/>
    <n v="35588987"/>
    <n v="33428485"/>
    <n v="28127721"/>
    <n v="23364185"/>
    <n v="16394062"/>
    <n v="11828638"/>
    <n v="8330047"/>
    <n v="6029700"/>
    <n v="1246700"/>
    <n v="28.546600000000002"/>
    <n v="1.0315000000000001"/>
    <n v="0.45"/>
    <n v="26.526379438988318"/>
    <n v="52.322826582652041"/>
    <n v="163091825"/>
    <n v="5300764"/>
    <n v="29559287"/>
    <n v="28.546552498596295"/>
    <n v="2160502"/>
    <n v="12224802"/>
    <n v="-490.22815397117603"/>
  </r>
  <r>
    <n v="224"/>
    <s v="AIA"/>
    <s v="Anguilla"/>
    <s v="The Valley"/>
    <x v="4"/>
    <n v="15857"/>
    <n v="15585"/>
    <n v="14525"/>
    <n v="13172"/>
    <n v="11047"/>
    <n v="8316"/>
    <n v="6560"/>
    <n v="6283"/>
    <n v="91"/>
    <n v="174.2527"/>
    <n v="1.0065999999999999"/>
    <n v="0"/>
    <n v="9.1703958691910508"/>
    <n v="20.384148193136959"/>
    <n v="91345"/>
    <n v="1060"/>
    <n v="9574"/>
    <n v="174.25274725274724"/>
    <n v="272"/>
    <n v="2685"/>
    <n v="-152.37943657488461"/>
  </r>
  <r>
    <n v="201"/>
    <s v="ATG"/>
    <s v="Antigua and Barbuda"/>
    <s v="Saint Johnâ€™s"/>
    <x v="4"/>
    <n v="93763"/>
    <n v="92664"/>
    <n v="89941"/>
    <n v="85695"/>
    <n v="75055"/>
    <n v="63328"/>
    <n v="64888"/>
    <n v="64516"/>
    <n v="442"/>
    <n v="212.1335"/>
    <n v="1.0058"/>
    <n v="0"/>
    <n v="4.249452418807885"/>
    <n v="9.4147849932901568"/>
    <n v="629850"/>
    <n v="2723"/>
    <n v="29247"/>
    <n v="212.13348416289594"/>
    <n v="1099"/>
    <n v="8068"/>
    <n v="-45.332940665881331"/>
  </r>
  <r>
    <n v="33"/>
    <s v="ARG"/>
    <s v="Argentina"/>
    <s v="Buenos Aires"/>
    <x v="5"/>
    <n v="45510318"/>
    <n v="45036032"/>
    <n v="43257065"/>
    <n v="41100123"/>
    <n v="37070774"/>
    <n v="32637657"/>
    <n v="28024803"/>
    <n v="23842803"/>
    <n v="2780400"/>
    <n v="16.368300000000001"/>
    <n v="1.0052000000000001"/>
    <n v="0.56999999999999995"/>
    <n v="5.2089826251503659"/>
    <n v="10.730369347069837"/>
    <n v="296479575"/>
    <n v="1778967"/>
    <n v="21667515"/>
    <n v="16.368262839879154"/>
    <n v="474286"/>
    <n v="4410195"/>
    <n v="-90.876542493766351"/>
  </r>
  <r>
    <n v="140"/>
    <s v="ARM"/>
    <s v="Armenia"/>
    <s v="Yerevan"/>
    <x v="0"/>
    <n v="2780469"/>
    <n v="2805608"/>
    <n v="2878595"/>
    <n v="2946293"/>
    <n v="3168523"/>
    <n v="3556539"/>
    <n v="3135123"/>
    <n v="2534377"/>
    <n v="29743"/>
    <n v="93.483099999999993"/>
    <n v="0.99619999999999997"/>
    <n v="0.03"/>
    <n v="-3.4088157590769108"/>
    <n v="-5.6282250271782202"/>
    <n v="23805527"/>
    <n v="-72987"/>
    <n v="246092"/>
    <n v="93.483138889822811"/>
    <n v="-25139"/>
    <n v="-165824"/>
    <n v="-9.7101575653503804"/>
  </r>
  <r>
    <n v="198"/>
    <s v="ABW"/>
    <s v="Aruba"/>
    <s v="Oranjestad"/>
    <x v="4"/>
    <n v="106445"/>
    <n v="106585"/>
    <n v="104257"/>
    <n v="100341"/>
    <n v="89101"/>
    <n v="65712"/>
    <n v="62267"/>
    <n v="59106"/>
    <n v="180"/>
    <n v="591.36109999999996"/>
    <n v="0.99909999999999999"/>
    <n v="0"/>
    <n v="2.0986600420115678"/>
    <n v="6.0832560967102181"/>
    <n v="693814"/>
    <n v="2328"/>
    <n v="47339"/>
    <n v="591.36111111111109"/>
    <n v="-140"/>
    <n v="6104"/>
    <n v="-80.091699658241126"/>
  </r>
  <r>
    <n v="55"/>
    <s v="AUS"/>
    <s v="Australia"/>
    <s v="Canberra"/>
    <x v="3"/>
    <n v="26177413"/>
    <n v="25670051"/>
    <n v="23820236"/>
    <n v="22019168"/>
    <n v="19017963"/>
    <n v="17048003"/>
    <n v="14706322"/>
    <n v="12595034"/>
    <n v="7692024"/>
    <n v="3.4032"/>
    <n v="1.0099"/>
    <n v="0.33"/>
    <n v="9.8956912097764285"/>
    <n v="18.884659947187831"/>
    <n v="161054190"/>
    <n v="1849815"/>
    <n v="13582379"/>
    <n v="3.4031891996176817"/>
    <n v="507362"/>
    <n v="4158245"/>
    <n v="-107.83916105347554"/>
  </r>
  <r>
    <n v="99"/>
    <s v="AUT"/>
    <s v="Austria"/>
    <s v="Vienna"/>
    <x v="1"/>
    <n v="8939617"/>
    <n v="8907777"/>
    <n v="8642421"/>
    <n v="8362829"/>
    <n v="8010428"/>
    <n v="7678729"/>
    <n v="7547561"/>
    <n v="7465301"/>
    <n v="83871"/>
    <n v="106.5877"/>
    <n v="1.002"/>
    <n v="0.11"/>
    <n v="3.4388049367185425"/>
    <n v="6.8970440505240509"/>
    <n v="65554663"/>
    <n v="265356"/>
    <n v="1474316"/>
    <n v="106.58770015857687"/>
    <n v="31840"/>
    <n v="576788"/>
    <n v="-19.748915683372982"/>
  </r>
  <r>
    <n v="91"/>
    <s v="AZE"/>
    <s v="Azerbaijan"/>
    <s v="Baku"/>
    <x v="0"/>
    <n v="10358074"/>
    <n v="10284951"/>
    <n v="9863480"/>
    <n v="9237202"/>
    <n v="8190337"/>
    <n v="7427836"/>
    <n v="6383060"/>
    <n v="5425317"/>
    <n v="86600"/>
    <n v="119.6082"/>
    <n v="1.0044"/>
    <n v="0.13"/>
    <n v="5.0143965415857288"/>
    <n v="12.134323791988093"/>
    <n v="67170257"/>
    <n v="421471"/>
    <n v="4932757"/>
    <n v="119.60824480369514"/>
    <n v="73123"/>
    <n v="1120872"/>
    <n v="-90.921083505350936"/>
  </r>
  <r>
    <n v="176"/>
    <s v="BHS"/>
    <s v="Bahamas"/>
    <s v="Nassau"/>
    <x v="4"/>
    <n v="409984"/>
    <n v="406471"/>
    <n v="392697"/>
    <n v="373272"/>
    <n v="325014"/>
    <n v="270679"/>
    <n v="223752"/>
    <n v="179129"/>
    <n v="13943"/>
    <n v="29.404299999999999"/>
    <n v="1.0051000000000001"/>
    <n v="0.01"/>
    <n v="4.4021217376246824"/>
    <n v="9.8351872093272465"/>
    <n v="2580998"/>
    <n v="13774"/>
    <n v="230855"/>
    <n v="29.404288890482679"/>
    <n v="3513"/>
    <n v="36712"/>
    <n v="-128.87639634006777"/>
  </r>
  <r>
    <n v="154"/>
    <s v="BHR"/>
    <s v="Bahrain"/>
    <s v="Manama"/>
    <x v="0"/>
    <n v="1472233"/>
    <n v="1477469"/>
    <n v="1362142"/>
    <n v="1213645"/>
    <n v="711442"/>
    <n v="517418"/>
    <n v="362595"/>
    <n v="222555"/>
    <n v="765"/>
    <n v="1924.4875999999999"/>
    <n v="1.0061"/>
    <n v="0.02"/>
    <n v="8.0821970102970173"/>
    <n v="21.306724783606409"/>
    <n v="7339499"/>
    <n v="115327"/>
    <n v="1249678"/>
    <n v="1924.4875816993465"/>
    <n v="-5236"/>
    <n v="258588"/>
    <n v="-561.51423243692568"/>
  </r>
  <r>
    <n v="8"/>
    <s v="BGD"/>
    <s v="Bangladesh"/>
    <s v="Dhaka"/>
    <x v="0"/>
    <n v="171186372"/>
    <n v="167420951"/>
    <n v="157830000"/>
    <n v="148391139"/>
    <n v="129193327"/>
    <n v="107147651"/>
    <n v="83929765"/>
    <n v="67541860"/>
    <n v="147570"/>
    <n v="1160.0350000000001"/>
    <n v="1.0107999999999999"/>
    <n v="2.15"/>
    <n v="8.4625052271431294"/>
    <n v="15.361586381515677"/>
    <n v="1032641065"/>
    <n v="9590951"/>
    <n v="103644512"/>
    <n v="1160.0350477739378"/>
    <n v="3765421"/>
    <n v="22795233"/>
    <n v="-153.45226204904631"/>
  </r>
  <r>
    <n v="186"/>
    <s v="BRB"/>
    <s v="Barbados"/>
    <s v="Bridgetown"/>
    <x v="4"/>
    <n v="281635"/>
    <n v="280693"/>
    <n v="278083"/>
    <n v="274711"/>
    <n v="264657"/>
    <n v="258868"/>
    <n v="253575"/>
    <n v="241397"/>
    <n v="430"/>
    <n v="654.96510000000001"/>
    <n v="1.0015000000000001"/>
    <n v="0"/>
    <n v="1.2773164846466702"/>
    <n v="2.5204669634634214"/>
    <n v="2133619"/>
    <n v="2610"/>
    <n v="40238"/>
    <n v="654.96511627906978"/>
    <n v="942"/>
    <n v="6924"/>
    <n v="-16.668806986002309"/>
  </r>
  <r>
    <n v="96"/>
    <s v="BLR"/>
    <s v="Belarus"/>
    <s v="Minsk"/>
    <x v="1"/>
    <n v="9534954"/>
    <n v="9633740"/>
    <n v="9700609"/>
    <n v="9731427"/>
    <n v="10256483"/>
    <n v="10428525"/>
    <n v="9817257"/>
    <n v="9170786"/>
    <n v="207600"/>
    <n v="45.929499999999997"/>
    <n v="0.99550000000000005"/>
    <n v="0.12"/>
    <n v="-1.707676291251405"/>
    <n v="-2.0189536436948043"/>
    <n v="78273781"/>
    <n v="-66869"/>
    <n v="364168"/>
    <n v="45.929450867052026"/>
    <n v="-98786"/>
    <n v="-196473"/>
    <n v="-3.9709573421514799"/>
  </r>
  <r>
    <n v="81"/>
    <s v="BEL"/>
    <s v="Belgium"/>
    <s v="Brussels"/>
    <x v="1"/>
    <n v="11655930"/>
    <n v="11561717"/>
    <n v="11248303"/>
    <n v="10877947"/>
    <n v="10264343"/>
    <n v="9959560"/>
    <n v="9828986"/>
    <n v="9629376"/>
    <n v="30528"/>
    <n v="381.81110000000001"/>
    <n v="1.0038"/>
    <n v="0.15"/>
    <n v="3.6238977559548315"/>
    <n v="7.1519285762285847"/>
    <n v="85026162"/>
    <n v="313414"/>
    <n v="2026554"/>
    <n v="381.81112421383648"/>
    <n v="94213"/>
    <n v="777983"/>
    <n v="-21.045538153251051"/>
  </r>
  <r>
    <n v="177"/>
    <s v="BLZ"/>
    <s v="Belize"/>
    <s v="Belmopan"/>
    <x v="4"/>
    <n v="405272"/>
    <n v="394921"/>
    <n v="359871"/>
    <n v="322106"/>
    <n v="240406"/>
    <n v="182589"/>
    <n v="145133"/>
    <n v="120905"/>
    <n v="22966"/>
    <n v="17.646599999999999"/>
    <n v="1.0130999999999999"/>
    <n v="0.01"/>
    <n v="12.615909589825241"/>
    <n v="25.819450739818567"/>
    <n v="2171203"/>
    <n v="35050"/>
    <n v="284367"/>
    <n v="17.646608029260648"/>
    <n v="10351"/>
    <n v="83166"/>
    <n v="-235.19870973078039"/>
  </r>
  <r>
    <n v="77"/>
    <s v="BEN"/>
    <s v="Benin"/>
    <s v="Porto-Novo"/>
    <x v="2"/>
    <n v="13352864"/>
    <n v="12643123"/>
    <n v="10932783"/>
    <n v="9445710"/>
    <n v="6998023"/>
    <n v="5133419"/>
    <n v="3833939"/>
    <n v="3023443"/>
    <n v="112622"/>
    <n v="118.5635"/>
    <n v="1.0274000000000001"/>
    <n v="0.17"/>
    <n v="22.136001418851905"/>
    <n v="41.364323063062493"/>
    <n v="65363304"/>
    <n v="1710340"/>
    <n v="10329421"/>
    <n v="118.56354886256682"/>
    <n v="709741"/>
    <n v="3907154"/>
    <n v="-341.64431080724859"/>
  </r>
  <r>
    <n v="206"/>
    <s v="BMU"/>
    <s v="Bermuda"/>
    <s v="Hamilton"/>
    <x v="4"/>
    <n v="64184"/>
    <n v="64031"/>
    <n v="63144"/>
    <n v="63447"/>
    <n v="61371"/>
    <n v="57470"/>
    <n v="53565"/>
    <n v="52019"/>
    <n v="54"/>
    <n v="1188.5925999999999"/>
    <n v="1"/>
    <n v="0"/>
    <n v="1.6470290130495377"/>
    <n v="1.1615994452062353"/>
    <n v="479231"/>
    <n v="887"/>
    <n v="12165"/>
    <n v="1188.5925925925926"/>
    <n v="153"/>
    <n v="737"/>
    <n v="-23.385685999346393"/>
  </r>
  <r>
    <n v="165"/>
    <s v="BTN"/>
    <s v="Bhutan"/>
    <s v="Thimphu"/>
    <x v="0"/>
    <n v="782455"/>
    <n v="772506"/>
    <n v="743274"/>
    <n v="705516"/>
    <n v="587207"/>
    <n v="558442"/>
    <n v="415257"/>
    <n v="298894"/>
    <n v="38394"/>
    <n v="20.3796"/>
    <n v="1.0064"/>
    <n v="0.01"/>
    <n v="5.2714073141264191"/>
    <n v="10.905351544118064"/>
    <n v="4863551"/>
    <n v="29232"/>
    <n v="483561"/>
    <n v="20.379616606761473"/>
    <n v="9949"/>
    <n v="76939"/>
    <n v="-161.78344162144441"/>
  </r>
  <r>
    <n v="80"/>
    <s v="BOL"/>
    <s v="Bolivia"/>
    <s v="Sucre"/>
    <x v="5"/>
    <n v="12224110"/>
    <n v="11936162"/>
    <n v="11090085"/>
    <n v="10223270"/>
    <n v="8592656"/>
    <n v="7096194"/>
    <n v="5736088"/>
    <n v="4585693"/>
    <n v="1098581"/>
    <n v="11.1272"/>
    <n v="1.012"/>
    <n v="0.15"/>
    <n v="10.225575367546776"/>
    <n v="19.571428711165801"/>
    <n v="71484258"/>
    <n v="846077"/>
    <n v="7638417"/>
    <n v="11.127181336651553"/>
    <n v="287948"/>
    <n v="2000840"/>
    <n v="-166.57061429973618"/>
  </r>
  <r>
    <n v="137"/>
    <s v="BIH"/>
    <s v="Bosnia and Herzegovina"/>
    <s v="Sarajevo"/>
    <x v="1"/>
    <n v="3233526"/>
    <n v="3318407"/>
    <n v="3524324"/>
    <n v="3811088"/>
    <n v="4179350"/>
    <n v="4494310"/>
    <n v="4199820"/>
    <n v="3815561"/>
    <n v="51209"/>
    <n v="63.143700000000003"/>
    <n v="0.98860000000000003"/>
    <n v="0.04"/>
    <n v="-8.2511710047089881"/>
    <n v="-15.154779947353617"/>
    <n v="30576386"/>
    <n v="-205917"/>
    <n v="-582035"/>
    <n v="63.143705208068894"/>
    <n v="-84881"/>
    <n v="-577562"/>
    <n v="15.254244395516151"/>
  </r>
  <r>
    <n v="144"/>
    <s v="BWA"/>
    <s v="Botswana"/>
    <s v="Gaborone"/>
    <x v="2"/>
    <n v="2630296"/>
    <n v="2546402"/>
    <n v="2305171"/>
    <n v="2091664"/>
    <n v="1726985"/>
    <n v="1341474"/>
    <n v="938578"/>
    <n v="592244"/>
    <n v="582000"/>
    <n v="4.5194000000000001"/>
    <n v="1.0162"/>
    <n v="0.03"/>
    <n v="14.104159734787572"/>
    <n v="25.75136350771443"/>
    <n v="14172814"/>
    <n v="241231"/>
    <n v="2038052"/>
    <n v="4.5194089347079034"/>
    <n v="83894"/>
    <n v="538632"/>
    <n v="-344.12370576991918"/>
  </r>
  <r>
    <n v="7"/>
    <s v="BRA"/>
    <s v="Brazil"/>
    <s v="Brasilia"/>
    <x v="5"/>
    <n v="215313498"/>
    <n v="213196304"/>
    <n v="205188205"/>
    <n v="196353492"/>
    <n v="175873720"/>
    <n v="150706446"/>
    <n v="122288383"/>
    <n v="96369875"/>
    <n v="8515767"/>
    <n v="25.284099999999999"/>
    <n v="1.0045999999999999"/>
    <n v="2.7"/>
    <n v="4.9346369592735604"/>
    <n v="9.6560574537681259"/>
    <n v="1375289923"/>
    <n v="8008099"/>
    <n v="118943623"/>
    <n v="25.284099247900983"/>
    <n v="2117194"/>
    <n v="18960006"/>
    <n v="-123.42407105955051"/>
  </r>
  <r>
    <n v="221"/>
    <s v="VGB"/>
    <s v="British Virgin Islands"/>
    <s v="Road Town"/>
    <x v="4"/>
    <n v="31305"/>
    <n v="30910"/>
    <n v="29366"/>
    <n v="27556"/>
    <n v="20104"/>
    <n v="15617"/>
    <n v="11109"/>
    <n v="9581"/>
    <n v="151"/>
    <n v="207.31790000000001"/>
    <n v="1.0059"/>
    <n v="0"/>
    <n v="6.6028740720561192"/>
    <n v="13.605022499637103"/>
    <n v="175548"/>
    <n v="1544"/>
    <n v="21724"/>
    <n v="207.31788079470198"/>
    <n v="395"/>
    <n v="3749"/>
    <n v="-226.7404237553491"/>
  </r>
  <r>
    <n v="175"/>
    <s v="BRN"/>
    <s v="Brunei"/>
    <s v="Bandar Seri Begawan"/>
    <x v="0"/>
    <n v="449002"/>
    <n v="441725"/>
    <n v="421437"/>
    <n v="396053"/>
    <n v="333926"/>
    <n v="261928"/>
    <n v="187921"/>
    <n v="133343"/>
    <n v="5765"/>
    <n v="77.884100000000004"/>
    <n v="1.0081"/>
    <n v="0.01"/>
    <n v="6.5407166432942532"/>
    <n v="13.369170287815017"/>
    <n v="2625335"/>
    <n v="20288"/>
    <n v="315659"/>
    <n v="77.884128360797916"/>
    <n v="7277"/>
    <n v="52949"/>
    <n v="-236.72708728617175"/>
  </r>
  <r>
    <n v="108"/>
    <s v="BGR"/>
    <s v="Bulgaria"/>
    <s v="Sofia"/>
    <x v="1"/>
    <n v="6781953"/>
    <n v="6979175"/>
    <n v="7309253"/>
    <n v="7592273"/>
    <n v="8097691"/>
    <n v="8767778"/>
    <n v="8980606"/>
    <n v="8582950"/>
    <n v="110879"/>
    <n v="61.165399999999998"/>
    <n v="0.9849"/>
    <n v="0.09"/>
    <n v="-7.2141434972903529"/>
    <n v="-10.672956570449983"/>
    <n v="63091679"/>
    <n v="-330078"/>
    <n v="-1800997"/>
    <n v="61.165351419114529"/>
    <n v="-197222"/>
    <n v="-810320"/>
    <n v="20.983426444287804"/>
  </r>
  <r>
    <n v="58"/>
    <s v="BFA"/>
    <s v="Burkina Faso"/>
    <s v="Ouagadougou"/>
    <x v="2"/>
    <n v="22673762"/>
    <n v="21522626"/>
    <n v="18718019"/>
    <n v="16116845"/>
    <n v="11882888"/>
    <n v="9131361"/>
    <n v="6932967"/>
    <n v="5611666"/>
    <n v="272967"/>
    <n v="83.064099999999996"/>
    <n v="1.0259"/>
    <n v="0.28000000000000003"/>
    <n v="21.133342155491988"/>
    <n v="40.683626354910032"/>
    <n v="112590134"/>
    <n v="2804607"/>
    <n v="17062096"/>
    <n v="83.064113977147414"/>
    <n v="1151136"/>
    <n v="6556917"/>
    <n v="-304.04689088766156"/>
  </r>
  <r>
    <n v="78"/>
    <s v="BDI"/>
    <s v="Burundi"/>
    <s v="Bujumbura"/>
    <x v="2"/>
    <n v="12889576"/>
    <n v="12220227"/>
    <n v="10727148"/>
    <n v="9126605"/>
    <n v="6307659"/>
    <n v="5483793"/>
    <n v="4312834"/>
    <n v="3497834"/>
    <n v="27834"/>
    <n v="463.0874"/>
    <n v="1.0269999999999999"/>
    <n v="0.16"/>
    <n v="20.158461503467649"/>
    <n v="41.230786256225613"/>
    <n v="64565676"/>
    <n v="1493079"/>
    <n v="9391742"/>
    <n v="463.08744700725731"/>
    <n v="669349"/>
    <n v="3762971"/>
    <n v="-268.50164987818175"/>
  </r>
  <r>
    <n v="73"/>
    <s v="KHM"/>
    <s v="Cambodia"/>
    <s v="Phnom Penh"/>
    <x v="0"/>
    <n v="16767842"/>
    <n v="16396860"/>
    <n v="15417523"/>
    <n v="14363532"/>
    <n v="12118841"/>
    <n v="8910808"/>
    <n v="6198959"/>
    <n v="6708525"/>
    <n v="181035"/>
    <n v="92.622100000000003"/>
    <n v="1.0107999999999999"/>
    <n v="0.21"/>
    <n v="8.7583394556959639"/>
    <n v="16.738988711133167"/>
    <n v="96882890"/>
    <n v="979337"/>
    <n v="10059317"/>
    <n v="92.622100698759908"/>
    <n v="370982"/>
    <n v="2404310"/>
    <n v="-149.948267316586"/>
  </r>
  <r>
    <n v="53"/>
    <s v="CMR"/>
    <s v="Cameroon"/>
    <s v="Yaounde"/>
    <x v="2"/>
    <n v="27914536"/>
    <n v="26491087"/>
    <n v="23012646"/>
    <n v="19878036"/>
    <n v="15091594"/>
    <n v="11430520"/>
    <n v="8519891"/>
    <n v="6452787"/>
    <n v="475442"/>
    <n v="58.712800000000001"/>
    <n v="1.0263"/>
    <n v="0.35"/>
    <n v="21.300853452488688"/>
    <n v="40.429044398551248"/>
    <n v="138791097"/>
    <n v="3478441"/>
    <n v="21461749"/>
    <n v="58.712810395379456"/>
    <n v="1423449"/>
    <n v="8036500"/>
    <n v="-332.59658191104091"/>
  </r>
  <r>
    <n v="39"/>
    <s v="CAN"/>
    <s v="Canada"/>
    <s v="Ottawa"/>
    <x v="4"/>
    <n v="38454327"/>
    <n v="37888705"/>
    <n v="35732126"/>
    <n v="33963412"/>
    <n v="30683313"/>
    <n v="27657204"/>
    <n v="24511510"/>
    <n v="21434577"/>
    <n v="9984670"/>
    <n v="3.8513000000000002"/>
    <n v="1.0078"/>
    <n v="0.48"/>
    <n v="7.618357217255979"/>
    <n v="13.222802820870882"/>
    <n v="250325174"/>
    <n v="2156579"/>
    <n v="17019750"/>
    <n v="3.8513367993133474"/>
    <n v="565622"/>
    <n v="4490915"/>
    <n v="-79.403246446151002"/>
  </r>
  <r>
    <n v="171"/>
    <s v="CPV"/>
    <s v="Cape Verde"/>
    <s v="Praia"/>
    <x v="2"/>
    <n v="593149"/>
    <n v="582640"/>
    <n v="552166"/>
    <n v="521212"/>
    <n v="458251"/>
    <n v="364563"/>
    <n v="317234"/>
    <n v="287262"/>
    <n v="4033"/>
    <n v="147.07390000000001"/>
    <n v="1.0088999999999999"/>
    <n v="0.01"/>
    <n v="7.4222244759728051"/>
    <n v="13.801869488806858"/>
    <n v="3676477"/>
    <n v="30474"/>
    <n v="305887"/>
    <n v="147.07389040416564"/>
    <n v="10509"/>
    <n v="71937"/>
    <n v="-106.48362818611581"/>
  </r>
  <r>
    <n v="205"/>
    <s v="CYM"/>
    <s v="Cayman Islands"/>
    <s v="George Town"/>
    <x v="4"/>
    <n v="68706"/>
    <n v="67311"/>
    <n v="60911"/>
    <n v="54074"/>
    <n v="39658"/>
    <n v="26027"/>
    <n v="17100"/>
    <n v="10533"/>
    <n v="264"/>
    <n v="260.25"/>
    <n v="1.0084"/>
    <n v="0"/>
    <n v="12.797360082743674"/>
    <n v="27.059215149609795"/>
    <n v="344320"/>
    <n v="6400"/>
    <n v="58173"/>
    <n v="260.25"/>
    <n v="1395"/>
    <n v="14632"/>
    <n v="-552.29279407576189"/>
  </r>
  <r>
    <n v="117"/>
    <s v="CAF"/>
    <s v="Central African Republic"/>
    <s v="Bangui"/>
    <x v="2"/>
    <n v="5579144"/>
    <n v="5343020"/>
    <n v="4819333"/>
    <n v="4660067"/>
    <n v="3759170"/>
    <n v="2809221"/>
    <n v="2415276"/>
    <n v="2067356"/>
    <n v="622984"/>
    <n v="8.9555000000000007"/>
    <n v="1.0224"/>
    <n v="7.0000000000000007E-2"/>
    <n v="15.76589540502804"/>
    <n v="19.722398841046708"/>
    <n v="31452587"/>
    <n v="523687"/>
    <n v="3511788"/>
    <n v="8.9555173166566071"/>
    <n v="236124"/>
    <n v="919077"/>
    <n v="-169.86856642010375"/>
  </r>
  <r>
    <n v="69"/>
    <s v="TCD"/>
    <s v="Chad"/>
    <s v="N'Djamena"/>
    <x v="2"/>
    <n v="17723315"/>
    <n v="16644701"/>
    <n v="14140274"/>
    <n v="11894727"/>
    <n v="8259137"/>
    <n v="5827069"/>
    <n v="4408230"/>
    <n v="3667394"/>
    <n v="1284000"/>
    <n v="13.8032"/>
    <n v="1.0316000000000001"/>
    <n v="0.22"/>
    <n v="25.339261459855727"/>
    <n v="49.001444085265682"/>
    <n v="82564847"/>
    <n v="2504427"/>
    <n v="14055921"/>
    <n v="13.803204828660435"/>
    <n v="1078614"/>
    <n v="5828588"/>
    <n v="-383.26727370988772"/>
  </r>
  <r>
    <n v="65"/>
    <s v="CHL"/>
    <s v="Chile"/>
    <s v="Santiago"/>
    <x v="5"/>
    <n v="19603733"/>
    <n v="19300315"/>
    <n v="17870124"/>
    <n v="17004162"/>
    <n v="15351799"/>
    <n v="13342868"/>
    <n v="11469828"/>
    <n v="9820481"/>
    <n v="756102"/>
    <n v="25.927399999999999"/>
    <n v="1.0057"/>
    <n v="0.25"/>
    <n v="9.7011582012525501"/>
    <n v="15.287851291936644"/>
    <n v="123763310"/>
    <n v="1430191"/>
    <n v="9783252"/>
    <n v="25.927365619982488"/>
    <n v="303418"/>
    <n v="2599571"/>
    <n v="-99.620904515776772"/>
  </r>
  <r>
    <n v="1"/>
    <s v="CHN"/>
    <s v="China"/>
    <s v="Beijing"/>
    <x v="0"/>
    <n v="1425887337"/>
    <n v="1424929781"/>
    <n v="1393715448"/>
    <n v="1348191368"/>
    <n v="1264099069"/>
    <n v="1153704252"/>
    <n v="982372466"/>
    <n v="822534450"/>
    <n v="9706961"/>
    <n v="146.89330000000001"/>
    <n v="1"/>
    <n v="17.88"/>
    <n v="2.3083541942630461"/>
    <n v="5.7629777822461179"/>
    <n v="9815434171"/>
    <n v="31214333"/>
    <n v="603352887"/>
    <n v="146.89327967836689"/>
    <n v="957556"/>
    <n v="77695969"/>
    <n v="-73.352901753841437"/>
  </r>
  <r>
    <n v="28"/>
    <s v="COL"/>
    <s v="Colombia"/>
    <s v="Bogota"/>
    <x v="5"/>
    <n v="51874024"/>
    <n v="50930662"/>
    <n v="47119728"/>
    <n v="44816108"/>
    <n v="39215135"/>
    <n v="32601393"/>
    <n v="26176195"/>
    <n v="20905254"/>
    <n v="1141748"/>
    <n v="45.433900000000001"/>
    <n v="1.0068999999999999"/>
    <n v="0.65"/>
    <n v="10.089820552444616"/>
    <n v="15.748614315192208"/>
    <n v="313638499"/>
    <n v="3810934"/>
    <n v="30968770"/>
    <n v="45.433864565560874"/>
    <n v="943362"/>
    <n v="7057916"/>
    <n v="-148.13869278986039"/>
  </r>
  <r>
    <n v="163"/>
    <s v="COM"/>
    <s v="Comoros"/>
    <s v="Moroni"/>
    <x v="2"/>
    <n v="836774"/>
    <n v="806166"/>
    <n v="730216"/>
    <n v="656024"/>
    <n v="536758"/>
    <n v="431119"/>
    <n v="328328"/>
    <n v="242351"/>
    <n v="1862"/>
    <n v="449.39530000000002"/>
    <n v="1.0184"/>
    <n v="0.01"/>
    <n v="14.592668470699079"/>
    <n v="27.552345645891002"/>
    <n v="4567736"/>
    <n v="75950"/>
    <n v="594423"/>
    <n v="449.39527389903327"/>
    <n v="30608"/>
    <n v="180750"/>
    <n v="-245.27359078361548"/>
  </r>
  <r>
    <n v="223"/>
    <s v="COK"/>
    <s v="Cook Islands"/>
    <s v="Avarua"/>
    <x v="3"/>
    <n v="17011"/>
    <n v="17029"/>
    <n v="17695"/>
    <n v="17212"/>
    <n v="15897"/>
    <n v="17123"/>
    <n v="17651"/>
    <n v="20470"/>
    <n v="236"/>
    <n v="72.080500000000001"/>
    <n v="1.0004999999999999"/>
    <n v="0"/>
    <n v="-3.8654987284543654"/>
    <n v="-1.1677899140134789"/>
    <n v="140088"/>
    <n v="-666"/>
    <n v="-3459"/>
    <n v="72.080508474576277"/>
    <n v="-18"/>
    <n v="-201"/>
    <n v="16.897899364924278"/>
  </r>
  <r>
    <n v="124"/>
    <s v="CRI"/>
    <s v="Costa Rica"/>
    <s v="San JosÃ©"/>
    <x v="4"/>
    <n v="5180829"/>
    <n v="5123105"/>
    <n v="4895242"/>
    <n v="4622252"/>
    <n v="3979193"/>
    <n v="3158253"/>
    <n v="2414303"/>
    <n v="1855697"/>
    <n v="51100"/>
    <n v="101.3861"/>
    <n v="1.0052000000000001"/>
    <n v="0.06"/>
    <n v="5.8339710273771956"/>
    <n v="12.084520705491608"/>
    <n v="31228874"/>
    <n v="227863"/>
    <n v="3325132"/>
    <n v="101.38608610567515"/>
    <n v="57724"/>
    <n v="558577"/>
    <n v="-179.18507170082185"/>
  </r>
  <r>
    <n v="130"/>
    <s v="HRV"/>
    <s v="Croatia"/>
    <s v="Zagreb"/>
    <x v="1"/>
    <n v="4030358"/>
    <n v="4096868"/>
    <n v="4254815"/>
    <n v="4368682"/>
    <n v="4548434"/>
    <n v="4873707"/>
    <n v="4680144"/>
    <n v="4492638"/>
    <n v="56594"/>
    <n v="71.215299999999999"/>
    <n v="0.99270000000000003"/>
    <n v="0.05"/>
    <n v="-5.2753644988089965"/>
    <n v="-7.7443036595476622"/>
    <n v="35345646"/>
    <n v="-157947"/>
    <n v="-462280"/>
    <n v="71.215287839700324"/>
    <n v="-66510"/>
    <n v="-338324"/>
    <n v="10.289722875513228"/>
  </r>
  <r>
    <n v="85"/>
    <s v="CUB"/>
    <s v="Cuba"/>
    <s v="Havana"/>
    <x v="4"/>
    <n v="11212191"/>
    <n v="11300698"/>
    <n v="11339894"/>
    <n v="11290417"/>
    <n v="11105791"/>
    <n v="10626680"/>
    <n v="9809107"/>
    <n v="8869636"/>
    <n v="109884"/>
    <n v="102.03660000000001"/>
    <n v="0.99609999999999999"/>
    <n v="0.14000000000000001"/>
    <n v="-1.1261392743177316"/>
    <n v="-0.69285306291167104"/>
    <n v="85554414"/>
    <n v="-39196"/>
    <n v="2342555"/>
    <n v="102.03661133559027"/>
    <n v="-88507"/>
    <n v="-78226"/>
    <n v="-26.410948543998874"/>
  </r>
  <r>
    <n v="189"/>
    <s v="CUW"/>
    <s v="Curacao"/>
    <s v="Willemstad"/>
    <x v="4"/>
    <n v="191163"/>
    <n v="189288"/>
    <n v="169572"/>
    <n v="159380"/>
    <n v="141424"/>
    <n v="155446"/>
    <n v="156851"/>
    <n v="150385"/>
    <n v="444"/>
    <n v="430.54730000000001"/>
    <n v="1.0043"/>
    <n v="0"/>
    <n v="12.732644540372231"/>
    <n v="19.941648889446604"/>
    <n v="1313509"/>
    <n v="19716"/>
    <n v="40778"/>
    <n v="430.54729729729729"/>
    <n v="1875"/>
    <n v="31783"/>
    <n v="-27.115736276889319"/>
  </r>
  <r>
    <n v="158"/>
    <s v="CYP"/>
    <s v="Cyprus"/>
    <s v="Nicosia"/>
    <x v="1"/>
    <n v="1251488"/>
    <n v="1237537"/>
    <n v="1187280"/>
    <n v="1129686"/>
    <n v="948237"/>
    <n v="788500"/>
    <n v="679327"/>
    <n v="640804"/>
    <n v="9251"/>
    <n v="135.28139999999999"/>
    <n v="1.0059"/>
    <n v="0.02"/>
    <n v="5.4079913752442561"/>
    <n v="10.781934094960901"/>
    <n v="7862859"/>
    <n v="50257"/>
    <n v="610684"/>
    <n v="135.28137498648795"/>
    <n v="13951"/>
    <n v="121802"/>
    <n v="-95.299654808646636"/>
  </r>
  <r>
    <n v="88"/>
    <s v="CZE"/>
    <s v="Czech Republic"/>
    <s v="Prague"/>
    <x v="1"/>
    <n v="10493986"/>
    <n v="10530953"/>
    <n v="10523798"/>
    <n v="10464749"/>
    <n v="10234710"/>
    <n v="10301192"/>
    <n v="10270060"/>
    <n v="9795744"/>
    <n v="78865"/>
    <n v="133.06270000000001"/>
    <n v="0.99839999999999995"/>
    <n v="0.13"/>
    <n v="-0.28328175816373519"/>
    <n v="0.27938558297002636"/>
    <n v="82615192"/>
    <n v="7155"/>
    <n v="698242"/>
    <n v="133.06265136625879"/>
    <n v="-36967"/>
    <n v="29237"/>
    <n v="-7.1280139619818561"/>
  </r>
  <r>
    <n v="115"/>
    <s v="DNK"/>
    <s v="Denmark"/>
    <s v="Copenhagen"/>
    <x v="1"/>
    <n v="5882261"/>
    <n v="5825641"/>
    <n v="5677796"/>
    <n v="5550849"/>
    <n v="5340655"/>
    <n v="5144623"/>
    <n v="5125392"/>
    <n v="4922963"/>
    <n v="43094"/>
    <n v="136.4984"/>
    <n v="1.0047999999999999"/>
    <n v="7.0000000000000007E-2"/>
    <n v="3.6011332566369063"/>
    <n v="5.9704740662194196"/>
    <n v="43470180"/>
    <n v="147845"/>
    <n v="959298"/>
    <n v="136.49837564394116"/>
    <n v="56620"/>
    <n v="331412"/>
    <n v="-19.486191547651284"/>
  </r>
  <r>
    <n v="160"/>
    <s v="DJI"/>
    <s v="Djibouti"/>
    <s v="Djibouti"/>
    <x v="2"/>
    <n v="1120849"/>
    <n v="1090156"/>
    <n v="1006259"/>
    <n v="919199"/>
    <n v="742033"/>
    <n v="577173"/>
    <n v="324121"/>
    <n v="144379"/>
    <n v="23200"/>
    <n v="48.3125"/>
    <n v="1.0138"/>
    <n v="0.01"/>
    <n v="11.387724234019274"/>
    <n v="21.937578261072957"/>
    <n v="5924169"/>
    <n v="83897"/>
    <n v="976470"/>
    <n v="48.312456896551723"/>
    <n v="30693"/>
    <n v="201650"/>
    <n v="-676.32411915860337"/>
  </r>
  <r>
    <n v="204"/>
    <s v="DMA"/>
    <s v="Dominica"/>
    <s v="Roseau"/>
    <x v="4"/>
    <n v="72737"/>
    <n v="71995"/>
    <n v="70007"/>
    <n v="68755"/>
    <n v="68346"/>
    <n v="69481"/>
    <n v="72978"/>
    <n v="68895"/>
    <n v="751"/>
    <n v="96.853499999999997"/>
    <n v="1.0044999999999999"/>
    <n v="0"/>
    <n v="3.8996100389961006"/>
    <n v="5.7915787942695074"/>
    <n v="563194"/>
    <n v="1988"/>
    <n v="3842"/>
    <n v="96.85352862849534"/>
    <n v="742"/>
    <n v="3982"/>
    <n v="-5.5766020756223238"/>
  </r>
  <r>
    <n v="84"/>
    <s v="DOM"/>
    <s v="Dominican Republic"/>
    <s v="Santo Domingo"/>
    <x v="4"/>
    <n v="11228821"/>
    <n v="10999664"/>
    <n v="10405832"/>
    <n v="9775755"/>
    <n v="8540791"/>
    <n v="7129004"/>
    <n v="5755800"/>
    <n v="4475871"/>
    <n v="48671"/>
    <n v="230.70869999999999"/>
    <n v="1.01"/>
    <n v="0.14000000000000001"/>
    <n v="7.9089206898593014"/>
    <n v="14.863977258022526"/>
    <n v="68311538"/>
    <n v="593832"/>
    <n v="6752950"/>
    <n v="230.70865607856834"/>
    <n v="229157"/>
    <n v="1453066"/>
    <n v="-150.87454486512235"/>
  </r>
  <r>
    <n v="15"/>
    <s v="COD"/>
    <s v="DR Congo"/>
    <s v="Kinshasa"/>
    <x v="2"/>
    <n v="99010212"/>
    <n v="92853164"/>
    <n v="78656904"/>
    <n v="66391257"/>
    <n v="48616317"/>
    <n v="35987541"/>
    <n v="26708686"/>
    <n v="20151733"/>
    <n v="2344858"/>
    <n v="42.224400000000003"/>
    <n v="1.0325"/>
    <n v="1.24"/>
    <n v="25.876060415497665"/>
    <n v="49.13140144341596"/>
    <n v="468375814"/>
    <n v="14196260"/>
    <n v="78858479"/>
    <n v="42.224395677691355"/>
    <n v="6157048"/>
    <n v="32618955"/>
    <n v="-391.3235601126712"/>
  </r>
  <r>
    <n v="67"/>
    <s v="ECU"/>
    <s v="Ecuador"/>
    <s v="Quito"/>
    <x v="5"/>
    <n v="18001000"/>
    <n v="17588595"/>
    <n v="16195902"/>
    <n v="14989585"/>
    <n v="12626507"/>
    <n v="10449837"/>
    <n v="8135845"/>
    <n v="6172215"/>
    <n v="276841"/>
    <n v="65.022900000000007"/>
    <n v="1.0114000000000001"/>
    <n v="0.23"/>
    <n v="11.14539962022492"/>
    <n v="20.090049190821492"/>
    <n v="104159486"/>
    <n v="1392693"/>
    <n v="11828785"/>
    <n v="65.022883171206573"/>
    <n v="412405"/>
    <n v="3011415"/>
    <n v="-191.64570579605538"/>
  </r>
  <r>
    <n v="14"/>
    <s v="EGY"/>
    <s v="Egypt"/>
    <s v="Cairo"/>
    <x v="2"/>
    <n v="110990103"/>
    <n v="107465134"/>
    <n v="97723799"/>
    <n v="87252413"/>
    <n v="71371371"/>
    <n v="57214630"/>
    <n v="43748556"/>
    <n v="34781986"/>
    <n v="1002450"/>
    <n v="110.7188"/>
    <n v="1.0158"/>
    <n v="1.39"/>
    <n v="13.575305233477467"/>
    <n v="27.205769082856197"/>
    <n v="610547992"/>
    <n v="9741335"/>
    <n v="76208117"/>
    <n v="110.71884183749813"/>
    <n v="3524969"/>
    <n v="23737690"/>
    <n v="-219.10225885318911"/>
  </r>
  <r>
    <n v="112"/>
    <s v="SLV"/>
    <s v="El Salvador"/>
    <s v="San Salvador"/>
    <x v="4"/>
    <n v="6336392"/>
    <n v="6292731"/>
    <n v="6231066"/>
    <n v="6114034"/>
    <n v="5958482"/>
    <n v="5367179"/>
    <n v="4508992"/>
    <n v="3619090"/>
    <n v="21041"/>
    <n v="301.14499999999998"/>
    <n v="1.0035000000000001"/>
    <n v="0.08"/>
    <n v="1.6903367738361301"/>
    <n v="3.6368459841734606"/>
    <n v="44427966"/>
    <n v="61665"/>
    <n v="2717302"/>
    <n v="301.1450026139442"/>
    <n v="43661"/>
    <n v="222358"/>
    <n v="-75.082465481654225"/>
  </r>
  <r>
    <n v="152"/>
    <s v="GNQ"/>
    <s v="Equatorial Guinea"/>
    <s v="Malabo"/>
    <x v="2"/>
    <n v="1674908"/>
    <n v="1596049"/>
    <n v="1346973"/>
    <n v="1094524"/>
    <n v="684977"/>
    <n v="465549"/>
    <n v="282509"/>
    <n v="316955"/>
    <n v="28051"/>
    <n v="59.709400000000002"/>
    <n v="1.0246999999999999"/>
    <n v="0.02"/>
    <n v="24.346070782413605"/>
    <n v="53.026155662187399"/>
    <n v="7462444"/>
    <n v="249076"/>
    <n v="1357953"/>
    <n v="59.709386474635487"/>
    <n v="78859"/>
    <n v="580384"/>
    <n v="-428.43715984918998"/>
  </r>
  <r>
    <n v="132"/>
    <s v="ERI"/>
    <s v="Eritrea"/>
    <s v="Asmara"/>
    <x v="2"/>
    <n v="3684032"/>
    <n v="3555868"/>
    <n v="3340006"/>
    <n v="3147727"/>
    <n v="2392880"/>
    <n v="2149960"/>
    <n v="1657982"/>
    <n v="1272748"/>
    <n v="117600"/>
    <n v="31.326799999999999"/>
    <n v="1.0176000000000001"/>
    <n v="0.05"/>
    <n v="10.300161137435083"/>
    <n v="17.037849851654858"/>
    <n v="21201203"/>
    <n v="215862"/>
    <n v="2411284"/>
    <n v="31.326802721088434"/>
    <n v="128164"/>
    <n v="536305"/>
    <n v="-189.4549431623542"/>
  </r>
  <r>
    <n v="156"/>
    <s v="EST"/>
    <s v="Estonia"/>
    <s v="Tallinn"/>
    <x v="1"/>
    <n v="1326062"/>
    <n v="1329444"/>
    <n v="1314657"/>
    <n v="1331535"/>
    <n v="1396877"/>
    <n v="1570674"/>
    <n v="1476983"/>
    <n v="1361999"/>
    <n v="45227"/>
    <n v="29.3201"/>
    <n v="0.998"/>
    <n v="0.02"/>
    <n v="0.86752666284818025"/>
    <n v="-0.41102937587070565"/>
    <n v="11108231"/>
    <n v="14787"/>
    <n v="-35937"/>
    <n v="29.32014062396356"/>
    <n v="-3382"/>
    <n v="-5473"/>
    <n v="2.6385481927666614"/>
  </r>
  <r>
    <n v="159"/>
    <s v="SWZ"/>
    <s v="Eswatini"/>
    <s v="Mbabane"/>
    <x v="2"/>
    <n v="1201670"/>
    <n v="1180655"/>
    <n v="1133936"/>
    <n v="1099920"/>
    <n v="1030496"/>
    <n v="854011"/>
    <n v="598564"/>
    <n v="442865"/>
    <n v="17364"/>
    <n v="69.204700000000003"/>
    <n v="1.0079"/>
    <n v="0.02"/>
    <n v="5.973352993467004"/>
    <n v="9.2506727762019061"/>
    <n v="7542117"/>
    <n v="46719"/>
    <n v="758805"/>
    <n v="69.204676341856711"/>
    <n v="21015"/>
    <n v="101750"/>
    <n v="-171.34002461246655"/>
  </r>
  <r>
    <n v="12"/>
    <s v="ETH"/>
    <s v="Ethiopia"/>
    <s v="Addis Ababa"/>
    <x v="2"/>
    <n v="123379924"/>
    <n v="117190911"/>
    <n v="102471895"/>
    <n v="89237791"/>
    <n v="67031867"/>
    <n v="47878073"/>
    <n v="34945469"/>
    <n v="28308246"/>
    <n v="1104300"/>
    <n v="111.7268"/>
    <n v="1.0257000000000001"/>
    <n v="1.55"/>
    <n v="20.403671660409913"/>
    <n v="38.259724515144036"/>
    <n v="610444176"/>
    <n v="14719016"/>
    <n v="95071678"/>
    <n v="111.72681698813729"/>
    <n v="6189013"/>
    <n v="34142133"/>
    <n v="-335.84446736827141"/>
  </r>
  <r>
    <n v="231"/>
    <s v="FLK"/>
    <s v="Falkland Islands"/>
    <s v="Stanley"/>
    <x v="5"/>
    <n v="3780"/>
    <n v="3747"/>
    <n v="3408"/>
    <n v="3187"/>
    <n v="3080"/>
    <n v="2332"/>
    <n v="2240"/>
    <n v="2274"/>
    <n v="12173"/>
    <n v="0.3105"/>
    <n v="1.0043"/>
    <n v="0"/>
    <n v="10.915492957746478"/>
    <n v="18.606840288672732"/>
    <n v="24048"/>
    <n v="339"/>
    <n v="1506"/>
    <n v="0.31052328924669348"/>
    <n v="33"/>
    <n v="593"/>
    <n v="-66.226912928759901"/>
  </r>
  <r>
    <n v="209"/>
    <s v="FRO"/>
    <s v="Faroe Islands"/>
    <s v="TÃ³rshavn"/>
    <x v="1"/>
    <n v="53090"/>
    <n v="52415"/>
    <n v="48816"/>
    <n v="48410"/>
    <n v="45660"/>
    <n v="47479"/>
    <n v="43054"/>
    <n v="38416"/>
    <n v="1393"/>
    <n v="38.112000000000002"/>
    <n v="1.0038"/>
    <n v="0"/>
    <n v="8.7553261225827601"/>
    <n v="9.6674240859326588"/>
    <n v="377340"/>
    <n v="3599"/>
    <n v="14674"/>
    <n v="38.111988513998561"/>
    <n v="675"/>
    <n v="4680"/>
    <n v="-38.197625989171179"/>
  </r>
  <r>
    <n v="162"/>
    <s v="FJI"/>
    <s v="Fiji"/>
    <s v="Suva"/>
    <x v="3"/>
    <n v="929766"/>
    <n v="920422"/>
    <n v="917200"/>
    <n v="905169"/>
    <n v="832509"/>
    <n v="780430"/>
    <n v="644582"/>
    <n v="527634"/>
    <n v="18272"/>
    <n v="50.884700000000002"/>
    <n v="1.0056"/>
    <n v="0.01"/>
    <n v="1.3700392498909726"/>
    <n v="2.7173931055968557"/>
    <n v="6457712"/>
    <n v="3222"/>
    <n v="402132"/>
    <n v="50.884741681260948"/>
    <n v="9344"/>
    <n v="24597"/>
    <n v="-76.214193929883209"/>
  </r>
  <r>
    <n v="118"/>
    <s v="FIN"/>
    <s v="Finland"/>
    <s v="Helsinki"/>
    <x v="1"/>
    <n v="5540745"/>
    <n v="5529468"/>
    <n v="5479461"/>
    <n v="5363271"/>
    <n v="5176209"/>
    <n v="4986545"/>
    <n v="4779418"/>
    <n v="4606621"/>
    <n v="338424"/>
    <n v="16.372199999999999"/>
    <n v="1.0008999999999999"/>
    <n v="7.0000000000000007E-2"/>
    <n v="1.1184311741611082"/>
    <n v="3.3090626969996482"/>
    <n v="41461738"/>
    <n v="50007"/>
    <n v="934124"/>
    <n v="16.372198780228352"/>
    <n v="11277"/>
    <n v="177474"/>
    <n v="-20.277856589461127"/>
  </r>
  <r>
    <n v="23"/>
    <s v="FRA"/>
    <s v="France"/>
    <s v="Paris"/>
    <x v="1"/>
    <n v="64626628"/>
    <n v="64480053"/>
    <n v="63809769"/>
    <n v="62444567"/>
    <n v="58665453"/>
    <n v="56412897"/>
    <n v="53713830"/>
    <n v="50523586"/>
    <n v="551695"/>
    <n v="117.14190000000001"/>
    <n v="1.0015000000000001"/>
    <n v="0.81"/>
    <n v="1.2801472451655482"/>
    <n v="3.4943968784345962"/>
    <n v="474676783"/>
    <n v="670284"/>
    <n v="14103042"/>
    <n v="117.1419498092243"/>
    <n v="146575"/>
    <n v="2182061"/>
    <n v="-27.913778725049326"/>
  </r>
  <r>
    <n v="184"/>
    <s v="GUF"/>
    <s v="French Guiana"/>
    <s v="Cayenne"/>
    <x v="5"/>
    <n v="304557"/>
    <n v="290969"/>
    <n v="257026"/>
    <n v="228453"/>
    <n v="164351"/>
    <n v="113931"/>
    <n v="66825"/>
    <n v="46484"/>
    <n v="83534"/>
    <n v="3.6459000000000001"/>
    <n v="1.0239"/>
    <n v="0"/>
    <n v="18.492681674227509"/>
    <n v="33.312760173865087"/>
    <n v="1472596"/>
    <n v="33943"/>
    <n v="258073"/>
    <n v="3.6459046615749275"/>
    <n v="13588"/>
    <n v="76104"/>
    <n v="-555.18673091816538"/>
  </r>
  <r>
    <n v="183"/>
    <s v="PYF"/>
    <s v="French Polynesia"/>
    <s v="Papeete"/>
    <x v="3"/>
    <n v="306279"/>
    <n v="301920"/>
    <n v="291787"/>
    <n v="283788"/>
    <n v="250927"/>
    <n v="211089"/>
    <n v="163591"/>
    <n v="117891"/>
    <n v="4167"/>
    <n v="73.501099999999994"/>
    <n v="1.0074000000000001"/>
    <n v="0"/>
    <n v="4.966636621919414"/>
    <n v="7.9252822529493852"/>
    <n v="1927272"/>
    <n v="10133"/>
    <n v="188388"/>
    <n v="73.501079913606915"/>
    <n v="4359"/>
    <n v="22491"/>
    <n v="-159.79845789754944"/>
  </r>
  <r>
    <n v="146"/>
    <s v="GAB"/>
    <s v="Gabon"/>
    <s v="Libreville"/>
    <x v="2"/>
    <n v="2388992"/>
    <n v="2292573"/>
    <n v="2028517"/>
    <n v="1711105"/>
    <n v="1272935"/>
    <n v="983028"/>
    <n v="749078"/>
    <n v="597192"/>
    <n v="267668"/>
    <n v="8.9252000000000002"/>
    <n v="1.0204"/>
    <n v="0.03"/>
    <n v="17.770371162775564"/>
    <n v="39.61691421625207"/>
    <n v="12023420"/>
    <n v="264056"/>
    <n v="1791800"/>
    <n v="8.925205852025643"/>
    <n v="96419"/>
    <n v="677887"/>
    <n v="-300.03750887486774"/>
  </r>
  <r>
    <n v="142"/>
    <s v="GMB"/>
    <s v="Gambia"/>
    <s v="Banjul"/>
    <x v="2"/>
    <n v="2705992"/>
    <n v="2573995"/>
    <n v="2253133"/>
    <n v="1937275"/>
    <n v="1437539"/>
    <n v="1040616"/>
    <n v="718586"/>
    <n v="528731"/>
    <n v="10689"/>
    <n v="253.1567"/>
    <n v="1.0249999999999999"/>
    <n v="0.03"/>
    <n v="20.099079814640326"/>
    <n v="39.680324166677423"/>
    <n v="13195867"/>
    <n v="320862"/>
    <n v="2177261"/>
    <n v="253.15670315277387"/>
    <n v="131997"/>
    <n v="768717"/>
    <n v="-411.78992720305791"/>
  </r>
  <r>
    <n v="131"/>
    <s v="GEO"/>
    <s v="Georgia"/>
    <s v="Tbilisi"/>
    <x v="0"/>
    <n v="3744385"/>
    <n v="3765912"/>
    <n v="3771132"/>
    <n v="3836831"/>
    <n v="4265172"/>
    <n v="5391636"/>
    <n v="5145843"/>
    <n v="4800426"/>
    <n v="69700"/>
    <n v="53.721400000000003"/>
    <n v="0.99639999999999995"/>
    <n v="0.05"/>
    <n v="-0.70925653093023522"/>
    <n v="-2.4094363290955481"/>
    <n v="34721337"/>
    <n v="-5220"/>
    <n v="-1056041"/>
    <n v="53.721449067431848"/>
    <n v="-21527"/>
    <n v="-92446"/>
    <n v="21.998901764135102"/>
  </r>
  <r>
    <n v="19"/>
    <s v="DEU"/>
    <s v="Germany"/>
    <s v="Berlin"/>
    <x v="1"/>
    <n v="83369843"/>
    <n v="83328988"/>
    <n v="82073226"/>
    <n v="81325090"/>
    <n v="81551677"/>
    <n v="79370196"/>
    <n v="77786703"/>
    <n v="78294583"/>
    <n v="357114"/>
    <n v="233.45439999999999"/>
    <n v="0.99950000000000006"/>
    <n v="1.05"/>
    <n v="1.5798294561980544"/>
    <n v="2.5142954037923597"/>
    <n v="647100306"/>
    <n v="1255762"/>
    <n v="5075260"/>
    <n v="233.4544235174202"/>
    <n v="40855"/>
    <n v="2044753"/>
    <n v="-6.4822619976148284"/>
  </r>
  <r>
    <n v="47"/>
    <s v="GHA"/>
    <s v="Ghana"/>
    <s v="Accra"/>
    <x v="2"/>
    <n v="33475870"/>
    <n v="32180401"/>
    <n v="28870939"/>
    <n v="25574719"/>
    <n v="19665502"/>
    <n v="15446982"/>
    <n v="11865246"/>
    <n v="8861895"/>
    <n v="238533"/>
    <n v="140.34059999999999"/>
    <n v="1.0196000000000001"/>
    <n v="0.42"/>
    <n v="15.950056213966576"/>
    <n v="30.894380501306777"/>
    <n v="175941554"/>
    <n v="3309462"/>
    <n v="24613975"/>
    <n v="140.34062372921147"/>
    <n v="1295469"/>
    <n v="7901151"/>
    <n v="-277.75069553408161"/>
  </r>
  <r>
    <n v="219"/>
    <s v="GIB"/>
    <s v="Gibraltar"/>
    <s v="Gibraltar"/>
    <x v="1"/>
    <n v="32649"/>
    <n v="32709"/>
    <n v="32520"/>
    <n v="31262"/>
    <n v="27741"/>
    <n v="27317"/>
    <n v="28734"/>
    <n v="26685"/>
    <n v="6"/>
    <n v="5441.5"/>
    <n v="0.99939999999999996"/>
    <n v="0"/>
    <n v="0.39667896678966791"/>
    <n v="4.4366963086174911"/>
    <n v="239617"/>
    <n v="189"/>
    <n v="5964"/>
    <n v="5441.5"/>
    <n v="-60"/>
    <n v="1387"/>
    <n v="-22.349634626194494"/>
  </r>
  <r>
    <n v="90"/>
    <s v="GRC"/>
    <s v="Greece"/>
    <s v="Athens"/>
    <x v="1"/>
    <n v="10384971"/>
    <n v="10512232"/>
    <n v="10806641"/>
    <n v="11033783"/>
    <n v="11038109"/>
    <n v="10302255"/>
    <n v="9307148"/>
    <n v="8544873"/>
    <n v="131990"/>
    <n v="78.680000000000007"/>
    <n v="0.99419999999999997"/>
    <n v="0.13"/>
    <n v="-3.9019525123486569"/>
    <n v="-5.8802316485651387"/>
    <n v="81930012"/>
    <n v="-294409"/>
    <n v="1840098"/>
    <n v="78.679983332070606"/>
    <n v="-127261"/>
    <n v="-648812"/>
    <n v="-21.534527195430524"/>
  </r>
  <r>
    <n v="208"/>
    <s v="GRL"/>
    <s v="Greenland"/>
    <s v="Nuuk"/>
    <x v="4"/>
    <n v="56466"/>
    <n v="56026"/>
    <n v="55895"/>
    <n v="56351"/>
    <n v="56184"/>
    <n v="55599"/>
    <n v="50106"/>
    <n v="45434"/>
    <n v="2166086"/>
    <n v="2.6100000000000002E-2"/>
    <n v="1.004"/>
    <n v="0"/>
    <n v="1.0215582789158244"/>
    <n v="0.2040780110379585"/>
    <n v="432061"/>
    <n v="131"/>
    <n v="11032"/>
    <n v="2.6068217051400545E-2"/>
    <n v="440"/>
    <n v="115"/>
    <n v="-24.281375181582074"/>
  </r>
  <r>
    <n v="193"/>
    <s v="GRD"/>
    <s v="Grenada"/>
    <s v="Saint George's"/>
    <x v="4"/>
    <n v="125438"/>
    <n v="123663"/>
    <n v="118980"/>
    <n v="114039"/>
    <n v="107432"/>
    <n v="99047"/>
    <n v="94838"/>
    <n v="98794"/>
    <n v="344"/>
    <n v="364.64530000000002"/>
    <n v="1.0065999999999999"/>
    <n v="0"/>
    <n v="5.4278029920995126"/>
    <n v="9.9957032243355339"/>
    <n v="882231"/>
    <n v="4683"/>
    <n v="26644"/>
    <n v="364.64534883720933"/>
    <n v="1775"/>
    <n v="11399"/>
    <n v="-26.969249144684898"/>
  </r>
  <r>
    <n v="178"/>
    <s v="GLP"/>
    <s v="Guadeloupe"/>
    <s v="Basse-Terre"/>
    <x v="4"/>
    <n v="395752"/>
    <n v="395642"/>
    <n v="399089"/>
    <n v="403072"/>
    <n v="424067"/>
    <n v="391951"/>
    <n v="334234"/>
    <n v="318310"/>
    <n v="1628"/>
    <n v="243.0909"/>
    <n v="0.99919999999999998"/>
    <n v="0"/>
    <n v="-0.83615434151279533"/>
    <n v="-1.816052715147666"/>
    <n v="3062117"/>
    <n v="-3447"/>
    <n v="77442"/>
    <n v="243.09090909090909"/>
    <n v="110"/>
    <n v="-7320"/>
    <n v="-24.329113128711004"/>
  </r>
  <r>
    <n v="191"/>
    <s v="GUM"/>
    <s v="Guam"/>
    <s v="HagÃ¥tÃ±a"/>
    <x v="3"/>
    <n v="171774"/>
    <n v="169231"/>
    <n v="167978"/>
    <n v="164905"/>
    <n v="160188"/>
    <n v="138263"/>
    <n v="110286"/>
    <n v="88300"/>
    <n v="549"/>
    <n v="312.8852"/>
    <n v="1.0073000000000001"/>
    <n v="0"/>
    <n v="2.259819738299063"/>
    <n v="4.165428580091568"/>
    <n v="1170925"/>
    <n v="1253"/>
    <n v="83474"/>
    <n v="312.88524590163934"/>
    <n v="2543"/>
    <n v="6869"/>
    <n v="-94.534541336353342"/>
  </r>
  <r>
    <n v="68"/>
    <s v="GTM"/>
    <s v="Guatemala"/>
    <s v="Guatemala City"/>
    <x v="4"/>
    <n v="17843908"/>
    <n v="17362718"/>
    <n v="16001107"/>
    <n v="14543121"/>
    <n v="11735894"/>
    <n v="9084780"/>
    <n v="6987767"/>
    <n v="5453208"/>
    <n v="108889"/>
    <n v="163.8725"/>
    <n v="1.0134000000000001"/>
    <n v="0.22"/>
    <n v="11.516709437665781"/>
    <n v="22.696551861185778"/>
    <n v="99012503"/>
    <n v="1361611"/>
    <n v="12390700"/>
    <n v="163.87245727300279"/>
    <n v="481190"/>
    <n v="3300787"/>
    <n v="-227.21854732113647"/>
  </r>
  <r>
    <n v="207"/>
    <s v="GGY"/>
    <s v="Guernsey"/>
    <s v="Saint Peter Port"/>
    <x v="1"/>
    <n v="63301"/>
    <n v="62794"/>
    <n v="61629"/>
    <n v="60782"/>
    <n v="59114"/>
    <n v="57727"/>
    <n v="52860"/>
    <n v="52656"/>
    <n v="78"/>
    <n v="811.55129999999997"/>
    <n v="1.0037"/>
    <n v="0"/>
    <n v="2.7130084862645831"/>
    <n v="4.1443190418215918"/>
    <n v="470863"/>
    <n v="1165"/>
    <n v="10645"/>
    <n v="811.5512820512821"/>
    <n v="507"/>
    <n v="2519"/>
    <n v="-20.216119720449711"/>
  </r>
  <r>
    <n v="75"/>
    <s v="GIN"/>
    <s v="Guinea"/>
    <s v="Conakry"/>
    <x v="2"/>
    <n v="13859341"/>
    <n v="13205153"/>
    <n v="11625998"/>
    <n v="10270728"/>
    <n v="8336967"/>
    <n v="6354145"/>
    <n v="4972609"/>
    <n v="4222374"/>
    <n v="245857"/>
    <n v="56.371600000000001"/>
    <n v="1.0242"/>
    <n v="0.17"/>
    <n v="19.209903528282048"/>
    <n v="34.940200928308101"/>
    <n v="72847315"/>
    <n v="1579155"/>
    <n v="9636967"/>
    <n v="56.371553382657396"/>
    <n v="654188"/>
    <n v="3588613"/>
    <n v="-228.23575078853744"/>
  </r>
  <r>
    <n v="149"/>
    <s v="GNB"/>
    <s v="Guinea-Bissau"/>
    <s v="Bissau"/>
    <x v="2"/>
    <n v="2105566"/>
    <n v="2015828"/>
    <n v="1788919"/>
    <n v="1567220"/>
    <n v="1230849"/>
    <n v="973551"/>
    <n v="831462"/>
    <n v="591663"/>
    <n v="36125"/>
    <n v="58.285600000000002"/>
    <n v="1.0218"/>
    <n v="0.03"/>
    <n v="17.700466035633809"/>
    <n v="34.350378376998762"/>
    <n v="11105058"/>
    <n v="226909"/>
    <n v="1513903"/>
    <n v="58.285564013840833"/>
    <n v="89738"/>
    <n v="538346"/>
    <n v="-255.87251526629177"/>
  </r>
  <r>
    <n v="164"/>
    <s v="GUY"/>
    <s v="Guyana"/>
    <s v="Georgetown"/>
    <x v="5"/>
    <n v="808726"/>
    <n v="797202"/>
    <n v="755031"/>
    <n v="747932"/>
    <n v="759051"/>
    <n v="747116"/>
    <n v="778176"/>
    <n v="705261"/>
    <n v="214969"/>
    <n v="3.7621000000000002"/>
    <n v="1.0052000000000001"/>
    <n v="0.01"/>
    <n v="7.1116285291597308"/>
    <n v="8.1282790414101811"/>
    <n v="6098495"/>
    <n v="42171"/>
    <n v="103465"/>
    <n v="3.7620587154426919"/>
    <n v="11524"/>
    <n v="60794"/>
    <n v="-14.67045533497528"/>
  </r>
  <r>
    <n v="82"/>
    <s v="HTI"/>
    <s v="Haiti"/>
    <s v="Port-au-Prince"/>
    <x v="4"/>
    <n v="11584996"/>
    <n v="11306801"/>
    <n v="10563757"/>
    <n v="9842880"/>
    <n v="8360225"/>
    <n v="6925331"/>
    <n v="5646676"/>
    <n v="4680812"/>
    <n v="27750"/>
    <n v="417.47730000000001"/>
    <n v="1.012"/>
    <n v="0.15"/>
    <n v="9.6673844352913463"/>
    <n v="17.699250625833091"/>
    <n v="68911478"/>
    <n v="743044"/>
    <n v="6904184"/>
    <n v="417.47733333333332"/>
    <n v="278195"/>
    <n v="1742116"/>
    <n v="-147.49970731573922"/>
  </r>
  <r>
    <n v="89"/>
    <s v="HND"/>
    <s v="Honduras"/>
    <s v="Tegucigalpa"/>
    <x v="4"/>
    <n v="10432860"/>
    <n v="10121763"/>
    <n v="9294505"/>
    <n v="8450933"/>
    <n v="6656725"/>
    <n v="5053234"/>
    <n v="3777990"/>
    <n v="2782753"/>
    <n v="112492"/>
    <n v="92.743099999999998"/>
    <n v="1.0149999999999999"/>
    <n v="0.13"/>
    <n v="12.247612971320152"/>
    <n v="23.45216794406014"/>
    <n v="56570763"/>
    <n v="827258"/>
    <n v="7650107"/>
    <n v="92.743128400241801"/>
    <n v="311097"/>
    <n v="1981927"/>
    <n v="-274.91146357581863"/>
  </r>
  <r>
    <n v="104"/>
    <s v="HKG"/>
    <s v="Hong Kong"/>
    <s v="Hong Kong"/>
    <x v="0"/>
    <n v="7488865"/>
    <n v="7500958"/>
    <n v="7399838"/>
    <n v="7132438"/>
    <n v="6731195"/>
    <n v="5838574"/>
    <n v="4978544"/>
    <n v="3955072"/>
    <n v="1104"/>
    <n v="6783.3922000000002"/>
    <n v="0.99919999999999998"/>
    <n v="0.09"/>
    <n v="1.203093905569284"/>
    <n v="4.9972674140314997"/>
    <n v="51025484"/>
    <n v="101120"/>
    <n v="3533793"/>
    <n v="6783.392210144928"/>
    <n v="-12093"/>
    <n v="356427"/>
    <n v="-89.348386072364804"/>
  </r>
  <r>
    <n v="94"/>
    <s v="HUN"/>
    <s v="Hungary"/>
    <s v="Budapest"/>
    <x v="1"/>
    <n v="9967308"/>
    <n v="9750573"/>
    <n v="9844246"/>
    <n v="9986825"/>
    <n v="10202055"/>
    <n v="10375989"/>
    <n v="10698679"/>
    <n v="10315366"/>
    <n v="93028"/>
    <n v="107.1431"/>
    <n v="1.0265"/>
    <n v="0.12"/>
    <n v="1.2500906620984482"/>
    <n v="-0.19542747569923374"/>
    <n v="81141041"/>
    <n v="-93673"/>
    <n v="-348058"/>
    <n v="107.14309670206819"/>
    <n v="216735"/>
    <n v="-19517"/>
    <n v="3.3741701457805764"/>
  </r>
  <r>
    <n v="179"/>
    <s v="ISL"/>
    <s v="Iceland"/>
    <s v="ReykjavÃ­k"/>
    <x v="1"/>
    <n v="372899"/>
    <n v="366669"/>
    <n v="331060"/>
    <n v="318333"/>
    <n v="281462"/>
    <n v="255019"/>
    <n v="228263"/>
    <n v="204468"/>
    <n v="103000"/>
    <n v="3.6204000000000001"/>
    <n v="1.0068999999999999"/>
    <n v="0"/>
    <n v="12.637890412614027"/>
    <n v="17.141169781329612"/>
    <n v="2358173"/>
    <n v="35609"/>
    <n v="168431"/>
    <n v="3.6203786407766989"/>
    <n v="6230"/>
    <n v="54566"/>
    <n v="-82.375237200931196"/>
  </r>
  <r>
    <n v="2"/>
    <s v="IND"/>
    <s v="India"/>
    <s v="New Delhi"/>
    <x v="0"/>
    <n v="1417173173"/>
    <n v="1396387127"/>
    <n v="1322866505"/>
    <n v="1240613620"/>
    <n v="1059633675"/>
    <n v="870452165"/>
    <n v="696828385"/>
    <n v="557501301"/>
    <n v="3287590"/>
    <n v="431.0675"/>
    <n v="1.0067999999999999"/>
    <n v="17.77"/>
    <n v="7.1289633264998269"/>
    <n v="14.231631037550596"/>
    <n v="8561455951"/>
    <n v="73520622"/>
    <n v="859671872"/>
    <n v="431.06749108009211"/>
    <n v="20786046"/>
    <n v="176559553"/>
    <n v="-154.20087279760446"/>
  </r>
  <r>
    <n v="4"/>
    <s v="IDN"/>
    <s v="Indonesia"/>
    <s v="Jakarta"/>
    <x v="0"/>
    <n v="275501339"/>
    <n v="271857970"/>
    <n v="259091970"/>
    <n v="244016173"/>
    <n v="214072421"/>
    <n v="182159874"/>
    <n v="148177096"/>
    <n v="115228394"/>
    <n v="1904569"/>
    <n v="144.65289999999999"/>
    <n v="1.0064"/>
    <n v="3.45"/>
    <n v="6.3334147330000228"/>
    <n v="12.902901317118845"/>
    <n v="1710105237"/>
    <n v="12766000"/>
    <n v="160272945"/>
    <n v="144.65285269265644"/>
    <n v="3643369"/>
    <n v="31485166"/>
    <n v="-139.09153762917151"/>
  </r>
  <r>
    <n v="17"/>
    <s v="IRN"/>
    <s v="Iran"/>
    <s v="Tehran"/>
    <x v="0"/>
    <n v="88550570"/>
    <n v="87290193"/>
    <n v="81790841"/>
    <n v="75373855"/>
    <n v="65544383"/>
    <n v="55793629"/>
    <n v="38520664"/>
    <n v="28449705"/>
    <n v="1648195"/>
    <n v="53.7258"/>
    <n v="1.0071000000000001"/>
    <n v="1.1100000000000001"/>
    <n v="8.2646527622817825"/>
    <n v="17.481811166484718"/>
    <n v="521313840"/>
    <n v="5499352"/>
    <n v="60100865"/>
    <n v="53.725784873755835"/>
    <n v="1260377"/>
    <n v="13176715"/>
    <n v="-211.25303408242723"/>
  </r>
  <r>
    <n v="35"/>
    <s v="IRQ"/>
    <s v="Iraq"/>
    <s v="Baghdad"/>
    <x v="0"/>
    <n v="44496122"/>
    <n v="42556984"/>
    <n v="37757813"/>
    <n v="31264875"/>
    <n v="24628858"/>
    <n v="17658381"/>
    <n v="13653369"/>
    <n v="9811347"/>
    <n v="438317"/>
    <n v="101.5158"/>
    <n v="1.0221"/>
    <n v="0.56000000000000005"/>
    <n v="17.846131607251721"/>
    <n v="42.319846153231062"/>
    <n v="221827749"/>
    <n v="4799171"/>
    <n v="34684775"/>
    <n v="101.51584811905539"/>
    <n v="1939138"/>
    <n v="13231247"/>
    <n v="-353.51695338061126"/>
  </r>
  <r>
    <n v="125"/>
    <s v="IRL"/>
    <s v="Ireland"/>
    <s v="Dublin"/>
    <x v="1"/>
    <n v="5023109"/>
    <n v="4946119"/>
    <n v="4665760"/>
    <n v="4524585"/>
    <n v="3768950"/>
    <n v="3485374"/>
    <n v="3391387"/>
    <n v="2937637"/>
    <n v="70273"/>
    <n v="71.479900000000001"/>
    <n v="1.0073000000000001"/>
    <n v="0.06"/>
    <n v="7.6589665992249927"/>
    <n v="11.01811547357382"/>
    <n v="32742921"/>
    <n v="280359"/>
    <n v="2085472"/>
    <n v="71.479928279709128"/>
    <n v="76990"/>
    <n v="498524"/>
    <n v="-70.991480567544599"/>
  </r>
  <r>
    <n v="202"/>
    <s v="IMN"/>
    <s v="Isle of Man"/>
    <s v="Douglas"/>
    <x v="1"/>
    <n v="84519"/>
    <n v="84046"/>
    <n v="83593"/>
    <n v="83828"/>
    <n v="75562"/>
    <n v="68865"/>
    <n v="64022"/>
    <n v="55298"/>
    <n v="572"/>
    <n v="147.76050000000001"/>
    <n v="1.0029999999999999"/>
    <n v="0"/>
    <n v="1.107748256432955"/>
    <n v="0.82430691415756074"/>
    <n v="599733"/>
    <n v="453"/>
    <n v="29221"/>
    <n v="147.76048951048952"/>
    <n v="473"/>
    <n v="691"/>
    <n v="-52.842779124018961"/>
  </r>
  <r>
    <n v="98"/>
    <s v="ISR"/>
    <s v="Israel"/>
    <s v="Jerusalem"/>
    <x v="0"/>
    <n v="9038309"/>
    <n v="8757489"/>
    <n v="8007778"/>
    <n v="7328445"/>
    <n v="6116958"/>
    <n v="4803254"/>
    <n v="3744608"/>
    <n v="2907307"/>
    <n v="20770"/>
    <n v="435.1617"/>
    <n v="1.0155000000000001"/>
    <n v="0.11"/>
    <n v="12.869125492739682"/>
    <n v="23.331880091888525"/>
    <n v="50704148"/>
    <n v="749711"/>
    <n v="6131002"/>
    <n v="435.16172363986522"/>
    <n v="280820"/>
    <n v="1709864"/>
    <n v="-210.88251085970623"/>
  </r>
  <r>
    <n v="25"/>
    <s v="ITA"/>
    <s v="Italy"/>
    <s v="Rome"/>
    <x v="1"/>
    <n v="59037474"/>
    <n v="59500579"/>
    <n v="60232906"/>
    <n v="59822450"/>
    <n v="56966397"/>
    <n v="56756561"/>
    <n v="56329482"/>
    <n v="53324036"/>
    <n v="301336"/>
    <n v="195.91909999999999"/>
    <n v="0.99660000000000004"/>
    <n v="0.74"/>
    <n v="-1.9846825919373705"/>
    <n v="-1.312176281646773"/>
    <n v="461969885"/>
    <n v="-732327"/>
    <n v="5713438"/>
    <n v="195.9190869992301"/>
    <n v="-463105"/>
    <n v="-784976"/>
    <n v="-10.714564066380872"/>
  </r>
  <r>
    <n v="52"/>
    <s v="CIV"/>
    <s v="Ivory Coast"/>
    <s v="Yamoussoukro"/>
    <x v="2"/>
    <n v="28160542"/>
    <n v="26811790"/>
    <n v="23596741"/>
    <n v="21120042"/>
    <n v="16799670"/>
    <n v="11910540"/>
    <n v="8303809"/>
    <n v="5477086"/>
    <n v="322463"/>
    <n v="87.329499999999996"/>
    <n v="1.0247999999999999"/>
    <n v="0.35"/>
    <n v="19.340810665337219"/>
    <n v="33.335634465120854"/>
    <n v="142180220"/>
    <n v="3215049"/>
    <n v="22683456"/>
    <n v="87.32952927932817"/>
    <n v="1348752"/>
    <n v="7040500"/>
    <n v="-414.15190486327953"/>
  </r>
  <r>
    <n v="139"/>
    <s v="JAM"/>
    <s v="Jamaica"/>
    <s v="Kingston"/>
    <x v="4"/>
    <n v="2827377"/>
    <n v="2820436"/>
    <n v="2794445"/>
    <n v="2733896"/>
    <n v="2612205"/>
    <n v="2392030"/>
    <n v="2135546"/>
    <n v="1859091"/>
    <n v="10991"/>
    <n v="257.24470000000002"/>
    <n v="0.99990000000000001"/>
    <n v="0.04"/>
    <n v="1.1784808790296464"/>
    <n v="3.4193327032191418"/>
    <n v="20175026"/>
    <n v="25991"/>
    <n v="968286"/>
    <n v="257.24474570102814"/>
    <n v="6941"/>
    <n v="93481"/>
    <n v="-52.083840973895313"/>
  </r>
  <r>
    <n v="11"/>
    <s v="JPN"/>
    <s v="Japan"/>
    <s v="Tokyo"/>
    <x v="0"/>
    <n v="123951692"/>
    <n v="125244761"/>
    <n v="127250933"/>
    <n v="128105431"/>
    <n v="126803861"/>
    <n v="123686321"/>
    <n v="117624196"/>
    <n v="105416839"/>
    <n v="377930"/>
    <n v="327.9753"/>
    <n v="0.99470000000000003"/>
    <n v="1.55"/>
    <n v="-2.5927047623297188"/>
    <n v="-3.2424378635438176"/>
    <n v="978084034"/>
    <n v="-2006172"/>
    <n v="18534853"/>
    <n v="327.97526526076257"/>
    <n v="-1293069"/>
    <n v="-4153739"/>
    <n v="-17.5824405055439"/>
  </r>
  <r>
    <n v="195"/>
    <s v="JEY"/>
    <s v="Jersey"/>
    <s v="Saint Helier"/>
    <x v="1"/>
    <n v="110778"/>
    <n v="108319"/>
    <n v="100561"/>
    <n v="96151"/>
    <n v="86192"/>
    <n v="82874"/>
    <n v="75124"/>
    <n v="68347"/>
    <n v="116"/>
    <n v="954.9828"/>
    <n v="1.0105999999999999"/>
    <n v="0"/>
    <n v="10.160002386611112"/>
    <n v="15.212530290896611"/>
    <n v="728346"/>
    <n v="7758"/>
    <n v="42431"/>
    <n v="954.98275862068965"/>
    <n v="2459"/>
    <n v="14627"/>
    <n v="-62.081729995464322"/>
  </r>
  <r>
    <n v="83"/>
    <s v="JOR"/>
    <s v="Jordan"/>
    <s v="Amman"/>
    <x v="0"/>
    <n v="11285869"/>
    <n v="10928721"/>
    <n v="9494246"/>
    <n v="6931258"/>
    <n v="5056174"/>
    <n v="3480587"/>
    <n v="2216903"/>
    <n v="1557374"/>
    <n v="89342"/>
    <n v="126.32210000000001"/>
    <n v="1.0123"/>
    <n v="0.14000000000000001"/>
    <n v="18.870619109721826"/>
    <n v="62.825694845005053"/>
    <n v="50951132"/>
    <n v="1434475"/>
    <n v="9728495"/>
    <n v="126.32209934857066"/>
    <n v="357148"/>
    <n v="4354611"/>
    <n v="-624.67300725451946"/>
  </r>
  <r>
    <n v="66"/>
    <s v="KAZ"/>
    <s v="Kazakhstan"/>
    <s v="Nursultan"/>
    <x v="0"/>
    <n v="19397998"/>
    <n v="18979243"/>
    <n v="17835909"/>
    <n v="16627837"/>
    <n v="15236253"/>
    <n v="16866563"/>
    <n v="14172710"/>
    <n v="12265305"/>
    <n v="2724900"/>
    <n v="7.1188000000000002"/>
    <n v="1.0105"/>
    <n v="0.24"/>
    <n v="8.7581126367038529"/>
    <n v="16.659779621366265"/>
    <n v="131381818"/>
    <n v="1143334"/>
    <n v="7132693"/>
    <n v="7.1187926162427981"/>
    <n v="418755"/>
    <n v="2770161"/>
    <n v="-58.153409148814482"/>
  </r>
  <r>
    <n v="27"/>
    <s v="KEN"/>
    <s v="Kenya"/>
    <s v="Nairobi"/>
    <x v="2"/>
    <n v="54027487"/>
    <n v="51985780"/>
    <n v="46851488"/>
    <n v="41517895"/>
    <n v="30851606"/>
    <n v="23162269"/>
    <n v="16187124"/>
    <n v="11473087"/>
    <n v="580367"/>
    <n v="93.091899999999995"/>
    <n v="1.0193000000000001"/>
    <n v="0.68"/>
    <n v="15.316480449884537"/>
    <n v="30.130602719622466"/>
    <n v="276056736"/>
    <n v="5134292"/>
    <n v="42554400"/>
    <n v="93.091934930828245"/>
    <n v="2041707"/>
    <n v="12509592"/>
    <n v="-370.90627831899121"/>
  </r>
  <r>
    <n v="192"/>
    <s v="KIR"/>
    <s v="Kiribati"/>
    <s v="Tarawa"/>
    <x v="3"/>
    <n v="131232"/>
    <n v="126463"/>
    <n v="116707"/>
    <n v="107995"/>
    <n v="88826"/>
    <n v="75124"/>
    <n v="60813"/>
    <n v="57437"/>
    <n v="811"/>
    <n v="161.815"/>
    <n v="1.0183"/>
    <n v="0"/>
    <n v="12.445697344632284"/>
    <n v="21.516736885966942"/>
    <n v="764597"/>
    <n v="9756"/>
    <n v="73795"/>
    <n v="161.8150431565968"/>
    <n v="4769"/>
    <n v="23237"/>
    <n v="-128.47989971621081"/>
  </r>
  <r>
    <n v="129"/>
    <s v="KWT"/>
    <s v="Kuwait"/>
    <s v="Kuwait City"/>
    <x v="0"/>
    <n v="4268873"/>
    <n v="4360444"/>
    <n v="3908743"/>
    <n v="2943356"/>
    <n v="1934901"/>
    <n v="1674938"/>
    <n v="1493870"/>
    <n v="802786"/>
    <n v="17818"/>
    <n v="239.5821"/>
    <n v="1.0044"/>
    <n v="0.05"/>
    <n v="9.2134479038401853"/>
    <n v="45.034205852095369"/>
    <n v="21387911"/>
    <n v="451701"/>
    <n v="3466087"/>
    <n v="239.58205185767201"/>
    <n v="-91571"/>
    <n v="1325517"/>
    <n v="-431.75728027145465"/>
  </r>
  <r>
    <n v="110"/>
    <s v="KGZ"/>
    <s v="Kyrgyzstan"/>
    <s v="Bishkek"/>
    <x v="0"/>
    <n v="6630623"/>
    <n v="6424874"/>
    <n v="5914980"/>
    <n v="5483774"/>
    <n v="4935182"/>
    <n v="4394734"/>
    <n v="3691209"/>
    <n v="3016384"/>
    <n v="199951"/>
    <n v="33.161200000000001"/>
    <n v="1.0158"/>
    <n v="0.08"/>
    <n v="12.098823664661589"/>
    <n v="20.913498623393306"/>
    <n v="40491760"/>
    <n v="509894"/>
    <n v="3614239"/>
    <n v="33.161239503678402"/>
    <n v="205749"/>
    <n v="1146849"/>
    <n v="-119.8202549807982"/>
  </r>
  <r>
    <n v="103"/>
    <s v="LAO"/>
    <s v="Laos"/>
    <s v="Vientiane"/>
    <x v="0"/>
    <n v="7529475"/>
    <n v="7319399"/>
    <n v="6787419"/>
    <n v="6323418"/>
    <n v="5430853"/>
    <n v="4314443"/>
    <n v="3297519"/>
    <n v="2675283"/>
    <n v="236800"/>
    <n v="31.796800000000001"/>
    <n v="1.0141"/>
    <n v="0.09"/>
    <n v="10.932815551832"/>
    <n v="19.072865339599566"/>
    <n v="43677809"/>
    <n v="531980"/>
    <n v="4854192"/>
    <n v="31.796769425675677"/>
    <n v="210076"/>
    <n v="1206057"/>
    <n v="-181.44592553385939"/>
  </r>
  <r>
    <n v="151"/>
    <s v="LVA"/>
    <s v="Latvia"/>
    <s v="Riga"/>
    <x v="1"/>
    <n v="1850651"/>
    <n v="1897052"/>
    <n v="1991955"/>
    <n v="2101530"/>
    <n v="2392530"/>
    <n v="2689391"/>
    <n v="2572037"/>
    <n v="2397414"/>
    <n v="64559"/>
    <n v="28.666"/>
    <n v="0.98760000000000003"/>
    <n v="0.02"/>
    <n v="-7.0937345472161768"/>
    <n v="-11.937921419156519"/>
    <n v="17892560"/>
    <n v="-94903"/>
    <n v="-546763"/>
    <n v="28.666041915147385"/>
    <n v="-46401"/>
    <n v="-250879"/>
    <n v="22.806365525520413"/>
  </r>
  <r>
    <n v="119"/>
    <s v="LBN"/>
    <s v="Lebanon"/>
    <s v="Beirut"/>
    <x v="0"/>
    <n v="5489739"/>
    <n v="5662923"/>
    <n v="6398940"/>
    <n v="4995800"/>
    <n v="4320642"/>
    <n v="3593700"/>
    <n v="2963702"/>
    <n v="2381791"/>
    <n v="10452"/>
    <n v="525.23339999999996"/>
    <n v="0.98160000000000003"/>
    <n v="7.0000000000000007E-2"/>
    <n v="-14.208618927509869"/>
    <n v="9.887085151527284"/>
    <n v="35807237"/>
    <n v="-736017"/>
    <n v="3107948"/>
    <n v="525.23335246842714"/>
    <n v="-173184"/>
    <n v="493939"/>
    <n v="-130.48785556751201"/>
  </r>
  <r>
    <n v="147"/>
    <s v="LSO"/>
    <s v="Lesotho"/>
    <s v="Maseru"/>
    <x v="2"/>
    <n v="2305825"/>
    <n v="2254100"/>
    <n v="2118521"/>
    <n v="2022747"/>
    <n v="1998630"/>
    <n v="1798997"/>
    <n v="1407672"/>
    <n v="1023481"/>
    <n v="30355"/>
    <n v="75.962000000000003"/>
    <n v="1.0106999999999999"/>
    <n v="0.03"/>
    <n v="8.8412623712486198"/>
    <n v="13.994730927792748"/>
    <n v="14929973"/>
    <n v="135579"/>
    <n v="1282344"/>
    <n v="75.961950255312146"/>
    <n v="51725"/>
    <n v="283078"/>
    <n v="-125.29240894554957"/>
  </r>
  <r>
    <n v="121"/>
    <s v="LBR"/>
    <s v="Liberia"/>
    <s v="Monrovia"/>
    <x v="2"/>
    <n v="5302681"/>
    <n v="5087584"/>
    <n v="4612329"/>
    <n v="4019956"/>
    <n v="2895224"/>
    <n v="2209731"/>
    <n v="1932169"/>
    <n v="1463563"/>
    <n v="111369"/>
    <n v="47.613599999999998"/>
    <n v="1.0209999999999999"/>
    <n v="7.0000000000000007E-2"/>
    <n v="14.967535923825034"/>
    <n v="31.908931341537073"/>
    <n v="27523237"/>
    <n v="475255"/>
    <n v="3839118"/>
    <n v="47.613617793102208"/>
    <n v="215097"/>
    <n v="1282725"/>
    <n v="-262.31313581991344"/>
  </r>
  <r>
    <n v="107"/>
    <s v="LBY"/>
    <s v="Libya"/>
    <s v="Tripoli"/>
    <x v="2"/>
    <n v="6812341"/>
    <n v="6653942"/>
    <n v="6192235"/>
    <n v="6491988"/>
    <n v="5154790"/>
    <n v="4236983"/>
    <n v="2962720"/>
    <n v="1909177"/>
    <n v="1759540"/>
    <n v="3.8717000000000001"/>
    <n v="1.0114000000000001"/>
    <n v="0.09"/>
    <n v="10.014251720097832"/>
    <n v="4.9345901440360027"/>
    <n v="40414176"/>
    <n v="461707"/>
    <n v="4903164"/>
    <n v="3.8716602066449184"/>
    <n v="158399"/>
    <n v="320353"/>
    <n v="-256.82081860403724"/>
  </r>
  <r>
    <n v="216"/>
    <s v="LIE"/>
    <s v="Liechtenstein"/>
    <s v="Vaduz"/>
    <x v="1"/>
    <n v="39327"/>
    <n v="38756"/>
    <n v="37355"/>
    <n v="35926"/>
    <n v="33026"/>
    <n v="28765"/>
    <n v="25003"/>
    <n v="21089"/>
    <n v="160"/>
    <n v="245.7937"/>
    <n v="1.0074000000000001"/>
    <n v="0"/>
    <n v="5.279079105876054"/>
    <n v="9.4666815119968835"/>
    <n v="259247"/>
    <n v="1401"/>
    <n v="18238"/>
    <n v="245.79374999999999"/>
    <n v="571"/>
    <n v="3401"/>
    <n v="-86.481103893024809"/>
  </r>
  <r>
    <n v="141"/>
    <s v="LTU"/>
    <s v="Lithuania"/>
    <s v="Vilnius"/>
    <x v="1"/>
    <n v="2750055"/>
    <n v="2820267"/>
    <n v="2963765"/>
    <n v="3139019"/>
    <n v="3599637"/>
    <n v="3785847"/>
    <n v="3521206"/>
    <n v="3210147"/>
    <n v="65300"/>
    <n v="42.114199999999997"/>
    <n v="0.9869"/>
    <n v="0.03"/>
    <n v="-7.2107606372300097"/>
    <n v="-12.391259817159437"/>
    <n v="25789943"/>
    <n v="-143498"/>
    <n v="-460092"/>
    <n v="42.114165390505363"/>
    <n v="-70212"/>
    <n v="-388964"/>
    <n v="14.332427767326545"/>
  </r>
  <r>
    <n v="168"/>
    <s v="LUX"/>
    <s v="Luxembourg"/>
    <s v="Luxembourg"/>
    <x v="1"/>
    <n v="647599"/>
    <n v="630399"/>
    <n v="569408"/>
    <n v="507070"/>
    <n v="435628"/>
    <n v="381267"/>
    <n v="363741"/>
    <n v="339342"/>
    <n v="2586"/>
    <n v="250.42500000000001"/>
    <n v="1.0128999999999999"/>
    <n v="0.01"/>
    <n v="13.731981285826683"/>
    <n v="27.713925099098745"/>
    <n v="3874454"/>
    <n v="60991"/>
    <n v="308257"/>
    <n v="250.42498066511988"/>
    <n v="17200"/>
    <n v="140529"/>
    <n v="-90.839624921170966"/>
  </r>
  <r>
    <n v="167"/>
    <s v="MAC"/>
    <s v="Macau"/>
    <s v="Concelho de Macau"/>
    <x v="0"/>
    <n v="695168"/>
    <n v="676283"/>
    <n v="615239"/>
    <n v="557297"/>
    <n v="431896"/>
    <n v="350227"/>
    <n v="245332"/>
    <n v="247284"/>
    <n v="30"/>
    <n v="23172.2667"/>
    <n v="1.0125"/>
    <n v="0.01"/>
    <n v="12.991536622353264"/>
    <n v="24.739232402112339"/>
    <n v="3818726"/>
    <n v="61044"/>
    <n v="447884"/>
    <n v="23172.266666666666"/>
    <n v="18885"/>
    <n v="137871"/>
    <n v="-181.12130182300513"/>
  </r>
  <r>
    <n v="50"/>
    <s v="MDG"/>
    <s v="Madagascar"/>
    <s v="Antananarivo"/>
    <x v="2"/>
    <n v="29611714"/>
    <n v="28225177"/>
    <n v="24850912"/>
    <n v="21731053"/>
    <n v="16216431"/>
    <n v="11882762"/>
    <n v="8948162"/>
    <n v="6639751"/>
    <n v="587041"/>
    <n v="50.442300000000003"/>
    <n v="1.0241"/>
    <n v="0.37"/>
    <n v="19.157453859238647"/>
    <n v="36.264515115765441"/>
    <n v="148105962"/>
    <n v="3374265"/>
    <n v="22971963"/>
    <n v="50.442326856216177"/>
    <n v="1386537"/>
    <n v="7880661"/>
    <n v="-345.97627230298247"/>
  </r>
  <r>
    <n v="62"/>
    <s v="MWI"/>
    <s v="Malawi"/>
    <s v="Lilongwe"/>
    <x v="2"/>
    <n v="20405317"/>
    <n v="19377061"/>
    <n v="16938942"/>
    <n v="14718422"/>
    <n v="11229387"/>
    <n v="9539665"/>
    <n v="6267369"/>
    <n v="4625141"/>
    <n v="118484"/>
    <n v="172.22"/>
    <n v="1.0259"/>
    <n v="0.26"/>
    <n v="20.46394042792047"/>
    <n v="38.637939583468935"/>
    <n v="103101304"/>
    <n v="2438119"/>
    <n v="15780176"/>
    <n v="172.2200212686945"/>
    <n v="1028256"/>
    <n v="5686895"/>
    <n v="-341.18259313607956"/>
  </r>
  <r>
    <n v="45"/>
    <s v="MYS"/>
    <s v="Malaysia"/>
    <s v="Kuala Lumpur"/>
    <x v="0"/>
    <n v="33938221"/>
    <n v="33199993"/>
    <n v="31068833"/>
    <n v="28717731"/>
    <n v="22945150"/>
    <n v="17517054"/>
    <n v="13215707"/>
    <n v="10306508"/>
    <n v="330803"/>
    <n v="102.5934"/>
    <n v="1.0108999999999999"/>
    <n v="0.43"/>
    <n v="9.2355834543254325"/>
    <n v="18.178629781022742"/>
    <n v="190909197"/>
    <n v="2131160"/>
    <n v="23631713"/>
    <n v="102.59344987802407"/>
    <n v="738228"/>
    <n v="5220490"/>
    <n v="-229.28923161947773"/>
  </r>
  <r>
    <n v="174"/>
    <s v="MDV"/>
    <s v="Maldives"/>
    <s v="MalÃ©"/>
    <x v="0"/>
    <n v="523787"/>
    <n v="514438"/>
    <n v="435582"/>
    <n v="361575"/>
    <n v="282507"/>
    <n v="224957"/>
    <n v="164887"/>
    <n v="123243"/>
    <n v="300"/>
    <n v="1745.9567"/>
    <n v="1.0044999999999999"/>
    <n v="0.01"/>
    <n v="20.249918499846185"/>
    <n v="44.862614948489252"/>
    <n v="2630976"/>
    <n v="78856"/>
    <n v="400544"/>
    <n v="1745.9566666666667"/>
    <n v="9349"/>
    <n v="162212"/>
    <n v="-325.00344847171851"/>
  </r>
  <r>
    <n v="59"/>
    <s v="MLI"/>
    <s v="Mali"/>
    <s v="Bamako"/>
    <x v="2"/>
    <n v="22593590"/>
    <n v="21224040"/>
    <n v="18112907"/>
    <n v="15529181"/>
    <n v="11239101"/>
    <n v="8945026"/>
    <n v="7372581"/>
    <n v="6153587"/>
    <n v="1240192"/>
    <n v="18.2178"/>
    <n v="1.0314000000000001"/>
    <n v="0.28000000000000003"/>
    <n v="24.737514524863403"/>
    <n v="45.491188492168391"/>
    <n v="111170013"/>
    <n v="3111133"/>
    <n v="16440003"/>
    <n v="18.217816273609248"/>
    <n v="1369550"/>
    <n v="7064409"/>
    <n v="-267.16129958022856"/>
  </r>
  <r>
    <n v="173"/>
    <s v="MLT"/>
    <s v="Malta"/>
    <s v="Valletta"/>
    <x v="1"/>
    <n v="533286"/>
    <n v="515357"/>
    <n v="456579"/>
    <n v="418755"/>
    <n v="399212"/>
    <n v="365392"/>
    <n v="333587"/>
    <n v="315414"/>
    <n v="316"/>
    <n v="1687.6139000000001"/>
    <n v="1.0124"/>
    <n v="0.01"/>
    <n v="16.800378466815165"/>
    <n v="27.350359995701545"/>
    <n v="3337582"/>
    <n v="58778"/>
    <n v="217872"/>
    <n v="1687.6139240506329"/>
    <n v="17929"/>
    <n v="114531"/>
    <n v="-69.074930091879253"/>
  </r>
  <r>
    <n v="215"/>
    <s v="MHL"/>
    <s v="Marshall Islands"/>
    <s v="Majuro"/>
    <x v="3"/>
    <n v="41569"/>
    <n v="43413"/>
    <n v="49410"/>
    <n v="53416"/>
    <n v="54224"/>
    <n v="46047"/>
    <n v="31988"/>
    <n v="23969"/>
    <n v="181"/>
    <n v="229.66300000000001"/>
    <n v="0.98860000000000003"/>
    <n v="0"/>
    <n v="-15.869257235377454"/>
    <n v="-22.178747940691927"/>
    <n v="344036"/>
    <n v="-5997"/>
    <n v="17600"/>
    <n v="229.66298342541435"/>
    <n v="-1844"/>
    <n v="-11847"/>
    <n v="-73.428178063331799"/>
  </r>
  <r>
    <n v="180"/>
    <s v="MTQ"/>
    <s v="Martinique"/>
    <s v="Fort-de-France"/>
    <x v="4"/>
    <n v="367507"/>
    <n v="370391"/>
    <n v="383515"/>
    <n v="392181"/>
    <n v="432543"/>
    <n v="374271"/>
    <n v="333786"/>
    <n v="326428"/>
    <n v="1128"/>
    <n v="325.80410000000001"/>
    <n v="0.99650000000000005"/>
    <n v="0"/>
    <n v="-4.1740218765889212"/>
    <n v="-6.2914827592361693"/>
    <n v="2980622"/>
    <n v="-13124"/>
    <n v="41079"/>
    <n v="325.80407801418437"/>
    <n v="-2884"/>
    <n v="-24674"/>
    <n v="-12.58439839719632"/>
  </r>
  <r>
    <n v="126"/>
    <s v="MRT"/>
    <s v="Mauritania"/>
    <s v="Nouakchott"/>
    <x v="2"/>
    <n v="4736139"/>
    <n v="4498604"/>
    <n v="3946220"/>
    <n v="3419461"/>
    <n v="2695003"/>
    <n v="2006027"/>
    <n v="1506694"/>
    <n v="1122198"/>
    <n v="1030700"/>
    <n v="4.5951000000000004"/>
    <n v="1.0263"/>
    <n v="0.06"/>
    <n v="20.017104976407804"/>
    <n v="38.505425270239954"/>
    <n v="23930346"/>
    <n v="552384"/>
    <n v="3613941"/>
    <n v="4.5950703405452602"/>
    <n v="237535"/>
    <n v="1316678"/>
    <n v="-322.0412975250357"/>
  </r>
  <r>
    <n v="157"/>
    <s v="MUS"/>
    <s v="Mauritius"/>
    <s v="Port Louis"/>
    <x v="2"/>
    <n v="1299469"/>
    <n v="1297828"/>
    <n v="1293153"/>
    <n v="1283330"/>
    <n v="1215930"/>
    <n v="1090290"/>
    <n v="954865"/>
    <n v="830115"/>
    <n v="2040"/>
    <n v="636.99459999999999"/>
    <n v="1.0004"/>
    <n v="0.02"/>
    <n v="0.4884186171319248"/>
    <n v="1.2575876820459273"/>
    <n v="9264980"/>
    <n v="4675"/>
    <n v="469354"/>
    <n v="636.99460784313726"/>
    <n v="1641"/>
    <n v="16139"/>
    <n v="-56.540840726887239"/>
  </r>
  <r>
    <n v="182"/>
    <s v="MYT"/>
    <s v="Mayotte"/>
    <s v="Mamoudzou"/>
    <x v="2"/>
    <n v="326101"/>
    <n v="305587"/>
    <n v="249545"/>
    <n v="211786"/>
    <n v="159215"/>
    <n v="92659"/>
    <n v="52233"/>
    <n v="35383"/>
    <n v="374"/>
    <n v="871.92780000000005"/>
    <n v="1.0319"/>
    <n v="0"/>
    <n v="30.678234386583579"/>
    <n v="53.976655680734332"/>
    <n v="1432509"/>
    <n v="56042"/>
    <n v="290718"/>
    <n v="871.92780748663097"/>
    <n v="20514"/>
    <n v="114315"/>
    <n v="-821.6318571065201"/>
  </r>
  <r>
    <n v="10"/>
    <s v="MEX"/>
    <s v="Mexico"/>
    <s v="Mexico City"/>
    <x v="4"/>
    <n v="127504125"/>
    <n v="125998302"/>
    <n v="120149897"/>
    <n v="112532401"/>
    <n v="97873442"/>
    <n v="81720428"/>
    <n v="67705186"/>
    <n v="50289306"/>
    <n v="1964375"/>
    <n v="64.908199999999994"/>
    <n v="1.0063"/>
    <n v="1.6"/>
    <n v="6.1208774902237328"/>
    <n v="13.30436733505757"/>
    <n v="783773087"/>
    <n v="5848405"/>
    <n v="77214819"/>
    <n v="64.908240534521155"/>
    <n v="1505823"/>
    <n v="14971724"/>
    <n v="-153.54123001816728"/>
  </r>
  <r>
    <n v="194"/>
    <s v="FSM"/>
    <s v="Micronesia"/>
    <s v="Palikir"/>
    <x v="3"/>
    <n v="114164"/>
    <n v="112106"/>
    <n v="109462"/>
    <n v="107588"/>
    <n v="111709"/>
    <n v="98603"/>
    <n v="76299"/>
    <n v="58989"/>
    <n v="702"/>
    <n v="162.6268"/>
    <n v="1.0091000000000001"/>
    <n v="0"/>
    <n v="4.2955546216952003"/>
    <n v="6.1122058222106554"/>
    <n v="788920"/>
    <n v="2644"/>
    <n v="55175"/>
    <n v="162.62678062678063"/>
    <n v="2058"/>
    <n v="6576"/>
    <n v="-93.534387767210831"/>
  </r>
  <r>
    <n v="135"/>
    <s v="MDA"/>
    <s v="Moldova"/>
    <s v="Chisinau"/>
    <x v="1"/>
    <n v="3272996"/>
    <n v="3084847"/>
    <n v="3277388"/>
    <n v="3678186"/>
    <n v="4251573"/>
    <n v="4480199"/>
    <n v="4103240"/>
    <n v="3711140"/>
    <n v="33846"/>
    <n v="96.702600000000004"/>
    <n v="1.0690999999999999"/>
    <n v="0.04"/>
    <n v="-0.13400915607184746"/>
    <n v="-11.01602800945901"/>
    <n v="29859569"/>
    <n v="-192541"/>
    <n v="-438144"/>
    <n v="96.702594102700473"/>
    <n v="188149"/>
    <n v="-405190"/>
    <n v="11.806183544678992"/>
  </r>
  <r>
    <n v="217"/>
    <s v="MCO"/>
    <s v="Monaco"/>
    <s v="Monaco"/>
    <x v="1"/>
    <n v="36469"/>
    <n v="36922"/>
    <n v="36760"/>
    <n v="33178"/>
    <n v="32465"/>
    <n v="30329"/>
    <n v="27076"/>
    <n v="24270"/>
    <n v="2"/>
    <n v="18234.5"/>
    <n v="0.99409999999999998"/>
    <n v="0"/>
    <n v="-0.79162132752992387"/>
    <n v="9.9192235818916146"/>
    <n v="257469"/>
    <n v="162"/>
    <n v="12199"/>
    <n v="18234.5"/>
    <n v="-453"/>
    <n v="3291"/>
    <n v="-50.26370004120313"/>
  </r>
  <r>
    <n v="134"/>
    <s v="MNG"/>
    <s v="Mongolia"/>
    <s v="Ulaanbaatar"/>
    <x v="0"/>
    <n v="3398366"/>
    <n v="3294335"/>
    <n v="2964749"/>
    <n v="2702520"/>
    <n v="2450979"/>
    <n v="2161433"/>
    <n v="1697780"/>
    <n v="1293880"/>
    <n v="1564110"/>
    <n v="2.1726999999999999"/>
    <n v="1.0150999999999999"/>
    <n v="0.04"/>
    <n v="14.625757526185184"/>
    <n v="25.748042567677576"/>
    <n v="19964042"/>
    <n v="329586"/>
    <n v="2104486"/>
    <n v="2.1727154739756154"/>
    <n v="104031"/>
    <n v="695846"/>
    <n v="-162.64924104244599"/>
  </r>
  <r>
    <n v="169"/>
    <s v="MNE"/>
    <s v="Montenegro"/>
    <s v="Podgorica"/>
    <x v="1"/>
    <n v="627082"/>
    <n v="629048"/>
    <n v="633966"/>
    <n v="631044"/>
    <n v="633324"/>
    <n v="621442"/>
    <n v="589324"/>
    <n v="530268"/>
    <n v="13812"/>
    <n v="45.401200000000003"/>
    <n v="0.99880000000000002"/>
    <n v="0.01"/>
    <n v="-1.0858626487855816"/>
    <n v="-0.62784845430746516"/>
    <n v="4895498"/>
    <n v="-4918"/>
    <n v="96814"/>
    <n v="45.401245293947291"/>
    <n v="-1966"/>
    <n v="-3962"/>
    <n v="-18.257560327985097"/>
  </r>
  <r>
    <n v="230"/>
    <s v="MSR"/>
    <s v="Montserrat"/>
    <s v="Brades"/>
    <x v="4"/>
    <n v="4390"/>
    <n v="4500"/>
    <n v="5059"/>
    <n v="4938"/>
    <n v="5138"/>
    <n v="10805"/>
    <n v="11452"/>
    <n v="11402"/>
    <n v="102"/>
    <n v="43.039200000000001"/>
    <n v="0.99390000000000001"/>
    <n v="0"/>
    <n v="-13.223957303814984"/>
    <n v="-11.097610368570271"/>
    <n v="57684"/>
    <n v="-559"/>
    <n v="-7012"/>
    <n v="43.03921568627451"/>
    <n v="-110"/>
    <n v="-548"/>
    <n v="61.497982810033328"/>
  </r>
  <r>
    <n v="40"/>
    <s v="MAR"/>
    <s v="Morocco"/>
    <s v="Rabat"/>
    <x v="2"/>
    <n v="37457971"/>
    <n v="36688772"/>
    <n v="34680458"/>
    <n v="32464865"/>
    <n v="28554415"/>
    <n v="24570814"/>
    <n v="19678444"/>
    <n v="15274351"/>
    <n v="446550"/>
    <n v="83.882999999999996"/>
    <n v="1.0103"/>
    <n v="0.47"/>
    <n v="8.0088705864265108"/>
    <n v="15.380030072510698"/>
    <n v="229370090"/>
    <n v="2008314"/>
    <n v="22183620"/>
    <n v="83.88303885343187"/>
    <n v="769199"/>
    <n v="4993106"/>
    <n v="-145.23445218719931"/>
  </r>
  <r>
    <n v="48"/>
    <s v="MOZ"/>
    <s v="Mozambique"/>
    <s v="Maputo"/>
    <x v="2"/>
    <n v="32969517"/>
    <n v="31178239"/>
    <n v="26843246"/>
    <n v="23073723"/>
    <n v="17768505"/>
    <n v="13303459"/>
    <n v="11413587"/>
    <n v="8411676"/>
    <n v="801590"/>
    <n v="41.130200000000002"/>
    <n v="1.0278"/>
    <n v="0.41"/>
    <n v="22.822392642082111"/>
    <n v="42.887721240304394"/>
    <n v="164961952"/>
    <n v="4334993"/>
    <n v="24557841"/>
    <n v="41.130150076722515"/>
    <n v="1791278"/>
    <n v="9895794"/>
    <n v="-291.94944027801358"/>
  </r>
  <r>
    <n v="26"/>
    <s v="MMR"/>
    <s v="Myanmar"/>
    <s v="Nay Pyi Taw"/>
    <x v="0"/>
    <n v="54179306"/>
    <n v="53423198"/>
    <n v="51483949"/>
    <n v="49390988"/>
    <n v="45538332"/>
    <n v="40099553"/>
    <n v="33465781"/>
    <n v="27284112"/>
    <n v="676578"/>
    <n v="80.078400000000002"/>
    <n v="1.0071000000000001"/>
    <n v="0.68"/>
    <n v="5.2353346088506152"/>
    <n v="9.6947200165341911"/>
    <n v="354865219"/>
    <n v="1939249"/>
    <n v="26895194"/>
    <n v="80.078432937517917"/>
    <n v="756108"/>
    <n v="4788318"/>
    <n v="-98.57456236801842"/>
  </r>
  <r>
    <n v="145"/>
    <s v="NAM"/>
    <s v="Namibia"/>
    <s v="Windhoek"/>
    <x v="2"/>
    <n v="2567012"/>
    <n v="2489098"/>
    <n v="2282704"/>
    <n v="2099271"/>
    <n v="1819141"/>
    <n v="1369011"/>
    <n v="975994"/>
    <n v="754467"/>
    <n v="825615"/>
    <n v="3.1092"/>
    <n v="1.0145999999999999"/>
    <n v="0.03"/>
    <n v="12.454878074424016"/>
    <n v="22.281115682539323"/>
    <n v="14356698"/>
    <n v="206394"/>
    <n v="1812545"/>
    <n v="3.1092119208105471"/>
    <n v="77914"/>
    <n v="467741"/>
    <n v="-240.24178658576187"/>
  </r>
  <r>
    <n v="225"/>
    <s v="NRU"/>
    <s v="Nauru"/>
    <s v="Yaren"/>
    <x v="3"/>
    <n v="12668"/>
    <n v="12315"/>
    <n v="11185"/>
    <n v="10241"/>
    <n v="10377"/>
    <n v="9598"/>
    <n v="7635"/>
    <n v="6663"/>
    <n v="21"/>
    <n v="603.23810000000003"/>
    <n v="1.0125"/>
    <n v="0"/>
    <n v="13.258828788556102"/>
    <n v="23.698857533443999"/>
    <n v="80682"/>
    <n v="1130"/>
    <n v="6005"/>
    <n v="603.23809523809518"/>
    <n v="353"/>
    <n v="2427"/>
    <n v="-90.124568512681975"/>
  </r>
  <r>
    <n v="49"/>
    <s v="NPL"/>
    <s v="Nepal"/>
    <s v="Kathmandu"/>
    <x v="0"/>
    <n v="30547580"/>
    <n v="29348627"/>
    <n v="27610325"/>
    <n v="27161567"/>
    <n v="24559500"/>
    <n v="19616530"/>
    <n v="15600442"/>
    <n v="12501285"/>
    <n v="147181"/>
    <n v="207.55109999999999"/>
    <n v="1.0170999999999999"/>
    <n v="0.38"/>
    <n v="10.638248553756611"/>
    <n v="12.466191659707999"/>
    <n v="186945856"/>
    <n v="1738302"/>
    <n v="18046295"/>
    <n v="207.55111053736556"/>
    <n v="1198953"/>
    <n v="3386013"/>
    <n v="-144.35552025251803"/>
  </r>
  <r>
    <n v="71"/>
    <s v="NLD"/>
    <s v="Netherlands"/>
    <s v="Amsterdam"/>
    <x v="1"/>
    <n v="17564014"/>
    <n v="17434557"/>
    <n v="17041107"/>
    <n v="16617116"/>
    <n v="15899135"/>
    <n v="14944548"/>
    <n v="14130387"/>
    <n v="13037686"/>
    <n v="41850"/>
    <n v="419.68970000000002"/>
    <n v="1.0036"/>
    <n v="0.22"/>
    <n v="3.068503706948146"/>
    <n v="5.6983293611237951"/>
    <n v="126668550"/>
    <n v="393450"/>
    <n v="4526328"/>
    <n v="419.68970131421742"/>
    <n v="129457"/>
    <n v="946898"/>
    <n v="-34.717265011597917"/>
  </r>
  <r>
    <n v="185"/>
    <s v="NCL"/>
    <s v="New Caledonia"/>
    <s v="NoumÃ©a"/>
    <x v="3"/>
    <n v="289950"/>
    <n v="286403"/>
    <n v="283032"/>
    <n v="261426"/>
    <n v="221537"/>
    <n v="177264"/>
    <n v="148599"/>
    <n v="110982"/>
    <n v="18575"/>
    <n v="15.6097"/>
    <n v="1.0075000000000001"/>
    <n v="0"/>
    <n v="2.4442465869583652"/>
    <n v="10.910926992724519"/>
    <n v="1779193"/>
    <n v="3371"/>
    <n v="178968"/>
    <n v="15.609690444145357"/>
    <n v="3547"/>
    <n v="28524"/>
    <n v="-161.25858247283341"/>
  </r>
  <r>
    <n v="123"/>
    <s v="NZL"/>
    <s v="New Zealand"/>
    <s v="Wellington"/>
    <x v="3"/>
    <n v="5185288"/>
    <n v="5061133"/>
    <n v="4590590"/>
    <n v="4346338"/>
    <n v="3855266"/>
    <n v="3397389"/>
    <n v="3147168"/>
    <n v="2824061"/>
    <n v="270467"/>
    <n v="19.171600000000002"/>
    <n v="1.0107999999999999"/>
    <n v="7.0000000000000007E-2"/>
    <n v="12.954718238832044"/>
    <n v="19.302456458747571"/>
    <n v="32407233"/>
    <n v="470543"/>
    <n v="2361227"/>
    <n v="19.171610584655429"/>
    <n v="124155"/>
    <n v="838950"/>
    <n v="-83.611048061638897"/>
  </r>
  <r>
    <n v="106"/>
    <s v="NIC"/>
    <s v="Nicaragua"/>
    <s v="Managua"/>
    <x v="4"/>
    <n v="6948392"/>
    <n v="6755895"/>
    <n v="6298598"/>
    <n v="5855734"/>
    <n v="5123222"/>
    <n v="4227820"/>
    <n v="3303309"/>
    <n v="2444767"/>
    <n v="130373"/>
    <n v="53.296199999999999"/>
    <n v="1.0143"/>
    <n v="0.09"/>
    <n v="10.316486303777443"/>
    <n v="18.659624907825389"/>
    <n v="40957737"/>
    <n v="457297"/>
    <n v="4503625"/>
    <n v="53.296249990412129"/>
    <n v="192497"/>
    <n v="1092658"/>
    <n v="-184.21489655251401"/>
  </r>
  <r>
    <n v="54"/>
    <s v="NER"/>
    <s v="Niger"/>
    <s v="Niamey"/>
    <x v="2"/>
    <n v="26207977"/>
    <n v="24333639"/>
    <n v="20128124"/>
    <n v="16647543"/>
    <n v="11622665"/>
    <n v="8370647"/>
    <n v="6173177"/>
    <n v="4669708"/>
    <n v="1267000"/>
    <n v="20.685099999999998"/>
    <n v="1.0378000000000001"/>
    <n v="0.33"/>
    <n v="30.205760854811903"/>
    <n v="57.428498607872648"/>
    <n v="118153480"/>
    <n v="4205515"/>
    <n v="21538269"/>
    <n v="20.685064719810576"/>
    <n v="1874338"/>
    <n v="9560434"/>
    <n v="-461.23374309485729"/>
  </r>
  <r>
    <n v="6"/>
    <s v="NGA"/>
    <s v="Nigeria"/>
    <s v="Abuja"/>
    <x v="2"/>
    <n v="218541212"/>
    <n v="208327405"/>
    <n v="183995785"/>
    <n v="160952853"/>
    <n v="122851984"/>
    <n v="95214257"/>
    <n v="72951439"/>
    <n v="55569264"/>
    <n v="923768"/>
    <n v="236.57589999999999"/>
    <n v="1.0241"/>
    <n v="2.74"/>
    <n v="18.775118680028456"/>
    <n v="35.779644738574468"/>
    <n v="1118404199"/>
    <n v="24331620"/>
    <n v="162971948"/>
    <n v="236.57586320374813"/>
    <n v="10213807"/>
    <n v="57588359"/>
    <n v="-293.27713967922989"/>
  </r>
  <r>
    <n v="232"/>
    <s v="NIU"/>
    <s v="Niue"/>
    <s v="Alofi"/>
    <x v="3"/>
    <n v="1934"/>
    <n v="1942"/>
    <n v="1847"/>
    <n v="1812"/>
    <n v="2074"/>
    <n v="2533"/>
    <n v="3637"/>
    <n v="5185"/>
    <n v="260"/>
    <n v="7.4385000000000003"/>
    <n v="0.99850000000000005"/>
    <n v="0"/>
    <n v="4.7103410936654031"/>
    <n v="6.7328918322295799"/>
    <n v="20964"/>
    <n v="95"/>
    <n v="-3251"/>
    <n v="7.4384615384615387"/>
    <n v="-8"/>
    <n v="122"/>
    <n v="62.700096432015428"/>
  </r>
  <r>
    <n v="56"/>
    <s v="PRK"/>
    <s v="North Korea"/>
    <s v="Pyongyang"/>
    <x v="0"/>
    <n v="26069416"/>
    <n v="25867467"/>
    <n v="25258015"/>
    <n v="24686435"/>
    <n v="23367059"/>
    <n v="20799523"/>
    <n v="17973650"/>
    <n v="14996879"/>
    <n v="120538"/>
    <n v="216.27549999999999"/>
    <n v="1.0038"/>
    <n v="0.33"/>
    <n v="3.2124495927332375"/>
    <n v="5.6021900286533883"/>
    <n v="179018444"/>
    <n v="609452"/>
    <n v="11072537"/>
    <n v="216.27549818314557"/>
    <n v="201949"/>
    <n v="1382981"/>
    <n v="-73.832275368761728"/>
  </r>
  <r>
    <n v="150"/>
    <s v="MKD"/>
    <s v="North Macedonia"/>
    <s v="Skopje"/>
    <x v="1"/>
    <n v="2093599"/>
    <n v="2111072"/>
    <n v="2107962"/>
    <n v="2093828"/>
    <n v="2037936"/>
    <n v="2044174"/>
    <n v="1907023"/>
    <n v="1656783"/>
    <n v="25713"/>
    <n v="81.421800000000005"/>
    <n v="0.99539999999999995"/>
    <n v="0.03"/>
    <n v="-0.6813690189861108"/>
    <n v="-1.0936905992278258E-2"/>
    <n v="16052377"/>
    <n v="3110"/>
    <n v="436816"/>
    <n v="81.421809979387859"/>
    <n v="-17473"/>
    <n v="-229"/>
    <n v="-26.365311570676425"/>
  </r>
  <r>
    <n v="210"/>
    <s v="NFK"/>
    <s v="Northern Mariana Islands"/>
    <s v="Saipan"/>
    <x v="3"/>
    <n v="49551"/>
    <n v="49587"/>
    <n v="51514"/>
    <n v="54087"/>
    <n v="80338"/>
    <n v="48002"/>
    <n v="17613"/>
    <n v="10143"/>
    <n v="464"/>
    <n v="106.79089999999999"/>
    <n v="1.0014000000000001"/>
    <n v="0"/>
    <n v="-3.8106145902084871"/>
    <n v="-8.3864884352986842"/>
    <n v="360835"/>
    <n v="-1927"/>
    <n v="39408"/>
    <n v="106.79094827586206"/>
    <n v="-36"/>
    <n v="-4536"/>
    <n v="-388.52410529429164"/>
  </r>
  <r>
    <n v="120"/>
    <s v="NOR"/>
    <s v="Norway"/>
    <s v="Oslo"/>
    <x v="1"/>
    <n v="5434319"/>
    <n v="5379839"/>
    <n v="5190356"/>
    <n v="4889741"/>
    <n v="4491202"/>
    <n v="4241636"/>
    <n v="4085776"/>
    <n v="3875546"/>
    <n v="323802"/>
    <n v="16.782800000000002"/>
    <n v="1.0058"/>
    <n v="7.0000000000000007E-2"/>
    <n v="4.7003134274412011"/>
    <n v="11.137154299174536"/>
    <n v="37588415"/>
    <n v="189483"/>
    <n v="1558773"/>
    <n v="16.782845689649847"/>
    <n v="54480"/>
    <n v="544578"/>
    <n v="-40.220732769008549"/>
  </r>
  <r>
    <n v="127"/>
    <s v="OMN"/>
    <s v="Oman"/>
    <s v="Muscat"/>
    <x v="0"/>
    <n v="4576298"/>
    <n v="4543399"/>
    <n v="4191776"/>
    <n v="2881914"/>
    <n v="2344253"/>
    <n v="1804524"/>
    <n v="1017462"/>
    <n v="670693"/>
    <n v="309500"/>
    <n v="14.786099999999999"/>
    <n v="1.0123"/>
    <n v="0.06"/>
    <n v="9.1732478071347323"/>
    <n v="58.793704461687611"/>
    <n v="22030319"/>
    <n v="351623"/>
    <n v="3905605"/>
    <n v="14.786100161550889"/>
    <n v="32899"/>
    <n v="1694384"/>
    <n v="-582.32380537742301"/>
  </r>
  <r>
    <n v="5"/>
    <s v="PAK"/>
    <s v="Pakistan"/>
    <s v="Islamabad"/>
    <x v="0"/>
    <n v="235824862"/>
    <n v="227196741"/>
    <n v="210969298"/>
    <n v="194454498"/>
    <n v="154369924"/>
    <n v="115414069"/>
    <n v="80624057"/>
    <n v="59290872"/>
    <n v="881912"/>
    <n v="267.40179999999998"/>
    <n v="1.0190999999999999"/>
    <n v="2.96"/>
    <n v="11.781602458571957"/>
    <n v="21.275087192891778"/>
    <n v="1278144321"/>
    <n v="16227443"/>
    <n v="176533990"/>
    <n v="267.40180652944963"/>
    <n v="8628121"/>
    <n v="41370364"/>
    <n v="-297.74227304331095"/>
  </r>
  <r>
    <n v="222"/>
    <s v="PLW"/>
    <s v="Palau"/>
    <s v="Ngerulmud"/>
    <x v="3"/>
    <n v="18055"/>
    <n v="17972"/>
    <n v="17794"/>
    <n v="18540"/>
    <n v="19726"/>
    <n v="15293"/>
    <n v="12252"/>
    <n v="11366"/>
    <n v="459"/>
    <n v="39.335500000000003"/>
    <n v="1.0017"/>
    <n v="0"/>
    <n v="1.4667865572664944"/>
    <n v="-2.6159654800431498"/>
    <n v="130998"/>
    <n v="178"/>
    <n v="6689"/>
    <n v="39.335511982570807"/>
    <n v="83"/>
    <n v="-485"/>
    <n v="-58.850959000527894"/>
  </r>
  <r>
    <n v="122"/>
    <s v="PSE"/>
    <s v="Palestine"/>
    <s v="Ramallah"/>
    <x v="0"/>
    <n v="5250072"/>
    <n v="5019401"/>
    <n v="4484614"/>
    <n v="3992278"/>
    <n v="3139954"/>
    <n v="2124609"/>
    <n v="1453620"/>
    <n v="1118241"/>
    <n v="6220"/>
    <n v="844.06299999999999"/>
    <n v="1.0226999999999999"/>
    <n v="7.0000000000000007E-2"/>
    <n v="17.068537002292729"/>
    <n v="31.505671699215338"/>
    <n v="26582789"/>
    <n v="534787"/>
    <n v="4131831"/>
    <n v="844.06302250803856"/>
    <n v="230671"/>
    <n v="1257794"/>
    <n v="-369.49378532892285"/>
  </r>
  <r>
    <n v="128"/>
    <s v="PAN"/>
    <s v="Panama"/>
    <s v="Panama City"/>
    <x v="4"/>
    <n v="4408581"/>
    <n v="4294396"/>
    <n v="3957099"/>
    <n v="3623617"/>
    <n v="3001731"/>
    <n v="2449968"/>
    <n v="1956987"/>
    <n v="1516188"/>
    <n v="75417"/>
    <n v="58.456099999999999"/>
    <n v="1.0132000000000001"/>
    <n v="0.06"/>
    <n v="11.409418869732599"/>
    <n v="21.662443906185448"/>
    <n v="25208567"/>
    <n v="337297"/>
    <n v="2892393"/>
    <n v="58.456064282588805"/>
    <n v="114185"/>
    <n v="784964"/>
    <n v="-190.76743781114217"/>
  </r>
  <r>
    <n v="93"/>
    <s v="PNG"/>
    <s v="Papua New Guinea"/>
    <s v="Port Moresby"/>
    <x v="3"/>
    <n v="10142619"/>
    <n v="9749640"/>
    <n v="8682174"/>
    <n v="7583269"/>
    <n v="5508297"/>
    <n v="3864972"/>
    <n v="3104788"/>
    <n v="2489059"/>
    <n v="462840"/>
    <n v="21.913900000000002"/>
    <n v="1.0194000000000001"/>
    <n v="0.13"/>
    <n v="16.821190176561768"/>
    <n v="33.749956647983872"/>
    <n v="51124818"/>
    <n v="1067466"/>
    <n v="7653560"/>
    <n v="21.913877365828363"/>
    <n v="392979"/>
    <n v="2559350"/>
    <n v="-307.48809088093128"/>
  </r>
  <r>
    <n v="109"/>
    <s v="PRY"/>
    <s v="Paraguay"/>
    <s v="AsunciÃ³n"/>
    <x v="5"/>
    <n v="6780744"/>
    <n v="6618695"/>
    <n v="6177950"/>
    <n v="5768613"/>
    <n v="5123819"/>
    <n v="4059195"/>
    <n v="3078912"/>
    <n v="2408787"/>
    <n v="406752"/>
    <n v="16.670500000000001"/>
    <n v="1.0115000000000001"/>
    <n v="0.09"/>
    <n v="9.7571848266819909"/>
    <n v="17.545482770295042"/>
    <n v="40016715"/>
    <n v="440745"/>
    <n v="4371957"/>
    <n v="16.670462591456218"/>
    <n v="162049"/>
    <n v="1012131"/>
    <n v="-181.50035681859791"/>
  </r>
  <r>
    <n v="44"/>
    <s v="PER"/>
    <s v="Peru"/>
    <s v="Lima"/>
    <x v="5"/>
    <n v="34049588"/>
    <n v="33304756"/>
    <n v="30711863"/>
    <n v="29229572"/>
    <n v="26654439"/>
    <n v="22109099"/>
    <n v="17492406"/>
    <n v="13562371"/>
    <n v="1285216"/>
    <n v="26.493300000000001"/>
    <n v="1.0099"/>
    <n v="0.43"/>
    <n v="10.867868875294215"/>
    <n v="16.490203825085089"/>
    <n v="207114094"/>
    <n v="2592893"/>
    <n v="20487217"/>
    <n v="26.493280506934244"/>
    <n v="744832"/>
    <n v="4820016"/>
    <n v="-151.05925800142174"/>
  </r>
  <r>
    <n v="13"/>
    <s v="PHL"/>
    <s v="Philippines"/>
    <s v="Manila"/>
    <x v="0"/>
    <n v="115559009"/>
    <n v="112190977"/>
    <n v="103031365"/>
    <n v="94636700"/>
    <n v="77958223"/>
    <n v="61558898"/>
    <n v="48419546"/>
    <n v="37435586"/>
    <n v="342353"/>
    <n v="337.54340000000002"/>
    <n v="1.0146999999999999"/>
    <n v="1.45"/>
    <n v="12.159058554644986"/>
    <n v="22.108028914786757"/>
    <n v="650790304"/>
    <n v="9159612"/>
    <n v="78123423"/>
    <n v="337.54343908188332"/>
    <n v="3368032"/>
    <n v="20922309"/>
    <n v="-208.6875920681461"/>
  </r>
  <r>
    <n v="37"/>
    <s v="POL"/>
    <s v="Poland"/>
    <s v="Warsaw"/>
    <x v="1"/>
    <n v="39857145"/>
    <n v="38428366"/>
    <n v="38553146"/>
    <n v="38597353"/>
    <n v="38504431"/>
    <n v="38064255"/>
    <n v="35521429"/>
    <n v="32482943"/>
    <n v="312679"/>
    <n v="127.46980000000001"/>
    <n v="1.0404"/>
    <n v="0.5"/>
    <n v="3.3823413528950401"/>
    <n v="3.2639336692337428"/>
    <n v="300009068"/>
    <n v="-124780"/>
    <n v="7374202"/>
    <n v="127.46984927033795"/>
    <n v="1428779"/>
    <n v="1259792"/>
    <n v="-22.701766893473906"/>
  </r>
  <r>
    <n v="92"/>
    <s v="PRT"/>
    <s v="Portugal"/>
    <s v="Lisbon"/>
    <x v="1"/>
    <n v="10270865"/>
    <n v="10298192"/>
    <n v="10365435"/>
    <n v="10588401"/>
    <n v="10300626"/>
    <n v="10007346"/>
    <n v="9785252"/>
    <n v="8683631"/>
    <n v="92090"/>
    <n v="111.5307"/>
    <n v="0.99809999999999999"/>
    <n v="0.13"/>
    <n v="-0.91235920151928018"/>
    <n v="-2.9989041782607213"/>
    <n v="80299748"/>
    <n v="-67243"/>
    <n v="1587234"/>
    <n v="111.53073080681942"/>
    <n v="-27327"/>
    <n v="-317536"/>
    <n v="-18.27845978254949"/>
  </r>
  <r>
    <n v="136"/>
    <s v="PRI"/>
    <s v="Puerto Rico"/>
    <s v="San Juan"/>
    <x v="4"/>
    <n v="3252407"/>
    <n v="3271564"/>
    <n v="3497335"/>
    <n v="3717922"/>
    <n v="3827108"/>
    <n v="3543776"/>
    <n v="3214568"/>
    <n v="2737619"/>
    <n v="8870"/>
    <n v="366.67500000000001"/>
    <n v="0.99890000000000001"/>
    <n v="0.04"/>
    <n v="-7.0032753510887575"/>
    <n v="-12.520838253196276"/>
    <n v="27062299"/>
    <n v="-225771"/>
    <n v="514788"/>
    <n v="366.67497181510709"/>
    <n v="-19157"/>
    <n v="-465515"/>
    <n v="-18.804223670276983"/>
  </r>
  <r>
    <n v="143"/>
    <s v="QAT"/>
    <s v="Qatar"/>
    <s v="Doha"/>
    <x v="0"/>
    <n v="2695122"/>
    <n v="2760385"/>
    <n v="2414573"/>
    <n v="1713504"/>
    <n v="645937"/>
    <n v="441675"/>
    <n v="277450"/>
    <n v="118007"/>
    <n v="11586"/>
    <n v="232.6189"/>
    <n v="1.0025999999999999"/>
    <n v="0.03"/>
    <n v="11.618990189983903"/>
    <n v="57.287172950865596"/>
    <n v="11066653"/>
    <n v="345812"/>
    <n v="2577115"/>
    <n v="232.61885033661315"/>
    <n v="-65263"/>
    <n v="981618"/>
    <n v="-2183.8662113264468"/>
  </r>
  <r>
    <n v="114"/>
    <s v="COG"/>
    <s v="Republic of the Congo"/>
    <s v="Brazzaville"/>
    <x v="2"/>
    <n v="5970424"/>
    <n v="5702174"/>
    <n v="5064386"/>
    <n v="4437884"/>
    <n v="3134030"/>
    <n v="2385435"/>
    <n v="1829256"/>
    <n v="1396989"/>
    <n v="342000"/>
    <n v="17.4574"/>
    <n v="1.0230999999999999"/>
    <n v="7.0000000000000007E-2"/>
    <n v="17.890381973254012"/>
    <n v="34.533124344845426"/>
    <n v="29920578"/>
    <n v="637788"/>
    <n v="4573435"/>
    <n v="17.457380116959065"/>
    <n v="268250"/>
    <n v="1532540"/>
    <n v="-327.37802516698412"/>
  </r>
  <r>
    <n v="161"/>
    <s v="REU"/>
    <s v="Reunion"/>
    <s v="Saint-Denis"/>
    <x v="2"/>
    <n v="974052"/>
    <n v="957822"/>
    <n v="922495"/>
    <n v="890130"/>
    <n v="785424"/>
    <n v="658992"/>
    <n v="551674"/>
    <n v="473925"/>
    <n v="2511"/>
    <n v="387.91399999999999"/>
    <n v="1.0082"/>
    <n v="0.01"/>
    <n v="5.5888649802979957"/>
    <n v="9.4280610697313882"/>
    <n v="6214514"/>
    <n v="35327"/>
    <n v="500127"/>
    <n v="387.91397849462368"/>
    <n v="16230"/>
    <n v="83922"/>
    <n v="-105.5287228991929"/>
  </r>
  <r>
    <n v="64"/>
    <s v="ROU"/>
    <s v="Romania"/>
    <s v="Bucharest"/>
    <x v="1"/>
    <n v="19659267"/>
    <n v="19442038"/>
    <n v="19906079"/>
    <n v="20335211"/>
    <n v="21919876"/>
    <n v="22836234"/>
    <n v="22125224"/>
    <n v="19922618"/>
    <n v="238391"/>
    <n v="82.466499999999996"/>
    <n v="1.0170999999999999"/>
    <n v="0.25"/>
    <n v="-1.2398825504510456"/>
    <n v="-3.3240078010501097"/>
    <n v="166146547"/>
    <n v="-464041"/>
    <n v="-263351"/>
    <n v="82.466481536635186"/>
    <n v="217229"/>
    <n v="-675944"/>
    <n v="1.32186944506992"/>
  </r>
  <r>
    <n v="9"/>
    <s v="RUS"/>
    <s v="Russia"/>
    <s v="Moscow"/>
    <x v="1"/>
    <n v="144713314"/>
    <n v="145617329"/>
    <n v="144668389"/>
    <n v="143242599"/>
    <n v="146844839"/>
    <n v="148005704"/>
    <n v="138257420"/>
    <n v="130093010"/>
    <n v="17098242"/>
    <n v="8.4635999999999996"/>
    <n v="0.99729999999999996"/>
    <n v="1.81"/>
    <n v="3.1053777753756558E-2"/>
    <n v="1.0267301838051681"/>
    <n v="1141442604"/>
    <n v="948940"/>
    <n v="14620304"/>
    <n v="8.4636370218645869"/>
    <n v="-904015"/>
    <n v="1470715"/>
    <n v="-11.238347087210911"/>
  </r>
  <r>
    <n v="76"/>
    <s v="RWA"/>
    <s v="Rwanda"/>
    <s v="Kigali"/>
    <x v="2"/>
    <n v="13776698"/>
    <n v="13146362"/>
    <n v="11642959"/>
    <n v="10309031"/>
    <n v="8109989"/>
    <n v="7319962"/>
    <n v="5247532"/>
    <n v="3896367"/>
    <n v="26338"/>
    <n v="523.07309999999995"/>
    <n v="1.0234000000000001"/>
    <n v="0.17"/>
    <n v="18.326432309862124"/>
    <n v="33.637176956786725"/>
    <n v="73448900"/>
    <n v="1503403"/>
    <n v="9880331"/>
    <n v="523.07305034550836"/>
    <n v="630336"/>
    <n v="3467667"/>
    <n v="-253.57803820841315"/>
  </r>
  <r>
    <n v="228"/>
    <s v="BLM"/>
    <s v="Saint Barthelemy"/>
    <s v="Gustavia"/>
    <x v="4"/>
    <n v="10967"/>
    <n v="10681"/>
    <n v="9643"/>
    <n v="8988"/>
    <n v="7082"/>
    <n v="5168"/>
    <n v="2983"/>
    <n v="2417"/>
    <n v="21"/>
    <n v="522.23810000000003"/>
    <n v="1.0098"/>
    <n v="0"/>
    <n v="13.730166960489473"/>
    <n v="22.018246550956832"/>
    <n v="57929"/>
    <n v="1038"/>
    <n v="8550"/>
    <n v="522.23809523809518"/>
    <n v="286"/>
    <n v="1979"/>
    <n v="-353.74431112949935"/>
  </r>
  <r>
    <n v="211"/>
    <s v="KNA"/>
    <s v="Saint Kitts and Nevis"/>
    <s v="Basseterre"/>
    <x v="4"/>
    <n v="47657"/>
    <n v="47642"/>
    <n v="47790"/>
    <n v="47403"/>
    <n v="45461"/>
    <n v="40636"/>
    <n v="43097"/>
    <n v="44968"/>
    <n v="261"/>
    <n v="182.59389999999999"/>
    <n v="1.0011000000000001"/>
    <n v="0"/>
    <n v="-0.27830089976982636"/>
    <n v="0.53583106554437487"/>
    <n v="364654"/>
    <n v="-148"/>
    <n v="2689"/>
    <n v="182.59386973180077"/>
    <n v="15"/>
    <n v="254"/>
    <n v="-5.9798078633695075"/>
  </r>
  <r>
    <n v="190"/>
    <s v="LCA"/>
    <s v="Saint Lucia"/>
    <s v="Castries"/>
    <x v="4"/>
    <n v="179857"/>
    <n v="179237"/>
    <n v="175623"/>
    <n v="170935"/>
    <n v="159500"/>
    <n v="142301"/>
    <n v="121633"/>
    <n v="103090"/>
    <n v="616"/>
    <n v="291.97559999999999"/>
    <n v="1.0011000000000001"/>
    <n v="0"/>
    <n v="2.4108459598116418"/>
    <n v="5.2195278907186937"/>
    <n v="1232176"/>
    <n v="3614"/>
    <n v="76767"/>
    <n v="291.97564935064935"/>
    <n v="620"/>
    <n v="8922"/>
    <n v="-74.46600058201571"/>
  </r>
  <r>
    <n v="220"/>
    <s v="MAF"/>
    <s v="Saint Martin"/>
    <s v="Marigot"/>
    <x v="4"/>
    <n v="31791"/>
    <n v="32552"/>
    <n v="35020"/>
    <n v="36458"/>
    <n v="29610"/>
    <n v="28127"/>
    <n v="7776"/>
    <n v="5802"/>
    <n v="53"/>
    <n v="599.83019999999999"/>
    <n v="0.99509999999999998"/>
    <n v="0"/>
    <n v="-9.2204454597372933"/>
    <n v="-12.801031323714959"/>
    <n v="207136"/>
    <n v="-2468"/>
    <n v="25989"/>
    <n v="599.83018867924534"/>
    <n v="-761"/>
    <n v="-4667"/>
    <n v="-447.93174767321614"/>
  </r>
  <r>
    <n v="229"/>
    <s v="SPM"/>
    <s v="Saint Pierre and Miquelon"/>
    <s v="Saint-Pierre"/>
    <x v="4"/>
    <n v="5862"/>
    <n v="5906"/>
    <n v="5978"/>
    <n v="6052"/>
    <n v="6274"/>
    <n v="6324"/>
    <n v="6106"/>
    <n v="5537"/>
    <n v="242"/>
    <n v="24.223099999999999"/>
    <n v="0.99639999999999995"/>
    <n v="0"/>
    <n v="-1.9404483104717298"/>
    <n v="-3.1394580304031723"/>
    <n v="48039"/>
    <n v="-72"/>
    <n v="325"/>
    <n v="24.223140495867767"/>
    <n v="-44"/>
    <n v="-190"/>
    <n v="-5.869604478959725"/>
  </r>
  <r>
    <n v="199"/>
    <s v="VCT"/>
    <s v="Saint Vincent and the Grenadines"/>
    <s v="Kingstown"/>
    <x v="4"/>
    <n v="103948"/>
    <n v="104632"/>
    <n v="106482"/>
    <n v="109308"/>
    <n v="113813"/>
    <n v="112487"/>
    <n v="107480"/>
    <n v="98459"/>
    <n v="389"/>
    <n v="267.21850000000001"/>
    <n v="0.99629999999999996"/>
    <n v="0"/>
    <n v="-2.3797449334159766"/>
    <n v="-4.9035752186482231"/>
    <n v="856609"/>
    <n v="-1850"/>
    <n v="5489"/>
    <n v="267.2185089974293"/>
    <n v="-684"/>
    <n v="-5360"/>
    <n v="-5.5749093531317611"/>
  </r>
  <r>
    <n v="188"/>
    <s v="WSM"/>
    <s v="Samoa"/>
    <s v="Apia"/>
    <x v="3"/>
    <n v="222382"/>
    <n v="214929"/>
    <n v="203571"/>
    <n v="194672"/>
    <n v="184008"/>
    <n v="168186"/>
    <n v="164905"/>
    <n v="142771"/>
    <n v="2842"/>
    <n v="78.248400000000004"/>
    <n v="1.0165"/>
    <n v="0"/>
    <n v="9.2405106817768736"/>
    <n v="14.234199063039368"/>
    <n v="1495424"/>
    <n v="11358"/>
    <n v="79611"/>
    <n v="78.248416608022524"/>
    <n v="7453"/>
    <n v="27710"/>
    <n v="-55.761324078419285"/>
  </r>
  <r>
    <n v="218"/>
    <s v="SMR"/>
    <s v="San Marino"/>
    <s v="San Marino"/>
    <x v="1"/>
    <n v="33660"/>
    <n v="34007"/>
    <n v="33570"/>
    <n v="31608"/>
    <n v="26823"/>
    <n v="23132"/>
    <n v="21346"/>
    <n v="18169"/>
    <n v="61"/>
    <n v="551.80330000000004"/>
    <n v="0.99750000000000005"/>
    <n v="0"/>
    <n v="0.26809651474530832"/>
    <n v="6.4920273348519366"/>
    <n v="222315"/>
    <n v="437"/>
    <n v="15491"/>
    <n v="551.80327868852464"/>
    <n v="-347"/>
    <n v="2052"/>
    <n v="-85.260608729154058"/>
  </r>
  <r>
    <n v="187"/>
    <s v="STP"/>
    <s v="Sao Tome and Principe"/>
    <s v="SÃ£o TomÃ©"/>
    <x v="2"/>
    <n v="227380"/>
    <n v="218641"/>
    <n v="201124"/>
    <n v="182138"/>
    <n v="143714"/>
    <n v="120343"/>
    <n v="97210"/>
    <n v="77583"/>
    <n v="964"/>
    <n v="235.87139999999999"/>
    <n v="1.0192000000000001"/>
    <n v="0"/>
    <n v="13.054632962749348"/>
    <n v="24.839407482238745"/>
    <n v="1268133"/>
    <n v="17517"/>
    <n v="149797"/>
    <n v="235.87136929460581"/>
    <n v="8739"/>
    <n v="45242"/>
    <n v="-193.07966951522886"/>
  </r>
  <r>
    <n v="41"/>
    <s v="SAU"/>
    <s v="Saudi Arabia"/>
    <s v="Riyadh"/>
    <x v="0"/>
    <n v="36408820"/>
    <n v="35997107"/>
    <n v="32749848"/>
    <n v="29411929"/>
    <n v="21547390"/>
    <n v="16004763"/>
    <n v="10171710"/>
    <n v="6106191"/>
    <n v="2149690"/>
    <n v="16.936800000000002"/>
    <n v="1.0127999999999999"/>
    <n v="0.46"/>
    <n v="11.172485441764493"/>
    <n v="23.789296512989676"/>
    <n v="188397758"/>
    <n v="3247259"/>
    <n v="30302629"/>
    <n v="16.936776930627207"/>
    <n v="411713"/>
    <n v="6996891"/>
    <n v="-496.2607458561319"/>
  </r>
  <r>
    <n v="72"/>
    <s v="SEN"/>
    <s v="Senegal"/>
    <s v="Dakar"/>
    <x v="2"/>
    <n v="17316449"/>
    <n v="16436119"/>
    <n v="14356181"/>
    <n v="12530121"/>
    <n v="9704287"/>
    <n v="7536001"/>
    <n v="5703869"/>
    <n v="4367744"/>
    <n v="196722"/>
    <n v="88.025000000000006"/>
    <n v="1.0261"/>
    <n v="0.22"/>
    <n v="20.620163537921403"/>
    <n v="38.19857765140496"/>
    <n v="87950771"/>
    <n v="2079938"/>
    <n v="12948705"/>
    <n v="88.024974329256509"/>
    <n v="880330"/>
    <n v="4786328"/>
    <n v="-296.46208660580839"/>
  </r>
  <r>
    <n v="105"/>
    <s v="SRB"/>
    <s v="Serbia"/>
    <s v="Belgrade"/>
    <x v="1"/>
    <n v="7221365"/>
    <n v="7358005"/>
    <n v="7519496"/>
    <n v="7653748"/>
    <n v="7935022"/>
    <n v="7987529"/>
    <n v="7777010"/>
    <n v="7193533"/>
    <n v="88361"/>
    <n v="81.725700000000003"/>
    <n v="0.98970000000000002"/>
    <n v="0.09"/>
    <n v="-3.9647737029183872"/>
    <n v="-5.6492975729015376"/>
    <n v="60645708"/>
    <n v="-161491"/>
    <n v="27832"/>
    <n v="81.725704779257811"/>
    <n v="-136640"/>
    <n v="-432383"/>
    <n v="-0.38690306974333755"/>
  </r>
  <r>
    <n v="196"/>
    <s v="SYC"/>
    <s v="Seychelles"/>
    <s v="Victoria"/>
    <x v="2"/>
    <n v="107118"/>
    <n v="105530"/>
    <n v="99240"/>
    <n v="92409"/>
    <n v="80060"/>
    <n v="71057"/>
    <n v="65290"/>
    <n v="54379"/>
    <n v="452"/>
    <n v="236.98670000000001"/>
    <n v="1.0061"/>
    <n v="0"/>
    <n v="7.938331318016929"/>
    <n v="15.917280784339189"/>
    <n v="675083"/>
    <n v="6290"/>
    <n v="52739"/>
    <n v="236.98672566371681"/>
    <n v="1588"/>
    <n v="14709"/>
    <n v="-96.984129903087592"/>
  </r>
  <r>
    <n v="102"/>
    <s v="SLE"/>
    <s v="Sierra Leone"/>
    <s v="Freetown"/>
    <x v="2"/>
    <n v="8605718"/>
    <n v="8233969"/>
    <n v="7314773"/>
    <n v="6436698"/>
    <n v="4584067"/>
    <n v="4325388"/>
    <n v="3367477"/>
    <n v="2778557"/>
    <n v="71740"/>
    <n v="119.95699999999999"/>
    <n v="1.022"/>
    <n v="0.11"/>
    <n v="17.6484629119728"/>
    <n v="33.697712709218294"/>
    <n v="45646647"/>
    <n v="919196"/>
    <n v="5827161"/>
    <n v="119.95703930861444"/>
    <n v="371749"/>
    <n v="2169020"/>
    <n v="-209.71896563575987"/>
  </r>
  <r>
    <n v="113"/>
    <s v="SGP"/>
    <s v="Singapore"/>
    <s v="Singapore"/>
    <x v="0"/>
    <n v="5975689"/>
    <n v="5909869"/>
    <n v="5650018"/>
    <n v="5163590"/>
    <n v="4053602"/>
    <n v="3022209"/>
    <n v="2400729"/>
    <n v="2061831"/>
    <n v="710"/>
    <n v="8416.4634000000005"/>
    <n v="1.0058"/>
    <n v="7.0000000000000007E-2"/>
    <n v="5.7640701321659504"/>
    <n v="15.727410580623172"/>
    <n v="34237537"/>
    <n v="259851"/>
    <n v="3913858"/>
    <n v="8416.4633802816898"/>
    <n v="65820"/>
    <n v="812099"/>
    <n v="-189.82438424875753"/>
  </r>
  <r>
    <n v="214"/>
    <s v="SXM"/>
    <s v="Sint Maarten"/>
    <s v="Philipsburg"/>
    <x v="4"/>
    <n v="44175"/>
    <n v="43621"/>
    <n v="40205"/>
    <n v="33034"/>
    <n v="30489"/>
    <n v="27845"/>
    <n v="12243"/>
    <n v="6260"/>
    <n v="34"/>
    <n v="1299.2646999999999"/>
    <n v="1.0029999999999999"/>
    <n v="0"/>
    <n v="9.8743937321228703"/>
    <n v="33.725858206696131"/>
    <n v="237872"/>
    <n v="3416"/>
    <n v="37915"/>
    <n v="1299.2647058823529"/>
    <n v="554"/>
    <n v="11141"/>
    <n v="-605.67092651757196"/>
  </r>
  <r>
    <n v="116"/>
    <s v="SVK"/>
    <s v="Slovakia"/>
    <s v="Bratislava"/>
    <x v="1"/>
    <n v="5643453"/>
    <n v="5456681"/>
    <n v="5424444"/>
    <n v="5396424"/>
    <n v="5376690"/>
    <n v="5261305"/>
    <n v="4973883"/>
    <n v="4522867"/>
    <n v="49037"/>
    <n v="115.0856"/>
    <n v="1.0359"/>
    <n v="7.0000000000000007E-2"/>
    <n v="4.0374460497702627"/>
    <n v="4.5776425277183552"/>
    <n v="42055747"/>
    <n v="32237"/>
    <n v="1120586"/>
    <n v="115.08560882598854"/>
    <n v="186772"/>
    <n v="247029"/>
    <n v="-24.776010437627281"/>
  </r>
  <r>
    <n v="148"/>
    <s v="SVN"/>
    <s v="Slovenia"/>
    <s v="Ljubljana"/>
    <x v="1"/>
    <n v="2119844"/>
    <n v="2117641"/>
    <n v="2080862"/>
    <n v="2057286"/>
    <n v="1984339"/>
    <n v="1986024"/>
    <n v="1901570"/>
    <n v="1741286"/>
    <n v="20273"/>
    <n v="104.56489999999999"/>
    <n v="1.0002"/>
    <n v="0.03"/>
    <n v="1.873358252493438"/>
    <n v="3.040802299728866"/>
    <n v="15988852"/>
    <n v="36779"/>
    <n v="378558"/>
    <n v="104.56488926157944"/>
    <n v="2203"/>
    <n v="62558"/>
    <n v="-21.740139184487788"/>
  </r>
  <r>
    <n v="166"/>
    <s v="SLB"/>
    <s v="Solomon Islands"/>
    <s v="Honiara"/>
    <x v="3"/>
    <n v="724273"/>
    <n v="691191"/>
    <n v="612660"/>
    <n v="540394"/>
    <n v="429978"/>
    <n v="324171"/>
    <n v="233668"/>
    <n v="172833"/>
    <n v="28896"/>
    <n v="25.064800000000002"/>
    <n v="1.0232000000000001"/>
    <n v="0.01"/>
    <n v="18.217771684131492"/>
    <n v="34.026839676236229"/>
    <n v="3729168"/>
    <n v="78531"/>
    <n v="551440"/>
    <n v="25.064818660022148"/>
    <n v="33082"/>
    <n v="183879"/>
    <n v="-319.05943888030646"/>
  </r>
  <r>
    <n v="70"/>
    <s v="SOM"/>
    <s v="Somalia"/>
    <s v="Mogadishu"/>
    <x v="2"/>
    <n v="17597511"/>
    <n v="16537016"/>
    <n v="13763906"/>
    <n v="12026649"/>
    <n v="8721465"/>
    <n v="6999096"/>
    <n v="5892224"/>
    <n v="3720977"/>
    <n v="637657"/>
    <n v="27.597100000000001"/>
    <n v="1.0311999999999999"/>
    <n v="0.22"/>
    <n v="27.852595040971657"/>
    <n v="46.320982677718462"/>
    <n v="85258844"/>
    <n v="2773110"/>
    <n v="13876534"/>
    <n v="27.597142350824974"/>
    <n v="1060495"/>
    <n v="5570862"/>
    <n v="-372.9271640217072"/>
  </r>
  <r>
    <n v="24"/>
    <s v="ZAF"/>
    <s v="South Africa"/>
    <s v="Pretoria"/>
    <x v="2"/>
    <n v="59893885"/>
    <n v="58801927"/>
    <n v="55876504"/>
    <n v="51784921"/>
    <n v="46813266"/>
    <n v="39877570"/>
    <n v="29463549"/>
    <n v="22368306"/>
    <n v="1221037"/>
    <n v="49.051699999999997"/>
    <n v="1.0084"/>
    <n v="0.75"/>
    <n v="7.1897500960332099"/>
    <n v="15.658928976641675"/>
    <n v="364879928"/>
    <n v="2925423"/>
    <n v="37525579"/>
    <n v="49.051654454369526"/>
    <n v="1091958"/>
    <n v="8108964"/>
    <n v="-167.76227489019507"/>
  </r>
  <r>
    <n v="29"/>
    <s v="KOR"/>
    <s v="South Korea"/>
    <s v="Seoul"/>
    <x v="0"/>
    <n v="51815810"/>
    <n v="51844690"/>
    <n v="50994401"/>
    <n v="48813042"/>
    <n v="46788591"/>
    <n v="44120039"/>
    <n v="38170501"/>
    <n v="32601143"/>
    <n v="100210"/>
    <n v="517.07219999999995"/>
    <n v="0.99970000000000003"/>
    <n v="0.65"/>
    <n v="1.6107827210285302"/>
    <n v="6.1515690827053966"/>
    <n v="365148217"/>
    <n v="850289"/>
    <n v="19214667"/>
    <n v="517.07224827861489"/>
    <n v="-28880"/>
    <n v="3002768"/>
    <n v="-58.938629851106747"/>
  </r>
  <r>
    <n v="86"/>
    <s v="SSD"/>
    <s v="South Sudan"/>
    <s v="Juba"/>
    <x v="2"/>
    <n v="10913164"/>
    <n v="10606227"/>
    <n v="11194299"/>
    <n v="9714419"/>
    <n v="6114440"/>
    <n v="4750817"/>
    <n v="4192011"/>
    <n v="3342410"/>
    <n v="619745"/>
    <n v="17.609100000000002"/>
    <n v="1.0153000000000001"/>
    <n v="0.14000000000000001"/>
    <n v="-2.5114122822697516"/>
    <n v="12.339852748785079"/>
    <n v="60827787"/>
    <n v="-588072"/>
    <n v="7570754"/>
    <n v="17.609119879950626"/>
    <n v="306937"/>
    <n v="1198745"/>
    <n v="-226.5058445851945"/>
  </r>
  <r>
    <n v="30"/>
    <s v="ESP"/>
    <s v="Spain"/>
    <s v="Madrid"/>
    <x v="1"/>
    <n v="47558630"/>
    <n v="47363807"/>
    <n v="46431342"/>
    <n v="46572772"/>
    <n v="40741651"/>
    <n v="38889889"/>
    <n v="37491666"/>
    <n v="33792617"/>
    <n v="505992"/>
    <n v="93.990899999999996"/>
    <n v="1.0015000000000001"/>
    <n v="0.6"/>
    <n v="2.427860043330214"/>
    <n v="2.1168119432530235"/>
    <n v="338842374"/>
    <n v="932465"/>
    <n v="13766013"/>
    <n v="93.990873373492065"/>
    <n v="194823"/>
    <n v="985858"/>
    <n v="-40.736747319688206"/>
  </r>
  <r>
    <n v="61"/>
    <s v="LKA"/>
    <s v="Sri Lanka"/>
    <s v="Colombo"/>
    <x v="0"/>
    <n v="21832143"/>
    <n v="21715079"/>
    <n v="21336697"/>
    <n v="20668557"/>
    <n v="18776371"/>
    <n v="17204094"/>
    <n v="14943645"/>
    <n v="12388769"/>
    <n v="65610"/>
    <n v="332.75630000000001"/>
    <n v="1.0026999999999999"/>
    <n v="0.27"/>
    <n v="2.3220370050715911"/>
    <n v="5.6297398991134218"/>
    <n v="148865355"/>
    <n v="378382"/>
    <n v="9443374"/>
    <n v="332.75633287608593"/>
    <n v="117064"/>
    <n v="1163586"/>
    <n v="-76.225281139716145"/>
  </r>
  <r>
    <n v="32"/>
    <s v="SDN"/>
    <s v="Sudan"/>
    <s v="Khartoum"/>
    <x v="2"/>
    <n v="46874204"/>
    <n v="44440486"/>
    <n v="38171178"/>
    <n v="33739933"/>
    <n v="26298773"/>
    <n v="21090886"/>
    <n v="16673586"/>
    <n v="11305206"/>
    <n v="1886068"/>
    <n v="24.852900000000002"/>
    <n v="1.0266999999999999"/>
    <n v="0.59"/>
    <n v="22.799993230494483"/>
    <n v="38.92797001108449"/>
    <n v="238594252"/>
    <n v="6269308"/>
    <n v="35568998"/>
    <n v="24.852870628206407"/>
    <n v="2433718"/>
    <n v="13134271"/>
    <n v="-314.6249435879364"/>
  </r>
  <r>
    <n v="170"/>
    <s v="SUR"/>
    <s v="Suriname"/>
    <s v="Paramaribo"/>
    <x v="5"/>
    <n v="618040"/>
    <n v="607065"/>
    <n v="575475"/>
    <n v="546080"/>
    <n v="478998"/>
    <n v="412756"/>
    <n v="375112"/>
    <n v="379918"/>
    <n v="163820"/>
    <n v="3.7726999999999999"/>
    <n v="1.0082"/>
    <n v="0.01"/>
    <n v="7.3964985446804814"/>
    <n v="13.177556401992382"/>
    <n v="3993444"/>
    <n v="31590"/>
    <n v="238122"/>
    <n v="3.7726773287754853"/>
    <n v="10975"/>
    <n v="71960"/>
    <n v="-62.677209292531543"/>
  </r>
  <r>
    <n v="87"/>
    <s v="SWE"/>
    <s v="Sweden"/>
    <s v="Stockholm"/>
    <x v="1"/>
    <n v="10549347"/>
    <n v="10368969"/>
    <n v="9849349"/>
    <n v="9381729"/>
    <n v="8871043"/>
    <n v="8548406"/>
    <n v="8311763"/>
    <n v="8027702"/>
    <n v="450295"/>
    <n v="23.427600000000002"/>
    <n v="1.0079"/>
    <n v="0.13"/>
    <n v="7.1070483947720806"/>
    <n v="12.445659003793438"/>
    <n v="73908308"/>
    <n v="519620"/>
    <n v="2521645"/>
    <n v="23.427635216913355"/>
    <n v="180378"/>
    <n v="1167618"/>
    <n v="-31.411791319608028"/>
  </r>
  <r>
    <n v="101"/>
    <s v="CHE"/>
    <s v="Switzerland"/>
    <s v="Bern"/>
    <x v="1"/>
    <n v="8740472"/>
    <n v="8638613"/>
    <n v="8281732"/>
    <n v="7822435"/>
    <n v="7182059"/>
    <n v="6711693"/>
    <n v="6319113"/>
    <n v="6181227"/>
    <n v="41284"/>
    <n v="211.7157"/>
    <n v="1.0056"/>
    <n v="0.11"/>
    <n v="5.5391794856438237"/>
    <n v="11.735949228085628"/>
    <n v="59877344"/>
    <n v="356881"/>
    <n v="2559245"/>
    <n v="211.71572522042439"/>
    <n v="101859"/>
    <n v="918037"/>
    <n v="-41.40351098576383"/>
  </r>
  <r>
    <n v="60"/>
    <s v="SYR"/>
    <s v="Syria"/>
    <s v="Damascus"/>
    <x v="0"/>
    <n v="22125249"/>
    <n v="20772595"/>
    <n v="19205178"/>
    <n v="22337563"/>
    <n v="16307654"/>
    <n v="12408996"/>
    <n v="8898954"/>
    <n v="6319199"/>
    <n v="185180"/>
    <n v="119.47969999999999"/>
    <n v="1.0376000000000001"/>
    <n v="0.28000000000000003"/>
    <n v="15.204602633727216"/>
    <n v="-0.95047969198788596"/>
    <n v="128375388"/>
    <n v="1567417"/>
    <n v="15806050"/>
    <n v="119.47969003132087"/>
    <n v="1352654"/>
    <n v="-212314"/>
    <n v="-250.12742912511538"/>
  </r>
  <r>
    <n v="57"/>
    <s v="TWN"/>
    <s v="Taiwan"/>
    <s v="Taipei"/>
    <x v="0"/>
    <n v="23893394"/>
    <n v="23821464"/>
    <n v="23512136"/>
    <n v="23083083"/>
    <n v="22194731"/>
    <n v="20586174"/>
    <n v="18100281"/>
    <n v="14957870"/>
    <n v="36193"/>
    <n v="660.1662"/>
    <n v="1.0014000000000001"/>
    <n v="0.3"/>
    <n v="1.6215370649438232"/>
    <n v="3.5104106327564653"/>
    <n v="170149133"/>
    <n v="309328"/>
    <n v="8935524"/>
    <n v="660.16616472798603"/>
    <n v="71930"/>
    <n v="810311"/>
    <n v="-59.737943971969273"/>
  </r>
  <r>
    <n v="95"/>
    <s v="TJK"/>
    <s v="Tajikistan"/>
    <s v="Dushanbe"/>
    <x v="0"/>
    <n v="9952787"/>
    <n v="9543207"/>
    <n v="8524063"/>
    <n v="7621779"/>
    <n v="6272998"/>
    <n v="5417860"/>
    <n v="4045965"/>
    <n v="2993019"/>
    <n v="143100"/>
    <n v="69.551299999999998"/>
    <n v="1.0207999999999999"/>
    <n v="0.12"/>
    <n v="16.761068049356275"/>
    <n v="30.583516000660737"/>
    <n v="54371678"/>
    <n v="1019144"/>
    <n v="6959768"/>
    <n v="69.551271837875618"/>
    <n v="409580"/>
    <n v="2331008"/>
    <n v="-232.53337182289857"/>
  </r>
  <r>
    <n v="22"/>
    <s v="TZA"/>
    <s v="Tanzania"/>
    <s v="Dodoma"/>
    <x v="2"/>
    <n v="65497748"/>
    <n v="61704518"/>
    <n v="52542823"/>
    <n v="45110527"/>
    <n v="34463704"/>
    <n v="26206012"/>
    <n v="19297659"/>
    <n v="13618192"/>
    <n v="945087"/>
    <n v="69.303399999999996"/>
    <n v="1.03"/>
    <n v="0.82"/>
    <n v="24.655936358805842"/>
    <n v="45.193932227836754"/>
    <n v="318441183"/>
    <n v="9161695"/>
    <n v="51879556"/>
    <n v="69.30340592982445"/>
    <n v="3793230"/>
    <n v="20387221"/>
    <n v="-380.95773653360152"/>
  </r>
  <r>
    <n v="20"/>
    <s v="THA"/>
    <s v="Thailand"/>
    <s v="Bangkok"/>
    <x v="0"/>
    <n v="71697030"/>
    <n v="71475664"/>
    <n v="70294397"/>
    <n v="68270489"/>
    <n v="63066603"/>
    <n v="55228410"/>
    <n v="45737753"/>
    <n v="35791728"/>
    <n v="513120"/>
    <n v="139.7276"/>
    <n v="1.0013000000000001"/>
    <n v="0.9"/>
    <n v="1.9953695598242345"/>
    <n v="5.0190661443775504"/>
    <n v="481562074"/>
    <n v="1181267"/>
    <n v="35905302"/>
    <n v="139.72760757717492"/>
    <n v="221366"/>
    <n v="3426541"/>
    <n v="-100.31731913027502"/>
  </r>
  <r>
    <n v="155"/>
    <s v="TLS"/>
    <s v="Timor-Leste"/>
    <s v="Dili"/>
    <x v="0"/>
    <n v="1341296"/>
    <n v="1299995"/>
    <n v="1205813"/>
    <n v="1088486"/>
    <n v="878360"/>
    <n v="758106"/>
    <n v="642224"/>
    <n v="554021"/>
    <n v="14874"/>
    <n v="90.177199999999999"/>
    <n v="1.0154000000000001"/>
    <n v="0.02"/>
    <n v="11.23582180653219"/>
    <n v="23.225838458188715"/>
    <n v="7768301"/>
    <n v="94182"/>
    <n v="787275"/>
    <n v="90.177221998117517"/>
    <n v="41301"/>
    <n v="252810"/>
    <n v="-142.10201418357789"/>
  </r>
  <r>
    <n v="100"/>
    <s v="TGO"/>
    <s v="Togo"/>
    <s v="LomÃ©"/>
    <x v="2"/>
    <n v="8848699"/>
    <n v="8442580"/>
    <n v="7473229"/>
    <n v="6571855"/>
    <n v="5008035"/>
    <n v="3875947"/>
    <n v="2838110"/>
    <n v="2197383"/>
    <n v="56785"/>
    <n v="155.82810000000001"/>
    <n v="1.0236000000000001"/>
    <n v="0.11"/>
    <n v="18.405297094468803"/>
    <n v="34.645377903194763"/>
    <n v="45255838"/>
    <n v="969351"/>
    <n v="6651316"/>
    <n v="155.82810601391213"/>
    <n v="406119"/>
    <n v="2276844"/>
    <n v="-302.6926120753642"/>
  </r>
  <r>
    <n v="233"/>
    <s v="TKL"/>
    <s v="Tokelau"/>
    <s v="Nukunonu"/>
    <x v="3"/>
    <n v="1871"/>
    <n v="1827"/>
    <n v="1454"/>
    <n v="1367"/>
    <n v="1666"/>
    <n v="1669"/>
    <n v="1647"/>
    <n v="1714"/>
    <n v="12"/>
    <n v="155.91669999999999"/>
    <n v="1.0119"/>
    <n v="0"/>
    <n v="28.679504814305361"/>
    <n v="36.869056327724948"/>
    <n v="13215"/>
    <n v="373"/>
    <n v="157"/>
    <n v="155.91666666666666"/>
    <n v="44"/>
    <n v="504"/>
    <n v="-9.1598599766627782"/>
  </r>
  <r>
    <n v="197"/>
    <s v="TON"/>
    <s v="Tonga"/>
    <s v="Nukuâ€˜alofa"/>
    <x v="3"/>
    <n v="106858"/>
    <n v="105254"/>
    <n v="106122"/>
    <n v="107383"/>
    <n v="102603"/>
    <n v="98727"/>
    <n v="96708"/>
    <n v="86484"/>
    <n v="747"/>
    <n v="143.04949999999999"/>
    <n v="1.0079"/>
    <n v="0"/>
    <n v="0.69354139575205898"/>
    <n v="-0.48890420271365115"/>
    <n v="810139"/>
    <n v="-868"/>
    <n v="20374"/>
    <n v="143.04953145917003"/>
    <n v="1604"/>
    <n v="-525"/>
    <n v="-23.558114795800382"/>
  </r>
  <r>
    <n v="153"/>
    <s v="TTO"/>
    <s v="Trinidad and Tobago"/>
    <s v="Port-of-Spain"/>
    <x v="4"/>
    <n v="1531044"/>
    <n v="1518147"/>
    <n v="1460177"/>
    <n v="1410296"/>
    <n v="1332203"/>
    <n v="1266518"/>
    <n v="1127852"/>
    <n v="988890"/>
    <n v="5130"/>
    <n v="298.44909999999999"/>
    <n v="1.0035000000000001"/>
    <n v="0.02"/>
    <n v="4.8533157281617232"/>
    <n v="8.5618905534724625"/>
    <n v="10635127"/>
    <n v="57970"/>
    <n v="542154"/>
    <n v="298.44912280701755"/>
    <n v="12897"/>
    <n v="120748"/>
    <n v="-54.824500197190787"/>
  </r>
  <r>
    <n v="79"/>
    <s v="TUN"/>
    <s v="Tunisia"/>
    <s v="Tunis"/>
    <x v="2"/>
    <n v="12356117"/>
    <n v="12161723"/>
    <n v="11557779"/>
    <n v="10895063"/>
    <n v="9893316"/>
    <n v="8440023"/>
    <n v="6578156"/>
    <n v="5047404"/>
    <n v="163610"/>
    <n v="75.521799999999999"/>
    <n v="1.0076000000000001"/>
    <n v="0.15"/>
    <n v="6.9073651607285447"/>
    <n v="13.410239114725634"/>
    <n v="76929581"/>
    <n v="603944"/>
    <n v="7308713"/>
    <n v="75.521771285373759"/>
    <n v="194394"/>
    <n v="1461054"/>
    <n v="-144.8014266343649"/>
  </r>
  <r>
    <n v="18"/>
    <s v="TUR"/>
    <s v="Turkey"/>
    <s v="Ankara"/>
    <x v="0"/>
    <n v="85341241"/>
    <n v="84135428"/>
    <n v="79646178"/>
    <n v="73195345"/>
    <n v="64113547"/>
    <n v="54324142"/>
    <n v="44089069"/>
    <n v="35540990"/>
    <n v="783562"/>
    <n v="108.9145"/>
    <n v="1.0066999999999999"/>
    <n v="1.07"/>
    <n v="7.1504535974092818"/>
    <n v="16.593809346755588"/>
    <n v="520385940"/>
    <n v="4489250"/>
    <n v="49800251"/>
    <n v="108.91447135006547"/>
    <n v="1205813"/>
    <n v="12145896"/>
    <n v="-140.12060722000146"/>
  </r>
  <r>
    <n v="111"/>
    <s v="TKM"/>
    <s v="Turkmenistan"/>
    <s v="Ashgabat"/>
    <x v="0"/>
    <n v="6430770"/>
    <n v="6250438"/>
    <n v="5766431"/>
    <n v="5267970"/>
    <n v="4569132"/>
    <n v="3720278"/>
    <n v="2862903"/>
    <n v="2201432"/>
    <n v="488100"/>
    <n v="13.1751"/>
    <n v="1.014"/>
    <n v="0.08"/>
    <n v="11.520800300914031"/>
    <n v="22.073018639058308"/>
    <n v="37069354"/>
    <n v="484007"/>
    <n v="4229338"/>
    <n v="13.175107559926245"/>
    <n v="180332"/>
    <n v="1162800"/>
    <n v="-192.11758528085358"/>
  </r>
  <r>
    <n v="212"/>
    <s v="TCA"/>
    <s v="Turks and Caicos Islands"/>
    <s v="Cockburn Town"/>
    <x v="4"/>
    <n v="45703"/>
    <n v="44276"/>
    <n v="36538"/>
    <n v="29726"/>
    <n v="18744"/>
    <n v="11709"/>
    <n v="7598"/>
    <n v="5665"/>
    <n v="948"/>
    <n v="48.209899999999998"/>
    <n v="1.0130999999999999"/>
    <n v="0"/>
    <n v="25.083474738628276"/>
    <n v="53.747561057659965"/>
    <n v="199959"/>
    <n v="7738"/>
    <n v="40038"/>
    <n v="48.209915611814345"/>
    <n v="1427"/>
    <n v="15977"/>
    <n v="-706.76081200353042"/>
  </r>
  <r>
    <n v="227"/>
    <s v="TUV"/>
    <s v="Tuvalu"/>
    <s v="Funafuti"/>
    <x v="3"/>
    <n v="11312"/>
    <n v="11069"/>
    <n v="10877"/>
    <n v="10550"/>
    <n v="9638"/>
    <n v="9182"/>
    <n v="7731"/>
    <n v="5814"/>
    <n v="26"/>
    <n v="435.07690000000002"/>
    <n v="1.0096000000000001"/>
    <n v="0"/>
    <n v="3.9992645030798935"/>
    <n v="7.2227488151658763"/>
    <n v="76173"/>
    <n v="192"/>
    <n v="5498"/>
    <n v="435.07692307692309"/>
    <n v="243"/>
    <n v="762"/>
    <n v="-94.564843481252154"/>
  </r>
  <r>
    <n v="31"/>
    <s v="UGA"/>
    <s v="Uganda"/>
    <s v="Kampala"/>
    <x v="2"/>
    <n v="47249585"/>
    <n v="44404611"/>
    <n v="37477356"/>
    <n v="32341728"/>
    <n v="24020697"/>
    <n v="17586630"/>
    <n v="13284026"/>
    <n v="10317212"/>
    <n v="241550"/>
    <n v="195.61"/>
    <n v="1.0304"/>
    <n v="0.59"/>
    <n v="26.075022474904578"/>
    <n v="46.094806684417108"/>
    <n v="226681845"/>
    <n v="6927255"/>
    <n v="36932373"/>
    <n v="195.60995653073897"/>
    <n v="2844974"/>
    <n v="14907857"/>
    <n v="-357.96853839971499"/>
  </r>
  <r>
    <n v="38"/>
    <s v="UKR"/>
    <s v="Ukraine"/>
    <s v="Kiev"/>
    <x v="1"/>
    <n v="39701739"/>
    <n v="43909666"/>
    <n v="44982564"/>
    <n v="45683020"/>
    <n v="48879755"/>
    <n v="51589817"/>
    <n v="49973920"/>
    <n v="47279086"/>
    <n v="603500"/>
    <n v="65.785799999999995"/>
    <n v="0.91200000000000003"/>
    <n v="0.5"/>
    <n v="-11.739715415066158"/>
    <n v="-13.093006985965463"/>
    <n v="371999567"/>
    <n v="-1072898"/>
    <n v="-7577347"/>
    <n v="65.785814415907211"/>
    <n v="-4207927"/>
    <n v="-5981281"/>
    <n v="16.026847473320444"/>
  </r>
  <r>
    <n v="97"/>
    <s v="ARE"/>
    <s v="United Arab Emirates"/>
    <s v="Abu Dhabi"/>
    <x v="0"/>
    <n v="9441129"/>
    <n v="9287289"/>
    <n v="8916899"/>
    <n v="8481771"/>
    <n v="3275333"/>
    <n v="1900151"/>
    <n v="1014048"/>
    <n v="298084"/>
    <n v="83600"/>
    <n v="112.93219999999999"/>
    <n v="1.0081"/>
    <n v="0.12"/>
    <n v="5.8790617679980448"/>
    <n v="11.310821761162851"/>
    <n v="42614704"/>
    <n v="370390"/>
    <n v="9143045"/>
    <n v="112.93216507177034"/>
    <n v="153840"/>
    <n v="959358"/>
    <n v="-3067.2713060747978"/>
  </r>
  <r>
    <n v="21"/>
    <s v="GBR"/>
    <s v="United Kingdom"/>
    <s v="London"/>
    <x v="1"/>
    <n v="67508936"/>
    <n v="67059474"/>
    <n v="65224364"/>
    <n v="62760039"/>
    <n v="58850043"/>
    <n v="57210442"/>
    <n v="56326328"/>
    <n v="55650166"/>
    <n v="242900"/>
    <n v="277.9289"/>
    <n v="1.0034000000000001"/>
    <n v="0.85"/>
    <n v="3.5026359168484955"/>
    <n v="7.5667527867533666"/>
    <n v="490589792"/>
    <n v="1835110"/>
    <n v="11858770"/>
    <n v="277.92892548373817"/>
    <n v="449462"/>
    <n v="4748897"/>
    <n v="-21.30949618371309"/>
  </r>
  <r>
    <n v="3"/>
    <s v="USA"/>
    <s v="United States"/>
    <s v="Washington, D.C."/>
    <x v="4"/>
    <n v="338289857"/>
    <n v="335942003"/>
    <n v="324607776"/>
    <n v="311182845"/>
    <n v="282398554"/>
    <n v="248083732"/>
    <n v="223140018"/>
    <n v="200328340"/>
    <n v="9372610"/>
    <n v="36.093499999999999"/>
    <n v="1.0038"/>
    <n v="4.24"/>
    <n v="4.2149578696475833"/>
    <n v="8.7109596288959956"/>
    <n v="2263973125"/>
    <n v="11334227"/>
    <n v="137961517"/>
    <n v="36.093452837576727"/>
    <n v="2347854"/>
    <n v="27107012"/>
    <n v="-68.867698399537474"/>
  </r>
  <r>
    <n v="200"/>
    <s v="VIR"/>
    <s v="United States Virgin Islands"/>
    <s v="Charlotte Amalie"/>
    <x v="4"/>
    <n v="99465"/>
    <n v="100442"/>
    <n v="102803"/>
    <n v="106142"/>
    <n v="108185"/>
    <n v="100685"/>
    <n v="96640"/>
    <n v="63446"/>
    <n v="347"/>
    <n v="286.64269999999999"/>
    <n v="0.99370000000000003"/>
    <n v="0"/>
    <n v="-3.2469869556335906"/>
    <n v="-6.2906295340204625"/>
    <n v="777808"/>
    <n v="-2361"/>
    <n v="36019"/>
    <n v="286.64265129682997"/>
    <n v="-977"/>
    <n v="-6677"/>
    <n v="-56.771112442076735"/>
  </r>
  <r>
    <n v="133"/>
    <s v="URY"/>
    <s v="Uruguay"/>
    <s v="Montevideo"/>
    <x v="5"/>
    <n v="3422794"/>
    <n v="3429086"/>
    <n v="3402818"/>
    <n v="3352651"/>
    <n v="3292224"/>
    <n v="3117012"/>
    <n v="2953750"/>
    <n v="2790265"/>
    <n v="181034"/>
    <n v="18.9069"/>
    <n v="0.999"/>
    <n v="0.04"/>
    <n v="0.58704285683219026"/>
    <n v="2.0921652745842021"/>
    <n v="25760600"/>
    <n v="26268"/>
    <n v="632529"/>
    <n v="18.906912513671465"/>
    <n v="-6292"/>
    <n v="70143"/>
    <n v="-22.669137160807306"/>
  </r>
  <r>
    <n v="43"/>
    <s v="UZB"/>
    <s v="Uzbekistan"/>
    <s v="Tashkent"/>
    <x v="0"/>
    <n v="34627652"/>
    <n v="33526656"/>
    <n v="30949417"/>
    <n v="28614227"/>
    <n v="24925554"/>
    <n v="20579100"/>
    <n v="15947129"/>
    <n v="12011361"/>
    <n v="447400"/>
    <n v="77.397499999999994"/>
    <n v="1.016"/>
    <n v="0.43"/>
    <n v="11.884666518920211"/>
    <n v="21.015507425729165"/>
    <n v="201181096"/>
    <n v="2577239"/>
    <n v="22616291"/>
    <n v="77.39752346893161"/>
    <n v="1100996"/>
    <n v="6013425"/>
    <n v="-188.29082732589589"/>
  </r>
  <r>
    <n v="181"/>
    <s v="VUT"/>
    <s v="Vanuatu"/>
    <s v="Port-Vila"/>
    <x v="3"/>
    <n v="326740"/>
    <n v="311685"/>
    <n v="276438"/>
    <n v="245453"/>
    <n v="192074"/>
    <n v="150882"/>
    <n v="118156"/>
    <n v="87019"/>
    <n v="12189"/>
    <n v="26.806100000000001"/>
    <n v="1.0238"/>
    <n v="0"/>
    <n v="18.196485287840311"/>
    <n v="33.117134441216848"/>
    <n v="1708447"/>
    <n v="35247"/>
    <n v="239721"/>
    <n v="26.806136680613669"/>
    <n v="15055"/>
    <n v="81287"/>
    <n v="-275.48121674576817"/>
  </r>
  <r>
    <n v="234"/>
    <s v="VAT"/>
    <s v="Vatican City"/>
    <s v="Vatican City"/>
    <x v="1"/>
    <n v="510"/>
    <n v="520"/>
    <n v="564"/>
    <n v="596"/>
    <n v="651"/>
    <n v="700"/>
    <n v="733"/>
    <n v="752"/>
    <n v="1"/>
    <n v="510"/>
    <n v="0.998"/>
    <n v="0"/>
    <n v="-9.5744680851063837"/>
    <n v="-14.429530201342283"/>
    <n v="5026"/>
    <n v="-44"/>
    <n v="-242"/>
    <n v="510"/>
    <n v="-10"/>
    <n v="-86"/>
    <n v="32.180851063829785"/>
  </r>
  <r>
    <n v="51"/>
    <s v="VEN"/>
    <s v="Venezuela"/>
    <s v="Caracas"/>
    <x v="5"/>
    <n v="28301696"/>
    <n v="28490453"/>
    <n v="30529716"/>
    <n v="28715022"/>
    <n v="24427729"/>
    <n v="19750579"/>
    <n v="15210443"/>
    <n v="11355475"/>
    <n v="916445"/>
    <n v="30.882000000000001"/>
    <n v="1.0036"/>
    <n v="0.35"/>
    <n v="-7.2978733244685277"/>
    <n v="-1.4394068721242839"/>
    <n v="186781113"/>
    <n v="-2039263"/>
    <n v="16946221"/>
    <n v="30.882045294589417"/>
    <n v="-188757"/>
    <n v="-413326"/>
    <n v="-149.23392460465107"/>
  </r>
  <r>
    <n v="16"/>
    <s v="VNM"/>
    <s v="Vietnam"/>
    <s v="Hanoi"/>
    <x v="0"/>
    <n v="98186856"/>
    <n v="96648685"/>
    <n v="92191398"/>
    <n v="87411012"/>
    <n v="79001142"/>
    <n v="66912613"/>
    <n v="52968270"/>
    <n v="41928849"/>
    <n v="331212"/>
    <n v="296.44720000000001"/>
    <n v="1.0074000000000001"/>
    <n v="1.23"/>
    <n v="6.503272680603021"/>
    <n v="12.327787716266229"/>
    <n v="615248825"/>
    <n v="4457287"/>
    <n v="56258007"/>
    <n v="296.44715771167711"/>
    <n v="1538171"/>
    <n v="10775844"/>
    <n v="-134.17493764257637"/>
  </r>
  <r>
    <n v="226"/>
    <s v="WLF"/>
    <s v="Wallis and Futuna"/>
    <s v="Mata-Utu"/>
    <x v="3"/>
    <n v="11572"/>
    <n v="11655"/>
    <n v="12182"/>
    <n v="13142"/>
    <n v="14723"/>
    <n v="13454"/>
    <n v="11315"/>
    <n v="9377"/>
    <n v="142"/>
    <n v="81.492999999999995"/>
    <n v="0.99529999999999996"/>
    <n v="0"/>
    <n v="-5.0073879494335909"/>
    <n v="-11.946431288997109"/>
    <n v="97420"/>
    <n v="-527"/>
    <n v="2195"/>
    <n v="81.492957746478879"/>
    <n v="-83"/>
    <n v="-1570"/>
    <n v="-23.40833955422843"/>
  </r>
  <r>
    <n v="172"/>
    <s v="ESH"/>
    <s v="Western Sahara"/>
    <s v="El AaiÃºn"/>
    <x v="2"/>
    <n v="575986"/>
    <n v="556048"/>
    <n v="491824"/>
    <n v="413296"/>
    <n v="270375"/>
    <n v="178529"/>
    <n v="116775"/>
    <n v="76371"/>
    <n v="266000"/>
    <n v="2.1654"/>
    <n v="1.0184"/>
    <n v="0.01"/>
    <n v="17.112219005172584"/>
    <n v="39.364039332584881"/>
    <n v="2679204"/>
    <n v="64224"/>
    <n v="499615"/>
    <n v="2.1653609022556393"/>
    <n v="19938"/>
    <n v="162690"/>
    <n v="-654.19465503921651"/>
  </r>
  <r>
    <n v="46"/>
    <s v="YEM"/>
    <s v="Yemen"/>
    <s v="Sanaa"/>
    <x v="0"/>
    <n v="33696614"/>
    <n v="32284046"/>
    <n v="28516545"/>
    <n v="24743946"/>
    <n v="18628700"/>
    <n v="13375121"/>
    <n v="9204938"/>
    <n v="6843607"/>
    <n v="527968"/>
    <n v="63.8232"/>
    <n v="1.0217000000000001"/>
    <n v="0.42"/>
    <n v="18.165135362646492"/>
    <n v="36.181246111675151"/>
    <n v="167293517"/>
    <n v="3767501"/>
    <n v="26853007"/>
    <n v="63.823212770470938"/>
    <n v="1412568"/>
    <n v="8952668"/>
    <n v="-392.38090381285775"/>
  </r>
  <r>
    <n v="63"/>
    <s v="ZMB"/>
    <s v="Zambia"/>
    <s v="Lusaka"/>
    <x v="2"/>
    <n v="20017675"/>
    <n v="18927715"/>
    <n v="16248230"/>
    <n v="13792086"/>
    <n v="9891136"/>
    <n v="7686401"/>
    <n v="5720438"/>
    <n v="4281671"/>
    <n v="752612"/>
    <n v="26.5976"/>
    <n v="1.028"/>
    <n v="0.25"/>
    <n v="23.199111533994778"/>
    <n v="45.138849917264146"/>
    <n v="96565352"/>
    <n v="2679485"/>
    <n v="15736004"/>
    <n v="26.597602748826752"/>
    <n v="1089960"/>
    <n v="6225589"/>
    <n v="-367.5201574338617"/>
  </r>
  <r>
    <n v="74"/>
    <s v="ZWE"/>
    <s v="Zimbabwe"/>
    <s v="Harare"/>
    <x v="2"/>
    <n v="16320537"/>
    <n v="15669666"/>
    <n v="14154937"/>
    <n v="12839771"/>
    <n v="11834676"/>
    <n v="10113893"/>
    <n v="7049926"/>
    <n v="5202918"/>
    <n v="390757"/>
    <n v="41.766500000000001"/>
    <n v="1.0204"/>
    <n v="0.2"/>
    <n v="15.299255658997282"/>
    <n v="27.109252960975706"/>
    <n v="93186324"/>
    <n v="1514729"/>
    <n v="11117619"/>
    <n v="41.766460997499728"/>
    <n v="650871"/>
    <n v="3480766"/>
    <n v="-213.68045777388764"/>
  </r>
  <r>
    <m/>
    <m/>
    <m/>
    <m/>
    <x v="6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/>
  <pivotFields count="17">
    <pivotField showAll="0"/>
    <pivotField showAll="0"/>
    <pivotField axis="axisRow" showAll="0" measureFilter="1">
      <items count="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t="default"/>
      </items>
    </pivotField>
    <pivotField showAll="0"/>
    <pivotField showAll="0">
      <items count="7">
        <item x="2"/>
        <item x="0"/>
        <item x="1"/>
        <item x="4"/>
        <item x="3"/>
        <item x="5"/>
        <item t="default"/>
      </items>
    </pivotField>
    <pivotField dataField="1" showAll="0">
      <items count="235">
        <item x="226"/>
        <item x="209"/>
        <item x="150"/>
        <item x="64"/>
        <item x="137"/>
        <item x="177"/>
        <item x="173"/>
        <item x="216"/>
        <item x="229"/>
        <item x="142"/>
        <item x="6"/>
        <item x="44"/>
        <item x="157"/>
        <item x="28"/>
        <item x="176"/>
        <item x="76"/>
        <item x="180"/>
        <item x="134"/>
        <item x="116"/>
        <item x="126"/>
        <item x="188"/>
        <item x="3"/>
        <item x="215"/>
        <item x="174"/>
        <item x="153"/>
        <item x="65"/>
        <item x="78"/>
        <item x="83"/>
        <item x="22"/>
        <item x="37"/>
        <item x="53"/>
        <item x="4"/>
        <item x="97"/>
        <item x="7"/>
        <item x="222"/>
        <item x="178"/>
        <item x="10"/>
        <item x="210"/>
        <item x="185"/>
        <item x="103"/>
        <item x="132"/>
        <item x="79"/>
        <item x="107"/>
        <item x="81"/>
        <item x="175"/>
        <item x="48"/>
        <item x="179"/>
        <item x="181"/>
        <item x="17"/>
        <item x="145"/>
        <item x="69"/>
        <item x="70"/>
        <item x="130"/>
        <item x="225"/>
        <item x="127"/>
        <item x="91"/>
        <item x="80"/>
        <item x="20"/>
        <item x="14"/>
        <item x="29"/>
        <item x="123"/>
        <item x="125"/>
        <item x="230"/>
        <item x="36"/>
        <item x="199"/>
        <item x="136"/>
        <item x="118"/>
        <item x="119"/>
        <item x="191"/>
        <item x="23"/>
        <item x="86"/>
        <item x="43"/>
        <item x="66"/>
        <item x="169"/>
        <item x="52"/>
        <item x="62"/>
        <item x="49"/>
        <item x="129"/>
        <item x="61"/>
        <item x="207"/>
        <item x="15"/>
        <item x="211"/>
        <item x="59"/>
        <item x="111"/>
        <item x="152"/>
        <item x="85"/>
        <item x="190"/>
        <item x="113"/>
        <item x="71"/>
        <item x="141"/>
        <item x="26"/>
        <item x="167"/>
        <item x="72"/>
        <item x="117"/>
        <item x="9"/>
        <item x="101"/>
        <item x="1"/>
        <item x="25"/>
        <item x="166"/>
        <item x="133"/>
        <item x="135"/>
        <item x="223"/>
        <item x="60"/>
        <item x="73"/>
        <item x="46"/>
        <item x="108"/>
        <item x="159"/>
        <item x="155"/>
        <item x="128"/>
        <item x="96"/>
        <item x="45"/>
        <item x="146"/>
        <item x="158"/>
        <item x="114"/>
        <item x="154"/>
        <item x="112"/>
        <item x="67"/>
        <item x="38"/>
        <item x="189"/>
        <item x="51"/>
        <item x="168"/>
        <item x="187"/>
        <item x="58"/>
        <item x="214"/>
        <item x="109"/>
        <item x="161"/>
        <item x="30"/>
        <item x="115"/>
        <item x="147"/>
        <item x="184"/>
        <item x="89"/>
        <item x="110"/>
        <item x="186"/>
        <item x="201"/>
        <item x="208"/>
        <item x="12"/>
        <item x="98"/>
        <item x="219"/>
        <item x="18"/>
        <item x="204"/>
        <item x="90"/>
        <item x="160"/>
        <item x="165"/>
        <item x="13"/>
        <item x="77"/>
        <item x="88"/>
        <item x="50"/>
        <item x="200"/>
        <item x="195"/>
        <item x="47"/>
        <item x="54"/>
        <item x="104"/>
        <item x="87"/>
        <item x="19"/>
        <item x="24"/>
        <item x="212"/>
        <item x="32"/>
        <item x="21"/>
        <item x="172"/>
        <item x="84"/>
        <item x="233"/>
        <item x="33"/>
        <item x="183"/>
        <item x="144"/>
        <item x="192"/>
        <item x="39"/>
        <item x="82"/>
        <item x="56"/>
        <item x="105"/>
        <item x="40"/>
        <item x="170"/>
        <item x="232"/>
        <item x="121"/>
        <item x="197"/>
        <item x="202"/>
        <item x="124"/>
        <item x="31"/>
        <item x="203"/>
        <item x="151"/>
        <item x="11"/>
        <item x="148"/>
        <item x="34"/>
        <item x="100"/>
        <item x="227"/>
        <item x="120"/>
        <item x="143"/>
        <item x="139"/>
        <item x="75"/>
        <item x="231"/>
        <item x="122"/>
        <item x="162"/>
        <item x="224"/>
        <item x="5"/>
        <item x="182"/>
        <item x="138"/>
        <item x="35"/>
        <item x="218"/>
        <item x="164"/>
        <item x="0"/>
        <item x="95"/>
        <item x="2"/>
        <item x="8"/>
        <item x="198"/>
        <item x="217"/>
        <item x="196"/>
        <item x="194"/>
        <item x="42"/>
        <item x="106"/>
        <item x="140"/>
        <item x="99"/>
        <item x="193"/>
        <item x="68"/>
        <item x="205"/>
        <item x="220"/>
        <item x="206"/>
        <item x="74"/>
        <item x="213"/>
        <item x="94"/>
        <item x="228"/>
        <item x="55"/>
        <item x="57"/>
        <item x="163"/>
        <item x="63"/>
        <item x="102"/>
        <item x="131"/>
        <item x="171"/>
        <item x="16"/>
        <item x="27"/>
        <item x="149"/>
        <item x="156"/>
        <item x="93"/>
        <item x="221"/>
        <item x="92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 v="16"/>
    </i>
    <i>
      <x v="27"/>
    </i>
    <i>
      <x v="41"/>
    </i>
    <i>
      <x v="92"/>
    </i>
    <i>
      <x v="93"/>
    </i>
    <i>
      <x v="131"/>
    </i>
    <i>
      <x v="149"/>
    </i>
    <i>
      <x v="156"/>
    </i>
    <i>
      <x v="171"/>
    </i>
    <i>
      <x v="221"/>
    </i>
    <i t="grand">
      <x/>
    </i>
  </rowItems>
  <colItems count="1">
    <i/>
  </colItems>
  <dataFields count="1">
    <dataField name="Sum of 2022 Population" fld="5" baseField="2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0" firstHeaderRow="1" firstDataRow="1" firstDataCol="1"/>
  <pivotFields count="17">
    <pivotField showAll="0"/>
    <pivotField showAll="0"/>
    <pivotField showAll="0"/>
    <pivotField showAll="0"/>
    <pivotField axis="axisRow" showAll="0">
      <items count="7">
        <item x="2"/>
        <item x="0"/>
        <item x="1"/>
        <item x="4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35">
        <item x="78"/>
        <item x="64"/>
        <item x="230"/>
        <item x="135"/>
        <item x="141"/>
        <item x="11"/>
        <item x="91"/>
        <item x="69"/>
        <item x="86"/>
        <item x="199"/>
        <item x="35"/>
        <item x="115"/>
        <item x="26"/>
        <item x="128"/>
        <item x="105"/>
        <item x="150"/>
        <item x="171"/>
        <item x="71"/>
        <item x="38"/>
        <item x="24"/>
        <item x="214"/>
        <item x="39"/>
        <item x="155"/>
        <item x="145"/>
        <item x="8"/>
        <item x="67"/>
        <item x="161"/>
        <item x="154"/>
        <item x="182"/>
        <item x="168"/>
        <item x="195"/>
        <item x="20"/>
        <item x="124"/>
        <item x="2"/>
        <item x="223"/>
        <item x="146"/>
        <item x="23"/>
        <item x="148"/>
        <item x="160"/>
        <item x="200"/>
        <item x="177"/>
        <item x="198"/>
        <item x="191"/>
        <item x="27"/>
        <item x="40"/>
        <item x="162"/>
        <item x="232"/>
        <item x="225"/>
        <item x="192"/>
        <item x="5"/>
        <item x="111"/>
        <item x="61"/>
        <item x="14"/>
        <item x="227"/>
        <item x="60"/>
        <item x="110"/>
        <item x="109"/>
        <item x="221"/>
        <item x="65"/>
        <item x="157"/>
        <item x="139"/>
        <item x="233"/>
        <item x="117"/>
        <item x="55"/>
        <item x="137"/>
        <item x="136"/>
        <item x="42"/>
        <item x="18"/>
        <item x="114"/>
        <item x="215"/>
        <item x="52"/>
        <item x="193"/>
        <item x="120"/>
        <item x="66"/>
        <item x="147"/>
        <item x="73"/>
        <item x="94"/>
        <item x="84"/>
        <item x="85"/>
        <item x="159"/>
        <item x="34"/>
        <item x="59"/>
        <item x="30"/>
        <item x="0"/>
        <item x="25"/>
        <item x="231"/>
        <item x="131"/>
        <item x="56"/>
        <item x="218"/>
        <item x="62"/>
        <item x="205"/>
        <item x="204"/>
        <item x="46"/>
        <item x="96"/>
        <item x="44"/>
        <item x="70"/>
        <item x="212"/>
        <item x="113"/>
        <item x="224"/>
        <item x="29"/>
        <item x="179"/>
        <item x="77"/>
        <item x="140"/>
        <item x="152"/>
        <item x="229"/>
        <item x="184"/>
        <item x="170"/>
        <item x="31"/>
        <item x="138"/>
        <item x="100"/>
        <item x="183"/>
        <item x="207"/>
        <item x="33"/>
        <item x="88"/>
        <item x="106"/>
        <item x="9"/>
        <item x="196"/>
        <item x="133"/>
        <item x="53"/>
        <item x="1"/>
        <item x="45"/>
        <item x="95"/>
        <item x="47"/>
        <item x="122"/>
        <item x="190"/>
        <item x="12"/>
        <item x="153"/>
        <item x="90"/>
        <item x="213"/>
        <item x="57"/>
        <item x="165"/>
        <item x="63"/>
        <item x="219"/>
        <item x="189"/>
        <item x="68"/>
        <item x="21"/>
        <item x="202"/>
        <item x="13"/>
        <item x="186"/>
        <item x="104"/>
        <item x="164"/>
        <item x="50"/>
        <item x="49"/>
        <item x="51"/>
        <item x="206"/>
        <item x="75"/>
        <item x="210"/>
        <item x="93"/>
        <item x="41"/>
        <item x="36"/>
        <item x="97"/>
        <item x="208"/>
        <item x="209"/>
        <item x="107"/>
        <item x="132"/>
        <item x="82"/>
        <item x="4"/>
        <item x="121"/>
        <item x="6"/>
        <item x="174"/>
        <item x="217"/>
        <item x="99"/>
        <item x="28"/>
        <item x="143"/>
        <item x="201"/>
        <item x="7"/>
        <item x="151"/>
        <item x="3"/>
        <item x="126"/>
        <item x="54"/>
        <item x="167"/>
        <item x="74"/>
        <item x="181"/>
        <item x="149"/>
        <item x="185"/>
        <item x="108"/>
        <item x="80"/>
        <item x="116"/>
        <item x="118"/>
        <item x="72"/>
        <item x="101"/>
        <item x="37"/>
        <item x="178"/>
        <item x="156"/>
        <item x="220"/>
        <item x="222"/>
        <item x="175"/>
        <item x="228"/>
        <item x="211"/>
        <item x="58"/>
        <item x="81"/>
        <item x="127"/>
        <item x="102"/>
        <item x="197"/>
        <item x="163"/>
        <item x="79"/>
        <item x="166"/>
        <item x="19"/>
        <item x="169"/>
        <item x="87"/>
        <item x="144"/>
        <item x="48"/>
        <item x="92"/>
        <item x="216"/>
        <item x="98"/>
        <item x="43"/>
        <item x="32"/>
        <item x="226"/>
        <item x="194"/>
        <item x="173"/>
        <item x="172"/>
        <item x="112"/>
        <item x="180"/>
        <item x="10"/>
        <item x="176"/>
        <item x="142"/>
        <item x="129"/>
        <item x="17"/>
        <item x="203"/>
        <item x="83"/>
        <item x="158"/>
        <item x="130"/>
        <item x="103"/>
        <item x="16"/>
        <item x="22"/>
        <item x="188"/>
        <item x="125"/>
        <item x="123"/>
        <item x="15"/>
        <item x="76"/>
        <item x="89"/>
        <item x="187"/>
        <item x="134"/>
        <item x="119"/>
        <item t="default"/>
      </items>
    </pivotField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Density (per kmÂ²)" fld="14" subtotal="average" baseField="0" baseItem="284"/>
  </dataFields>
  <chartFormats count="1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3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23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3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23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238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239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8" format="2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4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249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50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25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" format="252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8" format="253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E10E7-D61B-433B-80D7-B6BBF7D179CF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B14" firstHeaderRow="1" firstDataRow="1" firstDataCol="1"/>
  <pivotFields count="2">
    <pivotField dataField="1" subtotalTop="0" showAll="0" defaultSubtotal="0"/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1">
    <i>
      <x v="4"/>
    </i>
    <i>
      <x v="5"/>
    </i>
    <i>
      <x v="7"/>
    </i>
    <i>
      <x v="6"/>
    </i>
    <i>
      <x/>
    </i>
    <i>
      <x v="9"/>
    </i>
    <i>
      <x v="2"/>
    </i>
    <i>
      <x v="1"/>
    </i>
    <i>
      <x v="8"/>
    </i>
    <i>
      <x v="3"/>
    </i>
    <i t="grand">
      <x/>
    </i>
  </rowItems>
  <colItems count="1">
    <i/>
  </colItems>
  <dataFields count="1">
    <dataField name="Sum of Population growth rate" fld="0" baseField="0" baseItem="0"/>
  </dataFields>
  <chartFormats count="2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filters count="1">
    <filter fld="1" type="count" id="3" iMeasureHier="20">
      <autoFilter ref="A1">
        <filterColumn colId="0">
          <top10 val="10" filterVal="10"/>
        </filterColumn>
      </autoFilter>
    </filter>
  </filters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world_population main (06-02)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6C3A82-0D22-4B2F-9A22-2C4BBE909B7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0" firstHeaderRow="1" firstDataRow="1" firstDataCol="1"/>
  <pivotFields count="17">
    <pivotField showAll="0"/>
    <pivotField showAll="0"/>
    <pivotField dataField="1" showAll="0">
      <items count="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t="default"/>
      </items>
    </pivotField>
    <pivotField showAll="0"/>
    <pivotField axis="axisRow" showAll="0">
      <items count="7">
        <item x="2"/>
        <item x="0"/>
        <item x="1"/>
        <item x="4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untry/Territory" fld="2" subtotal="count" baseField="0" baseItem="0"/>
  </dataField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4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24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24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24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24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" format="24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23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3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3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23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238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239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A6B27-C69F-4EB4-A812-C1531DC25BB2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6" firstHeaderRow="1" firstDataRow="1" firstDataCol="1"/>
  <pivotFields count="19">
    <pivotField showAll="0"/>
    <pivotField showAll="0"/>
    <pivotField showAll="0"/>
    <pivotField showAll="0"/>
    <pivotField axis="axisRow" showAll="0">
      <items count="8">
        <item x="2"/>
        <item x="0"/>
        <item h="1" x="1"/>
        <item h="1" x="4"/>
        <item h="1" x="3"/>
        <item h="1"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population growth rate 2" fld="18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56AD9-4A9E-40D9-96E1-3E4D3BEB869D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0" firstHeaderRow="1" firstDataRow="1" firstDataCol="1"/>
  <pivotFields count="17">
    <pivotField showAll="0"/>
    <pivotField showAll="0"/>
    <pivotField showAll="0"/>
    <pivotField showAll="0"/>
    <pivotField axis="axisRow" showAll="0">
      <items count="7">
        <item x="2"/>
        <item x="0"/>
        <item x="1"/>
        <item x="4"/>
        <item x="3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2022 Population" fld="5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BB036-70C5-4EBB-BBA4-11432EDB3878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3:B7" firstHeaderRow="1" firstDataRow="1" firstDataCol="1"/>
  <pivotFields count="21">
    <pivotField showAll="0"/>
    <pivotField showAll="0"/>
    <pivotField axis="axisRow" showAll="0">
      <items count="23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 v="74"/>
    </i>
    <i>
      <x v="92"/>
    </i>
    <i>
      <x v="219"/>
    </i>
    <i t="grand">
      <x/>
    </i>
  </rowItems>
  <colItems count="1">
    <i/>
  </colItems>
  <dataFields count="1">
    <dataField name="Sum of polpulation growth (2015 - 2020)" fld="20" baseField="0" baseItem="0"/>
  </dataFields>
  <chartFormats count="8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74"/>
          </reference>
        </references>
      </pivotArea>
    </chartFormat>
    <chartFormat chart="3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3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19"/>
          </reference>
        </references>
      </pivotArea>
    </chartFormat>
    <chartFormat chart="3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4"/>
          </reference>
        </references>
      </pivotArea>
    </chartFormat>
    <chartFormat chart="3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3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CE5A3-B5B2-44DB-9567-EB08DE944E4B}" name="PivotTable2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4" firstHeaderRow="1" firstDataRow="1" firstDataCol="1"/>
  <pivotFields count="22">
    <pivotField showAll="0"/>
    <pivotField showAll="0"/>
    <pivotField showAll="0"/>
    <pivotField axis="axisRow" showAll="0" measureFilter="1" sortType="descending">
      <items count="236">
        <item x="219"/>
        <item x="149"/>
        <item x="75"/>
        <item x="63"/>
        <item x="2"/>
        <item x="150"/>
        <item x="104"/>
        <item x="144"/>
        <item x="4"/>
        <item x="213"/>
        <item x="120"/>
        <item x="179"/>
        <item x="214"/>
        <item x="60"/>
        <item x="161"/>
        <item x="77"/>
        <item x="44"/>
        <item x="95"/>
        <item x="13"/>
        <item x="124"/>
        <item x="29"/>
        <item x="206"/>
        <item x="38"/>
        <item x="72"/>
        <item x="174"/>
        <item x="80"/>
        <item x="41"/>
        <item x="112"/>
        <item x="184"/>
        <item x="20"/>
        <item x="74"/>
        <item x="201"/>
        <item x="109"/>
        <item x="85"/>
        <item x="42"/>
        <item x="137"/>
        <item x="27"/>
        <item x="189"/>
        <item x="168"/>
        <item x="17"/>
        <item x="19"/>
        <item x="170"/>
        <item x="90"/>
        <item x="8"/>
        <item x="32"/>
        <item x="57"/>
        <item x="11"/>
        <item x="227"/>
        <item x="175"/>
        <item x="69"/>
        <item x="222"/>
        <item x="133"/>
        <item x="215"/>
        <item x="197"/>
        <item x="84"/>
        <item x="119"/>
        <item x="51"/>
        <item x="183"/>
        <item x="202"/>
        <item x="16"/>
        <item x="207"/>
        <item x="52"/>
        <item x="205"/>
        <item x="167"/>
        <item x="97"/>
        <item x="96"/>
        <item x="204"/>
        <item x="230"/>
        <item x="127"/>
        <item x="186"/>
        <item x="216"/>
        <item x="26"/>
        <item x="37"/>
        <item x="86"/>
        <item x="76"/>
        <item x="82"/>
        <item x="173"/>
        <item x="81"/>
        <item x="22"/>
        <item x="228"/>
        <item x="233"/>
        <item x="47"/>
        <item x="67"/>
        <item x="89"/>
        <item x="191"/>
        <item x="156"/>
        <item x="93"/>
        <item x="98"/>
        <item x="195"/>
        <item x="0"/>
        <item x="217"/>
        <item x="143"/>
        <item x="198"/>
        <item x="218"/>
        <item x="172"/>
        <item x="101"/>
        <item x="178"/>
        <item x="55"/>
        <item x="122"/>
        <item x="108"/>
        <item x="71"/>
        <item x="121"/>
        <item x="162"/>
        <item x="165"/>
        <item x="190"/>
        <item x="208"/>
        <item x="220"/>
        <item x="5"/>
        <item x="232"/>
        <item x="118"/>
        <item x="196"/>
        <item x="126"/>
        <item x="123"/>
        <item x="59"/>
        <item x="130"/>
        <item x="147"/>
        <item x="15"/>
        <item x="163"/>
        <item x="139"/>
        <item x="176"/>
        <item x="113"/>
        <item x="229"/>
        <item x="62"/>
        <item x="131"/>
        <item x="18"/>
        <item x="192"/>
        <item x="134"/>
        <item x="114"/>
        <item x="223"/>
        <item x="43"/>
        <item x="171"/>
        <item x="155"/>
        <item x="106"/>
        <item x="14"/>
        <item x="140"/>
        <item x="39"/>
        <item x="92"/>
        <item x="157"/>
        <item x="148"/>
        <item x="49"/>
        <item x="128"/>
        <item x="145"/>
        <item x="210"/>
        <item x="209"/>
        <item x="105"/>
        <item x="78"/>
        <item x="10"/>
        <item x="154"/>
        <item x="35"/>
        <item x="31"/>
        <item x="3"/>
        <item x="132"/>
        <item x="159"/>
        <item x="70"/>
        <item x="199"/>
        <item x="68"/>
        <item x="188"/>
        <item x="33"/>
        <item x="136"/>
        <item x="129"/>
        <item x="160"/>
        <item x="87"/>
        <item x="211"/>
        <item x="21"/>
        <item x="225"/>
        <item x="50"/>
        <item x="36"/>
        <item x="193"/>
        <item x="151"/>
        <item x="56"/>
        <item x="138"/>
        <item x="158"/>
        <item x="91"/>
        <item x="111"/>
        <item x="182"/>
        <item x="28"/>
        <item x="99"/>
        <item x="53"/>
        <item x="181"/>
        <item x="79"/>
        <item x="103"/>
        <item x="7"/>
        <item x="83"/>
        <item x="169"/>
        <item x="177"/>
        <item x="153"/>
        <item x="45"/>
        <item x="166"/>
        <item x="180"/>
        <item x="58"/>
        <item x="231"/>
        <item x="40"/>
        <item x="54"/>
        <item x="25"/>
        <item x="194"/>
        <item x="187"/>
        <item x="152"/>
        <item x="30"/>
        <item x="64"/>
        <item x="200"/>
        <item x="24"/>
        <item x="66"/>
        <item x="65"/>
        <item x="203"/>
        <item x="61"/>
        <item x="107"/>
        <item x="224"/>
        <item x="73"/>
        <item x="88"/>
        <item x="94"/>
        <item x="6"/>
        <item x="23"/>
        <item x="1"/>
        <item x="102"/>
        <item x="115"/>
        <item x="212"/>
        <item x="135"/>
        <item x="116"/>
        <item x="125"/>
        <item x="226"/>
        <item x="185"/>
        <item x="12"/>
        <item x="110"/>
        <item x="117"/>
        <item x="164"/>
        <item x="221"/>
        <item x="146"/>
        <item x="48"/>
        <item x="141"/>
        <item x="100"/>
        <item x="34"/>
        <item x="142"/>
        <item x="9"/>
        <item x="46"/>
        <item x="2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1">
    <i>
      <x v="136"/>
    </i>
    <i>
      <x v="26"/>
    </i>
    <i>
      <x v="85"/>
    </i>
    <i>
      <x v="1"/>
    </i>
    <i>
      <x v="86"/>
    </i>
    <i>
      <x v="225"/>
    </i>
    <i>
      <x v="36"/>
    </i>
    <i>
      <x v="59"/>
    </i>
    <i>
      <x v="3"/>
    </i>
    <i>
      <x v="97"/>
    </i>
    <i t="grand">
      <x/>
    </i>
  </rowItems>
  <colItems count="1">
    <i/>
  </colItems>
  <dataFields count="1">
    <dataField name="Sum of population growth (1970-2022)" fld="21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FAA6E-7463-45A6-AC4B-7F081DA3586D}" name="PivotTable3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14" firstHeaderRow="1" firstDataRow="1" firstDataCol="1"/>
  <pivotFields count="23">
    <pivotField showAll="0"/>
    <pivotField showAll="0"/>
    <pivotField axis="axisRow" showAll="0" measureFilter="1">
      <items count="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1">
    <i>
      <x v="15"/>
    </i>
    <i>
      <x v="22"/>
    </i>
    <i>
      <x v="76"/>
    </i>
    <i>
      <x v="89"/>
    </i>
    <i>
      <x v="119"/>
    </i>
    <i>
      <x v="123"/>
    </i>
    <i>
      <x v="125"/>
    </i>
    <i>
      <x v="134"/>
    </i>
    <i>
      <x v="187"/>
    </i>
    <i>
      <x v="188"/>
    </i>
    <i t="grand">
      <x/>
    </i>
  </rowItems>
  <colItems count="1">
    <i/>
  </colItems>
  <dataFields count="1">
    <dataField name="Sum of population density (2022)" fld="22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E9E32-9600-47CB-AC7B-91FCE278EBC4}" name="PivotTable2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E3:F9" firstHeaderRow="1" firstDataRow="1" firstDataCol="1"/>
  <pivotFields count="23">
    <pivotField showAll="0"/>
    <pivotField showAll="0"/>
    <pivotField axis="axisRow" showAll="0" measureFilter="1" sortType="ascending">
      <items count="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 v="234"/>
    </i>
    <i>
      <x v="78"/>
    </i>
    <i>
      <x v="64"/>
    </i>
    <i>
      <x v="230"/>
    </i>
    <i>
      <x v="135"/>
    </i>
    <i t="grand">
      <x/>
    </i>
  </rowItems>
  <colItems count="1">
    <i/>
  </colItems>
  <dataFields count="1">
    <dataField name="Sum of population density (2022)" fld="22" baseField="0" baseItem="0"/>
  </dataFields>
  <chartFormats count="1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34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78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64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0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5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4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78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64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3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3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5ED5C4-41D3-43D1-8038-0D356B506943}" name="PivotTable2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23">
    <pivotField showAll="0"/>
    <pivotField showAll="0"/>
    <pivotField axis="axisRow" showAll="0" measureFilter="1" sortType="descending">
      <items count="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 v="119"/>
    </i>
    <i>
      <x v="134"/>
    </i>
    <i>
      <x v="187"/>
    </i>
    <i>
      <x v="89"/>
    </i>
    <i>
      <x v="76"/>
    </i>
    <i t="grand">
      <x/>
    </i>
  </rowItems>
  <colItems count="1">
    <i/>
  </colItems>
  <dataFields count="1">
    <dataField name="Sum of population density (2022)" fld="22" baseField="0" baseItem="0"/>
  </dataField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19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34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87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89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9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4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87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89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52695-EF6A-4D71-8840-493750562969}" name="PivotTable3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52" firstHeaderRow="1" firstDataRow="1" firstDataCol="1"/>
  <pivotFields count="24">
    <pivotField showAll="0"/>
    <pivotField showAll="0"/>
    <pivotField axis="axisRow" showAll="0" measureFilter="1" sortType="ascending">
      <items count="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9">
    <i>
      <x v="218"/>
    </i>
    <i>
      <x v="102"/>
    </i>
    <i>
      <x v="171"/>
    </i>
    <i>
      <x v="99"/>
    </i>
    <i>
      <x v="30"/>
    </i>
    <i>
      <x v="227"/>
    </i>
    <i>
      <x v="112"/>
    </i>
    <i>
      <x v="184"/>
    </i>
    <i>
      <x v="77"/>
    </i>
    <i>
      <x v="18"/>
    </i>
    <i>
      <x v="108"/>
    </i>
    <i>
      <x v="47"/>
    </i>
    <i>
      <x v="25"/>
    </i>
    <i>
      <x v="117"/>
    </i>
    <i>
      <x v="46"/>
    </i>
    <i>
      <x v="167"/>
    </i>
    <i>
      <x v="111"/>
    </i>
    <i>
      <x v="50"/>
    </i>
    <i>
      <x v="194"/>
    </i>
    <i>
      <x v="165"/>
    </i>
    <i>
      <x v="9"/>
    </i>
    <i>
      <x v="1"/>
    </i>
    <i>
      <x v="73"/>
    </i>
    <i>
      <x v="166"/>
    </i>
    <i>
      <x v="152"/>
    </i>
    <i>
      <x v="89"/>
    </i>
    <i>
      <x v="223"/>
    </i>
    <i>
      <x v="15"/>
    </i>
    <i>
      <x v="61"/>
    </i>
    <i>
      <x v="127"/>
    </i>
    <i>
      <x v="136"/>
    </i>
    <i>
      <x v="3"/>
    </i>
    <i>
      <x v="126"/>
    </i>
    <i>
      <x v="222"/>
    </i>
    <i>
      <x v="176"/>
    </i>
    <i>
      <x v="178"/>
    </i>
    <i>
      <x v="134"/>
    </i>
    <i>
      <x v="180"/>
    </i>
    <i>
      <x v="10"/>
    </i>
    <i>
      <x v="137"/>
    </i>
    <i>
      <x v="229"/>
    </i>
    <i>
      <x v="76"/>
    </i>
    <i>
      <x v="177"/>
    </i>
    <i>
      <x v="153"/>
    </i>
    <i>
      <x v="44"/>
    </i>
    <i>
      <x v="226"/>
    </i>
    <i>
      <x v="150"/>
    </i>
    <i>
      <x v="234"/>
    </i>
    <i t="grand">
      <x/>
    </i>
  </rowItems>
  <colItems count="1">
    <i/>
  </colItems>
  <dataFields count="1">
    <dataField name="Sum of change in (2022-2020)" fld="23" baseField="0" baseItem="0"/>
  </dataField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valueLessThanOrEqual" evalOrder="-1" id="1" iMeasureFld="0">
      <autoFilter ref="A1">
        <filterColumn colId="0">
          <customFilters>
            <customFilter operator="lessThanOr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B425B-B0EC-4D00-86E0-5B28739B7AAA}" name="PivotTable3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4" firstHeaderRow="1" firstDataRow="1" firstDataCol="1"/>
  <pivotFields count="25">
    <pivotField showAll="0"/>
    <pivotField showAll="0"/>
    <pivotField axis="axisRow" showAll="0" measureFilter="1">
      <items count="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1">
    <i>
      <x v="16"/>
    </i>
    <i>
      <x v="41"/>
    </i>
    <i>
      <x v="55"/>
    </i>
    <i>
      <x v="57"/>
    </i>
    <i>
      <x v="63"/>
    </i>
    <i>
      <x v="92"/>
    </i>
    <i>
      <x v="93"/>
    </i>
    <i>
      <x v="149"/>
    </i>
    <i>
      <x v="156"/>
    </i>
    <i>
      <x v="221"/>
    </i>
    <i t="grand">
      <x/>
    </i>
  </rowItems>
  <colItems count="1">
    <i/>
  </colItems>
  <dataFields count="1">
    <dataField name="Sum of population growth(2010-2022)" fld="24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2BBCA-AEC3-40B4-962A-1F8FB8AEC684}" name="PivotTable3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B11" firstHeaderRow="1" firstDataRow="1" firstDataCol="1"/>
  <pivotFields count="26">
    <pivotField showAll="0"/>
    <pivotField showAll="0"/>
    <pivotField showAll="0"/>
    <pivotField showAll="0"/>
    <pivotField axis="axisRow" showAll="0">
      <items count="8">
        <item x="2"/>
        <item x="0"/>
        <item x="1"/>
        <item x="4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population growth rate(1970-2022)" fld="25" subtotal="average" baseField="4" baseItem="0"/>
  </dataFields>
  <chartFormats count="3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35" totalsRowShown="0">
  <autoFilter ref="A1:Z235" xr:uid="{00000000-0009-0000-0100-000001000000}"/>
  <tableColumns count="26">
    <tableColumn id="1" xr3:uid="{00000000-0010-0000-0000-000001000000}" name="Rank"/>
    <tableColumn id="2" xr3:uid="{00000000-0010-0000-0000-000002000000}" name="CCA3"/>
    <tableColumn id="3" xr3:uid="{00000000-0010-0000-0000-000003000000}" name="Country/Territory"/>
    <tableColumn id="4" xr3:uid="{00000000-0010-0000-0000-000004000000}" name="Capital"/>
    <tableColumn id="5" xr3:uid="{00000000-0010-0000-0000-000005000000}" name="Continent"/>
    <tableColumn id="6" xr3:uid="{00000000-0010-0000-0000-000006000000}" name="2022 Population"/>
    <tableColumn id="7" xr3:uid="{00000000-0010-0000-0000-000007000000}" name="2020 Population"/>
    <tableColumn id="8" xr3:uid="{00000000-0010-0000-0000-000008000000}" name="2015 Population"/>
    <tableColumn id="9" xr3:uid="{00000000-0010-0000-0000-000009000000}" name="2010 Population"/>
    <tableColumn id="10" xr3:uid="{00000000-0010-0000-0000-00000A000000}" name="2000 Population"/>
    <tableColumn id="11" xr3:uid="{00000000-0010-0000-0000-00000B000000}" name="1990 Population"/>
    <tableColumn id="12" xr3:uid="{00000000-0010-0000-0000-00000C000000}" name="1980 Population"/>
    <tableColumn id="13" xr3:uid="{00000000-0010-0000-0000-00000D000000}" name="1970 Population"/>
    <tableColumn id="14" xr3:uid="{00000000-0010-0000-0000-00000E000000}" name="Area (kmÂ²)"/>
    <tableColumn id="15" xr3:uid="{00000000-0010-0000-0000-00000F000000}" name="Density (per kmÂ²)"/>
    <tableColumn id="16" xr3:uid="{00000000-0010-0000-0000-000010000000}" name="Growth Rate"/>
    <tableColumn id="17" xr3:uid="{00000000-0010-0000-0000-000011000000}" name="World Population Percentage"/>
    <tableColumn id="18" xr3:uid="{5E5783F6-F96F-4621-91DA-BA0E5CD5B214}" name="Population growth rate " dataDxfId="8">
      <calculatedColumnFormula>((Table1[[#This Row],[2022 Population]]-Table1[[#This Row],[2015 Population]])/Table1[[#This Row],[2015 Population]])*100</calculatedColumnFormula>
    </tableColumn>
    <tableColumn id="19" xr3:uid="{49BFC6F7-444A-4D6D-892D-D6F1C91F251A}" name="population growth rate 2" dataDxfId="7">
      <calculatedColumnFormula>((Table1[[#This Row],[2022 Population]]-Table1[[#This Row],[2010 Population]])/Table1[[#This Row],[2010 Population]])*100</calculatedColumnFormula>
    </tableColumn>
    <tableColumn id="20" xr3:uid="{4B8B521A-5F98-4193-B6B5-5E1F77FE4D25}" name="total population" dataDxfId="6">
      <calculatedColumnFormula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calculatedColumnFormula>
    </tableColumn>
    <tableColumn id="21" xr3:uid="{E4C01D96-C82F-4104-BDB4-EE1734CBFB92}" name="polpulation growth (2015 - 2020)" dataDxfId="5">
      <calculatedColumnFormula>Table1[[#This Row],[2020 Population]]-Table1[[#This Row],[2015 Population]]</calculatedColumnFormula>
    </tableColumn>
    <tableColumn id="22" xr3:uid="{92BCF9B0-33FE-4F86-8354-E6C891E3798E}" name="population growth (1970-2022)" dataDxfId="4">
      <calculatedColumnFormula>Table1[[#This Row],[2022 Population]]-Table1[[#This Row],[1970 Population]]</calculatedColumnFormula>
    </tableColumn>
    <tableColumn id="23" xr3:uid="{AD637D9B-CEF9-4996-B3C6-A5512E0294F1}" name="population density (2022)" dataDxfId="3">
      <calculatedColumnFormula>Table1[[#This Row],[2022 Population]]/Table1[[#This Row],[Area (kmÂ²)]]</calculatedColumnFormula>
    </tableColumn>
    <tableColumn id="24" xr3:uid="{4FDA7EEE-CBEE-4A22-AFE9-06F69F47D4E0}" name="change in (2022-2020)" dataDxfId="2">
      <calculatedColumnFormula>Table1[[#This Row],[2022 Population]]-Table1[[#This Row],[2020 Population]]</calculatedColumnFormula>
    </tableColumn>
    <tableColumn id="25" xr3:uid="{EF793238-7186-4470-8B57-9224EC80D798}" name="population growth(2010-2022)" dataDxfId="1">
      <calculatedColumnFormula>Table1[[#This Row],[2022 Population]]-Table1[[#This Row],[2010 Population]]</calculatedColumnFormula>
    </tableColumn>
    <tableColumn id="26" xr3:uid="{CCC043FC-4C5F-420D-834F-CA71E8E33DAC}" name="population growth rate(1970-2022)" dataDxfId="0">
      <calculatedColumnFormula>((Table1[[#This Row],[1970 Population]]-Table1[[#This Row],[2022 Population]])/Table1[[#This Row],[1970 Population]])*100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1" sqref="C1:J1"/>
    </sheetView>
  </sheetViews>
  <sheetFormatPr defaultRowHeight="14.4" x14ac:dyDescent="0.3"/>
  <cols>
    <col min="1" max="1" width="12.44140625" bestFit="1" customWidth="1"/>
    <col min="2" max="2" width="20.5546875" bestFit="1" customWidth="1"/>
  </cols>
  <sheetData>
    <row r="1" spans="1:10" x14ac:dyDescent="0.3">
      <c r="C1" s="5" t="s">
        <v>741</v>
      </c>
      <c r="D1" s="5"/>
      <c r="E1" s="5"/>
      <c r="F1" s="5"/>
      <c r="G1" s="5"/>
      <c r="H1" s="5"/>
      <c r="I1" s="5"/>
      <c r="J1" s="5"/>
    </row>
    <row r="3" spans="1:10" x14ac:dyDescent="0.3">
      <c r="A3" s="1" t="s">
        <v>717</v>
      </c>
      <c r="B3" t="s">
        <v>719</v>
      </c>
    </row>
    <row r="4" spans="1:10" x14ac:dyDescent="0.3">
      <c r="A4" s="2" t="s">
        <v>72</v>
      </c>
      <c r="B4">
        <v>171186372</v>
      </c>
    </row>
    <row r="5" spans="1:10" x14ac:dyDescent="0.3">
      <c r="A5" s="2" t="s">
        <v>105</v>
      </c>
      <c r="B5">
        <v>215313498</v>
      </c>
    </row>
    <row r="6" spans="1:10" x14ac:dyDescent="0.3">
      <c r="A6" s="2" t="s">
        <v>147</v>
      </c>
      <c r="B6">
        <v>1425887337</v>
      </c>
    </row>
    <row r="7" spans="1:10" x14ac:dyDescent="0.3">
      <c r="A7" s="2" t="s">
        <v>297</v>
      </c>
      <c r="B7">
        <v>1417173173</v>
      </c>
    </row>
    <row r="8" spans="1:10" x14ac:dyDescent="0.3">
      <c r="A8" s="2" t="s">
        <v>300</v>
      </c>
      <c r="B8">
        <v>275501339</v>
      </c>
    </row>
    <row r="9" spans="1:10" x14ac:dyDescent="0.3">
      <c r="A9" s="2" t="s">
        <v>413</v>
      </c>
      <c r="B9">
        <v>127504125</v>
      </c>
    </row>
    <row r="10" spans="1:10" x14ac:dyDescent="0.3">
      <c r="A10" s="2" t="s">
        <v>466</v>
      </c>
      <c r="B10">
        <v>218541212</v>
      </c>
    </row>
    <row r="11" spans="1:10" x14ac:dyDescent="0.3">
      <c r="A11" s="2" t="s">
        <v>487</v>
      </c>
      <c r="B11">
        <v>235824862</v>
      </c>
    </row>
    <row r="12" spans="1:10" x14ac:dyDescent="0.3">
      <c r="A12" s="2" t="s">
        <v>532</v>
      </c>
      <c r="B12">
        <v>144713314</v>
      </c>
    </row>
    <row r="13" spans="1:10" x14ac:dyDescent="0.3">
      <c r="A13" s="2" t="s">
        <v>680</v>
      </c>
      <c r="B13">
        <v>338289857</v>
      </c>
    </row>
    <row r="14" spans="1:10" x14ac:dyDescent="0.3">
      <c r="A14" s="2" t="s">
        <v>718</v>
      </c>
      <c r="B14">
        <v>4569935089</v>
      </c>
    </row>
  </sheetData>
  <mergeCells count="1">
    <mergeCell ref="C1:J1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C1" sqref="C1:I1"/>
    </sheetView>
  </sheetViews>
  <sheetFormatPr defaultRowHeight="14.4" x14ac:dyDescent="0.3"/>
  <cols>
    <col min="1" max="1" width="12.6640625" bestFit="1" customWidth="1"/>
    <col min="2" max="2" width="25.6640625" bestFit="1" customWidth="1"/>
    <col min="3" max="20" width="7" bestFit="1" customWidth="1"/>
    <col min="21" max="51" width="8" bestFit="1" customWidth="1"/>
    <col min="52" max="52" width="7" bestFit="1" customWidth="1"/>
    <col min="53" max="54" width="8" bestFit="1" customWidth="1"/>
    <col min="55" max="55" width="7" bestFit="1" customWidth="1"/>
    <col min="56" max="59" width="8" bestFit="1" customWidth="1"/>
    <col min="60" max="60" width="7" bestFit="1" customWidth="1"/>
    <col min="61" max="98" width="8" bestFit="1" customWidth="1"/>
    <col min="99" max="99" width="7" bestFit="1" customWidth="1"/>
    <col min="100" max="102" width="8" bestFit="1" customWidth="1"/>
    <col min="103" max="103" width="6" bestFit="1" customWidth="1"/>
    <col min="104" max="105" width="8" bestFit="1" customWidth="1"/>
    <col min="106" max="106" width="7" bestFit="1" customWidth="1"/>
    <col min="107" max="109" width="8" bestFit="1" customWidth="1"/>
    <col min="110" max="110" width="7" bestFit="1" customWidth="1"/>
    <col min="111" max="111" width="8" bestFit="1" customWidth="1"/>
    <col min="112" max="112" width="7" bestFit="1" customWidth="1"/>
    <col min="113" max="121" width="8" bestFit="1" customWidth="1"/>
    <col min="122" max="139" width="9" bestFit="1" customWidth="1"/>
    <col min="140" max="140" width="8" bestFit="1" customWidth="1"/>
    <col min="141" max="154" width="9" bestFit="1" customWidth="1"/>
    <col min="155" max="155" width="8" bestFit="1" customWidth="1"/>
    <col min="156" max="158" width="9" bestFit="1" customWidth="1"/>
    <col min="159" max="159" width="7" bestFit="1" customWidth="1"/>
    <col min="160" max="161" width="9" bestFit="1" customWidth="1"/>
    <col min="162" max="162" width="7" bestFit="1" customWidth="1"/>
    <col min="163" max="169" width="9" bestFit="1" customWidth="1"/>
    <col min="170" max="170" width="8" bestFit="1" customWidth="1"/>
    <col min="171" max="179" width="9" bestFit="1" customWidth="1"/>
    <col min="180" max="180" width="8" bestFit="1" customWidth="1"/>
    <col min="181" max="182" width="9" bestFit="1" customWidth="1"/>
    <col min="183" max="183" width="7" bestFit="1" customWidth="1"/>
    <col min="184" max="190" width="9" bestFit="1" customWidth="1"/>
    <col min="191" max="191" width="8" bestFit="1" customWidth="1"/>
    <col min="192" max="197" width="9" bestFit="1" customWidth="1"/>
    <col min="198" max="198" width="8" bestFit="1" customWidth="1"/>
    <col min="199" max="199" width="9" bestFit="1" customWidth="1"/>
    <col min="200" max="200" width="8" bestFit="1" customWidth="1"/>
    <col min="201" max="208" width="9" bestFit="1" customWidth="1"/>
    <col min="209" max="209" width="4" bestFit="1" customWidth="1"/>
    <col min="210" max="221" width="9" bestFit="1" customWidth="1"/>
    <col min="222" max="222" width="8" bestFit="1" customWidth="1"/>
    <col min="223" max="225" width="9" bestFit="1" customWidth="1"/>
    <col min="226" max="230" width="10" bestFit="1" customWidth="1"/>
    <col min="231" max="231" width="7" bestFit="1" customWidth="1"/>
    <col min="232" max="233" width="10" bestFit="1" customWidth="1"/>
    <col min="234" max="234" width="8" bestFit="1" customWidth="1"/>
    <col min="235" max="235" width="11" bestFit="1" customWidth="1"/>
    <col min="236" max="236" width="12" bestFit="1" customWidth="1"/>
  </cols>
  <sheetData>
    <row r="1" spans="1:9" x14ac:dyDescent="0.3">
      <c r="C1" s="5" t="s">
        <v>742</v>
      </c>
      <c r="D1" s="5"/>
      <c r="E1" s="5"/>
      <c r="F1" s="5"/>
      <c r="G1" s="5"/>
      <c r="H1" s="5"/>
      <c r="I1" s="5"/>
    </row>
    <row r="3" spans="1:9" x14ac:dyDescent="0.3">
      <c r="A3" s="1" t="s">
        <v>717</v>
      </c>
      <c r="B3" t="s">
        <v>720</v>
      </c>
    </row>
    <row r="4" spans="1:9" x14ac:dyDescent="0.3">
      <c r="A4" s="2" t="s">
        <v>28</v>
      </c>
      <c r="B4">
        <v>125.04764561403503</v>
      </c>
    </row>
    <row r="5" spans="1:9" x14ac:dyDescent="0.3">
      <c r="A5" s="2" t="s">
        <v>20</v>
      </c>
      <c r="B5">
        <v>1025.0241360000002</v>
      </c>
    </row>
    <row r="6" spans="1:9" x14ac:dyDescent="0.3">
      <c r="A6" s="2" t="s">
        <v>24</v>
      </c>
      <c r="B6">
        <v>663.32474200000001</v>
      </c>
    </row>
    <row r="7" spans="1:9" x14ac:dyDescent="0.3">
      <c r="A7" s="2" t="s">
        <v>42</v>
      </c>
      <c r="B7">
        <v>272.76175750000004</v>
      </c>
    </row>
    <row r="8" spans="1:9" x14ac:dyDescent="0.3">
      <c r="A8" s="2" t="s">
        <v>32</v>
      </c>
      <c r="B8">
        <v>132.54306521739127</v>
      </c>
    </row>
    <row r="9" spans="1:9" x14ac:dyDescent="0.3">
      <c r="A9" s="2" t="s">
        <v>49</v>
      </c>
      <c r="B9">
        <v>20.971978571428568</v>
      </c>
    </row>
    <row r="10" spans="1:9" x14ac:dyDescent="0.3">
      <c r="A10" s="2" t="s">
        <v>718</v>
      </c>
      <c r="B10">
        <v>452.12704358974372</v>
      </c>
    </row>
  </sheetData>
  <mergeCells count="1">
    <mergeCell ref="C1:I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CEFC-D5E9-4FBA-98F4-E95D1A2FF666}">
  <dimension ref="A1:I14"/>
  <sheetViews>
    <sheetView workbookViewId="0">
      <selection activeCell="C1" sqref="C1:I1"/>
    </sheetView>
  </sheetViews>
  <sheetFormatPr defaultRowHeight="14.4" x14ac:dyDescent="0.3"/>
  <cols>
    <col min="1" max="1" width="20.77734375" bestFit="1" customWidth="1"/>
    <col min="2" max="2" width="26" bestFit="1" customWidth="1"/>
  </cols>
  <sheetData>
    <row r="1" spans="1:9" x14ac:dyDescent="0.3">
      <c r="C1" s="5" t="s">
        <v>743</v>
      </c>
      <c r="D1" s="5"/>
      <c r="E1" s="5"/>
      <c r="F1" s="5"/>
      <c r="G1" s="5"/>
      <c r="H1" s="5"/>
      <c r="I1" s="5"/>
    </row>
    <row r="3" spans="1:9" x14ac:dyDescent="0.3">
      <c r="A3" s="1" t="s">
        <v>717</v>
      </c>
      <c r="B3" t="s">
        <v>722</v>
      </c>
    </row>
    <row r="4" spans="1:9" x14ac:dyDescent="0.3">
      <c r="A4" s="2" t="s">
        <v>410</v>
      </c>
      <c r="B4">
        <v>30.678234386583579</v>
      </c>
    </row>
    <row r="5" spans="1:9" x14ac:dyDescent="0.3">
      <c r="A5" s="2" t="s">
        <v>463</v>
      </c>
      <c r="B5">
        <v>30.205760854811903</v>
      </c>
    </row>
    <row r="6" spans="1:9" x14ac:dyDescent="0.3">
      <c r="A6" s="2" t="s">
        <v>644</v>
      </c>
      <c r="B6">
        <v>28.679504814305361</v>
      </c>
    </row>
    <row r="7" spans="1:9" x14ac:dyDescent="0.3">
      <c r="A7" s="2" t="s">
        <v>593</v>
      </c>
      <c r="B7">
        <v>27.852595040971657</v>
      </c>
    </row>
    <row r="8" spans="1:9" x14ac:dyDescent="0.3">
      <c r="A8" s="2" t="s">
        <v>37</v>
      </c>
      <c r="B8">
        <v>26.526379438988318</v>
      </c>
    </row>
    <row r="9" spans="1:9" x14ac:dyDescent="0.3">
      <c r="A9" s="2" t="s">
        <v>668</v>
      </c>
      <c r="B9">
        <v>26.075022474904578</v>
      </c>
    </row>
    <row r="10" spans="1:9" x14ac:dyDescent="0.3">
      <c r="A10" s="2" t="s">
        <v>188</v>
      </c>
      <c r="B10">
        <v>25.876060415497665</v>
      </c>
    </row>
    <row r="11" spans="1:9" x14ac:dyDescent="0.3">
      <c r="A11" s="2" t="s">
        <v>141</v>
      </c>
      <c r="B11">
        <v>25.339261459855727</v>
      </c>
    </row>
    <row r="12" spans="1:9" x14ac:dyDescent="0.3">
      <c r="A12" s="2" t="s">
        <v>662</v>
      </c>
      <c r="B12">
        <v>25.083474738628276</v>
      </c>
    </row>
    <row r="13" spans="1:9" x14ac:dyDescent="0.3">
      <c r="A13" s="2" t="s">
        <v>392</v>
      </c>
      <c r="B13">
        <v>24.737514524863403</v>
      </c>
    </row>
    <row r="14" spans="1:9" x14ac:dyDescent="0.3">
      <c r="A14" s="2" t="s">
        <v>718</v>
      </c>
      <c r="B14">
        <v>271.05380814941043</v>
      </c>
    </row>
  </sheetData>
  <mergeCells count="1">
    <mergeCell ref="C1:I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499B-BD4D-460A-B70B-955C246D3C46}">
  <dimension ref="A1:I10"/>
  <sheetViews>
    <sheetView workbookViewId="0">
      <selection activeCell="C1" sqref="C1:I1"/>
    </sheetView>
  </sheetViews>
  <sheetFormatPr defaultRowHeight="14.4" x14ac:dyDescent="0.3"/>
  <cols>
    <col min="1" max="1" width="12.6640625" bestFit="1" customWidth="1"/>
    <col min="2" max="2" width="22.5546875" bestFit="1" customWidth="1"/>
    <col min="3" max="3" width="7.33203125" bestFit="1" customWidth="1"/>
    <col min="4" max="4" width="6.77734375" bestFit="1" customWidth="1"/>
    <col min="5" max="5" width="15.21875" bestFit="1" customWidth="1"/>
    <col min="6" max="6" width="7.5546875" bestFit="1" customWidth="1"/>
    <col min="7" max="7" width="6.5546875" bestFit="1" customWidth="1"/>
    <col min="8" max="8" width="7.6640625" bestFit="1" customWidth="1"/>
    <col min="9" max="9" width="18.21875" bestFit="1" customWidth="1"/>
    <col min="11" max="11" width="8" bestFit="1" customWidth="1"/>
    <col min="12" max="12" width="5.88671875" bestFit="1" customWidth="1"/>
    <col min="13" max="13" width="8.44140625" bestFit="1" customWidth="1"/>
    <col min="14" max="14" width="6.88671875" bestFit="1" customWidth="1"/>
    <col min="15" max="15" width="9.88671875" bestFit="1" customWidth="1"/>
    <col min="16" max="16" width="8.6640625" bestFit="1" customWidth="1"/>
    <col min="17" max="17" width="7.33203125" bestFit="1" customWidth="1"/>
    <col min="18" max="18" width="10.5546875" bestFit="1" customWidth="1"/>
    <col min="20" max="20" width="7.21875" bestFit="1" customWidth="1"/>
    <col min="21" max="21" width="7.77734375" bestFit="1" customWidth="1"/>
    <col min="22" max="22" width="6.109375" bestFit="1" customWidth="1"/>
    <col min="23" max="23" width="5.6640625" bestFit="1" customWidth="1"/>
    <col min="24" max="24" width="8.5546875" bestFit="1" customWidth="1"/>
    <col min="25" max="25" width="6.77734375" bestFit="1" customWidth="1"/>
    <col min="26" max="26" width="6.6640625" bestFit="1" customWidth="1"/>
    <col min="27" max="27" width="20.77734375" bestFit="1" customWidth="1"/>
    <col min="28" max="28" width="9" bestFit="1" customWidth="1"/>
    <col min="29" max="29" width="5.77734375" bestFit="1" customWidth="1"/>
    <col min="30" max="30" width="18.109375" bestFit="1" customWidth="1"/>
    <col min="31" max="31" width="6.33203125" bestFit="1" customWidth="1"/>
    <col min="32" max="32" width="7.77734375" bestFit="1" customWidth="1"/>
    <col min="33" max="33" width="11.5546875" bestFit="1" customWidth="1"/>
    <col min="34" max="34" width="7.44140625" bestFit="1" customWidth="1"/>
    <col min="35" max="35" width="9.6640625" bestFit="1" customWidth="1"/>
    <col min="36" max="36" width="9.5546875" bestFit="1" customWidth="1"/>
    <col min="37" max="37" width="7.33203125" bestFit="1" customWidth="1"/>
    <col min="38" max="38" width="10.5546875" bestFit="1" customWidth="1"/>
    <col min="39" max="39" width="14.21875" bestFit="1" customWidth="1"/>
    <col min="40" max="40" width="21.44140625" bestFit="1" customWidth="1"/>
    <col min="41" max="42" width="5.33203125" bestFit="1" customWidth="1"/>
    <col min="43" max="43" width="5.77734375" bestFit="1" customWidth="1"/>
    <col min="44" max="44" width="9.109375" bestFit="1" customWidth="1"/>
    <col min="45" max="45" width="8.44140625" bestFit="1" customWidth="1"/>
    <col min="46" max="46" width="11.5546875" bestFit="1" customWidth="1"/>
    <col min="47" max="47" width="9.77734375" bestFit="1" customWidth="1"/>
    <col min="48" max="48" width="7.109375" bestFit="1" customWidth="1"/>
    <col min="49" max="49" width="5.33203125" bestFit="1" customWidth="1"/>
    <col min="50" max="50" width="7.88671875" bestFit="1" customWidth="1"/>
    <col min="51" max="51" width="6.77734375" bestFit="1" customWidth="1"/>
    <col min="52" max="52" width="14" bestFit="1" customWidth="1"/>
    <col min="53" max="53" width="8.5546875" bestFit="1" customWidth="1"/>
    <col min="54" max="54" width="7.6640625" bestFit="1" customWidth="1"/>
    <col min="55" max="55" width="9" bestFit="1" customWidth="1"/>
    <col min="56" max="56" width="18" bestFit="1" customWidth="1"/>
    <col min="57" max="57" width="8.77734375" bestFit="1" customWidth="1"/>
    <col min="58" max="58" width="7.77734375" bestFit="1" customWidth="1"/>
    <col min="59" max="59" width="5.5546875" bestFit="1" customWidth="1"/>
    <col min="60" max="60" width="10.21875" bestFit="1" customWidth="1"/>
    <col min="61" max="61" width="15.88671875" bestFit="1" customWidth="1"/>
    <col min="62" max="62" width="6.5546875" bestFit="1" customWidth="1"/>
    <col min="63" max="63" width="7.109375" bestFit="1" customWidth="1"/>
    <col min="64" max="64" width="8" bestFit="1" customWidth="1"/>
    <col min="65" max="65" width="7.88671875" bestFit="1" customWidth="1"/>
    <col min="66" max="66" width="14.6640625" bestFit="1" customWidth="1"/>
    <col min="67" max="67" width="12" bestFit="1" customWidth="1"/>
    <col min="68" max="68" width="3.6640625" bestFit="1" customWidth="1"/>
    <col min="69" max="69" width="7.21875" bestFit="1" customWidth="1"/>
    <col min="70" max="70" width="6.6640625" bestFit="1" customWidth="1"/>
    <col min="71" max="71" width="12.88671875" bestFit="1" customWidth="1"/>
    <col min="72" max="72" width="15.109375" bestFit="1" customWidth="1"/>
    <col min="73" max="73" width="6.44140625" bestFit="1" customWidth="1"/>
    <col min="74" max="74" width="7.6640625" bestFit="1" customWidth="1"/>
    <col min="75" max="75" width="7.44140625" bestFit="1" customWidth="1"/>
    <col min="76" max="76" width="8.5546875" bestFit="1" customWidth="1"/>
    <col min="77" max="77" width="6.33203125" bestFit="1" customWidth="1"/>
    <col min="78" max="78" width="8.5546875" bestFit="1" customWidth="1"/>
    <col min="79" max="79" width="7" bestFit="1" customWidth="1"/>
    <col min="80" max="80" width="9.6640625" bestFit="1" customWidth="1"/>
    <col min="81" max="81" width="8.109375" bestFit="1" customWidth="1"/>
    <col min="82" max="82" width="11.109375" bestFit="1" customWidth="1"/>
    <col min="83" max="83" width="6" bestFit="1" customWidth="1"/>
    <col min="84" max="84" width="10.21875" bestFit="1" customWidth="1"/>
    <col min="85" max="85" width="8.77734375" bestFit="1" customWidth="1"/>
    <col min="86" max="86" width="6.88671875" bestFit="1" customWidth="1"/>
    <col min="87" max="87" width="13.109375" bestFit="1" customWidth="1"/>
    <col min="88" max="88" width="7.21875" bestFit="1" customWidth="1"/>
    <col min="89" max="89" width="5.109375" bestFit="1" customWidth="1"/>
    <col min="90" max="90" width="9" bestFit="1" customWidth="1"/>
    <col min="91" max="91" width="9.5546875" bestFit="1" customWidth="1"/>
    <col min="92" max="92" width="7.77734375" bestFit="1" customWidth="1"/>
    <col min="93" max="93" width="7.21875" bestFit="1" customWidth="1"/>
    <col min="94" max="94" width="5.21875" bestFit="1" customWidth="1"/>
    <col min="95" max="95" width="9.109375" bestFit="1" customWidth="1"/>
    <col min="96" max="96" width="4.21875" bestFit="1" customWidth="1"/>
    <col min="97" max="97" width="4.33203125" bestFit="1" customWidth="1"/>
    <col min="98" max="98" width="6.88671875" bestFit="1" customWidth="1"/>
    <col min="99" max="99" width="9.6640625" bestFit="1" customWidth="1"/>
    <col min="100" max="100" width="5.6640625" bestFit="1" customWidth="1"/>
    <col min="101" max="101" width="4.6640625" bestFit="1" customWidth="1"/>
    <col min="102" max="102" width="10.109375" bestFit="1" customWidth="1"/>
    <col min="103" max="103" width="7.88671875" bestFit="1" customWidth="1"/>
    <col min="104" max="104" width="5.77734375" bestFit="1" customWidth="1"/>
    <col min="105" max="105" width="6.109375" bestFit="1" customWidth="1"/>
    <col min="106" max="106" width="6.44140625" bestFit="1" customWidth="1"/>
    <col min="107" max="107" width="10.5546875" bestFit="1" customWidth="1"/>
    <col min="108" max="108" width="6" bestFit="1" customWidth="1"/>
    <col min="109" max="109" width="7.21875" bestFit="1" customWidth="1"/>
    <col min="110" max="110" width="6.6640625" bestFit="1" customWidth="1"/>
    <col min="111" max="111" width="9.88671875" bestFit="1" customWidth="1"/>
    <col min="112" max="112" width="4.77734375" bestFit="1" customWidth="1"/>
    <col min="113" max="113" width="6" bestFit="1" customWidth="1"/>
    <col min="114" max="114" width="8" bestFit="1" customWidth="1"/>
    <col min="115" max="115" width="7.44140625" bestFit="1" customWidth="1"/>
    <col min="116" max="116" width="6.77734375" bestFit="1" customWidth="1"/>
    <col min="117" max="117" width="5.44140625" bestFit="1" customWidth="1"/>
    <col min="118" max="118" width="12.21875" bestFit="1" customWidth="1"/>
    <col min="119" max="119" width="8.6640625" bestFit="1" customWidth="1"/>
    <col min="120" max="120" width="11.109375" bestFit="1" customWidth="1"/>
    <col min="121" max="121" width="6.44140625" bestFit="1" customWidth="1"/>
    <col min="122" max="122" width="11" bestFit="1" customWidth="1"/>
    <col min="123" max="123" width="6.88671875" bestFit="1" customWidth="1"/>
    <col min="124" max="124" width="8.33203125" bestFit="1" customWidth="1"/>
    <col min="125" max="125" width="8.44140625" bestFit="1" customWidth="1"/>
    <col min="126" max="126" width="4.5546875" bestFit="1" customWidth="1"/>
    <col min="127" max="127" width="5.6640625" bestFit="1" customWidth="1"/>
    <col min="128" max="128" width="14.5546875" bestFit="1" customWidth="1"/>
    <col min="129" max="129" width="10" bestFit="1" customWidth="1"/>
    <col min="130" max="130" width="9.88671875" bestFit="1" customWidth="1"/>
    <col min="131" max="131" width="8.77734375" bestFit="1" customWidth="1"/>
    <col min="132" max="132" width="7.6640625" bestFit="1" customWidth="1"/>
    <col min="133" max="133" width="6.88671875" bestFit="1" customWidth="1"/>
    <col min="134" max="134" width="10.109375" bestFit="1" customWidth="1"/>
    <col min="135" max="135" width="8" bestFit="1" customWidth="1"/>
    <col min="136" max="136" width="7.44140625" bestFit="1" customWidth="1"/>
    <col min="137" max="137" width="8.44140625" bestFit="1" customWidth="1"/>
    <col min="138" max="138" width="10.6640625" bestFit="1" customWidth="1"/>
    <col min="139" max="139" width="10" bestFit="1" customWidth="1"/>
    <col min="140" max="140" width="8.109375" bestFit="1" customWidth="1"/>
    <col min="141" max="141" width="11.77734375" bestFit="1" customWidth="1"/>
    <col min="142" max="142" width="8.6640625" bestFit="1" customWidth="1"/>
    <col min="143" max="143" width="8.21875" bestFit="1" customWidth="1"/>
    <col min="144" max="145" width="6" bestFit="1" customWidth="1"/>
    <col min="146" max="146" width="11.21875" bestFit="1" customWidth="1"/>
    <col min="147" max="147" width="13.5546875" bestFit="1" customWidth="1"/>
    <col min="148" max="148" width="11.6640625" bestFit="1" customWidth="1"/>
    <col min="149" max="149" width="9.44140625" bestFit="1" customWidth="1"/>
    <col min="150" max="150" width="5.44140625" bestFit="1" customWidth="1"/>
    <col min="151" max="151" width="7" bestFit="1" customWidth="1"/>
    <col min="152" max="152" width="4.88671875" bestFit="1" customWidth="1"/>
    <col min="153" max="153" width="10.77734375" bestFit="1" customWidth="1"/>
    <col min="154" max="154" width="15.21875" bestFit="1" customWidth="1"/>
    <col min="155" max="155" width="22" bestFit="1" customWidth="1"/>
    <col min="156" max="156" width="7.21875" bestFit="1" customWidth="1"/>
    <col min="157" max="157" width="6" bestFit="1" customWidth="1"/>
    <col min="158" max="158" width="8.21875" bestFit="1" customWidth="1"/>
    <col min="159" max="159" width="5.6640625" bestFit="1" customWidth="1"/>
    <col min="160" max="160" width="8.77734375" bestFit="1" customWidth="1"/>
    <col min="161" max="161" width="7.77734375" bestFit="1" customWidth="1"/>
    <col min="162" max="162" width="16.5546875" bestFit="1" customWidth="1"/>
    <col min="163" max="163" width="8.5546875" bestFit="1" customWidth="1"/>
    <col min="164" max="164" width="4.77734375" bestFit="1" customWidth="1"/>
    <col min="165" max="165" width="10.44140625" bestFit="1" customWidth="1"/>
    <col min="166" max="166" width="6.77734375" bestFit="1" customWidth="1"/>
    <col min="167" max="167" width="7.88671875" bestFit="1" customWidth="1"/>
    <col min="168" max="168" width="10.44140625" bestFit="1" customWidth="1"/>
    <col min="169" max="169" width="5.6640625" bestFit="1" customWidth="1"/>
    <col min="170" max="170" width="19" bestFit="1" customWidth="1"/>
    <col min="171" max="171" width="7.6640625" bestFit="1" customWidth="1"/>
    <col min="172" max="172" width="8.33203125" bestFit="1" customWidth="1"/>
    <col min="173" max="173" width="6.44140625" bestFit="1" customWidth="1"/>
    <col min="174" max="174" width="7.5546875" bestFit="1" customWidth="1"/>
    <col min="175" max="175" width="15.33203125" bestFit="1" customWidth="1"/>
    <col min="176" max="176" width="18.21875" bestFit="1" customWidth="1"/>
    <col min="177" max="177" width="10.109375" bestFit="1" customWidth="1"/>
    <col min="178" max="178" width="11" bestFit="1" customWidth="1"/>
    <col min="179" max="179" width="22.44140625" bestFit="1" customWidth="1"/>
    <col min="180" max="180" width="28.77734375" bestFit="1" customWidth="1"/>
    <col min="181" max="181" width="6.77734375" bestFit="1" customWidth="1"/>
    <col min="182" max="182" width="10.109375" bestFit="1" customWidth="1"/>
    <col min="183" max="183" width="20" bestFit="1" customWidth="1"/>
    <col min="184" max="184" width="11.5546875" bestFit="1" customWidth="1"/>
    <col min="185" max="185" width="7.5546875" bestFit="1" customWidth="1"/>
    <col min="186" max="186" width="6.44140625" bestFit="1" customWidth="1"/>
    <col min="187" max="187" width="10" bestFit="1" customWidth="1"/>
    <col min="188" max="188" width="11.21875" bestFit="1" customWidth="1"/>
    <col min="189" max="189" width="9.33203125" bestFit="1" customWidth="1"/>
    <col min="190" max="190" width="11.44140625" bestFit="1" customWidth="1"/>
    <col min="191" max="192" width="8.109375" bestFit="1" customWidth="1"/>
    <col min="193" max="193" width="14.77734375" bestFit="1" customWidth="1"/>
    <col min="194" max="194" width="7.88671875" bestFit="1" customWidth="1"/>
    <col min="195" max="195" width="11" bestFit="1" customWidth="1"/>
    <col min="196" max="196" width="10.88671875" bestFit="1" customWidth="1"/>
    <col min="197" max="197" width="11.33203125" bestFit="1" customWidth="1"/>
    <col min="198" max="198" width="5.77734375" bestFit="1" customWidth="1"/>
    <col min="199" max="199" width="8.5546875" bestFit="1" customWidth="1"/>
    <col min="200" max="200" width="6.21875" bestFit="1" customWidth="1"/>
    <col min="201" max="201" width="9" bestFit="1" customWidth="1"/>
    <col min="202" max="202" width="7.5546875" bestFit="1" customWidth="1"/>
    <col min="203" max="203" width="10.88671875" bestFit="1" customWidth="1"/>
    <col min="204" max="204" width="5.21875" bestFit="1" customWidth="1"/>
    <col min="205" max="205" width="6.77734375" bestFit="1" customWidth="1"/>
    <col min="206" max="206" width="9.109375" bestFit="1" customWidth="1"/>
    <col min="207" max="207" width="8.33203125" bestFit="1" customWidth="1"/>
    <col min="208" max="208" width="8.109375" bestFit="1" customWidth="1"/>
    <col min="209" max="209" width="10.88671875" bestFit="1" customWidth="1"/>
    <col min="210" max="210" width="4.77734375" bestFit="1" customWidth="1"/>
    <col min="211" max="211" width="7.44140625" bestFit="1" customWidth="1"/>
    <col min="212" max="212" width="5.77734375" bestFit="1" customWidth="1"/>
    <col min="213" max="213" width="17.77734375" bestFit="1" customWidth="1"/>
    <col min="214" max="214" width="6.88671875" bestFit="1" customWidth="1"/>
    <col min="215" max="215" width="6.44140625" bestFit="1" customWidth="1"/>
    <col min="216" max="216" width="12.33203125" bestFit="1" customWidth="1"/>
    <col min="217" max="217" width="21.5546875" bestFit="1" customWidth="1"/>
    <col min="218" max="218" width="6.33203125" bestFit="1" customWidth="1"/>
    <col min="219" max="219" width="7.21875" bestFit="1" customWidth="1"/>
    <col min="220" max="220" width="7.44140625" bestFit="1" customWidth="1"/>
    <col min="221" max="221" width="18.77734375" bestFit="1" customWidth="1"/>
    <col min="222" max="222" width="14.33203125" bestFit="1" customWidth="1"/>
    <col min="223" max="223" width="12.21875" bestFit="1" customWidth="1"/>
    <col min="224" max="224" width="24" bestFit="1" customWidth="1"/>
    <col min="225" max="225" width="7.6640625" bestFit="1" customWidth="1"/>
    <col min="226" max="226" width="10.33203125" bestFit="1" customWidth="1"/>
    <col min="227" max="227" width="7.77734375" bestFit="1" customWidth="1"/>
    <col min="228" max="228" width="11" bestFit="1" customWidth="1"/>
    <col min="229" max="229" width="9.5546875" bestFit="1" customWidth="1"/>
    <col min="230" max="230" width="8" bestFit="1" customWidth="1"/>
    <col min="231" max="231" width="15.77734375" bestFit="1" customWidth="1"/>
    <col min="232" max="232" width="14.109375" bestFit="1" customWidth="1"/>
    <col min="233" max="233" width="6.6640625" bestFit="1" customWidth="1"/>
    <col min="234" max="234" width="7.33203125" bestFit="1" customWidth="1"/>
    <col min="235" max="235" width="9.77734375" bestFit="1" customWidth="1"/>
    <col min="236" max="236" width="10.5546875" bestFit="1" customWidth="1"/>
  </cols>
  <sheetData>
    <row r="1" spans="1:9" x14ac:dyDescent="0.3">
      <c r="C1" s="5" t="s">
        <v>744</v>
      </c>
      <c r="D1" s="5"/>
      <c r="E1" s="5"/>
      <c r="F1" s="5"/>
      <c r="G1" s="5"/>
      <c r="H1" s="5"/>
      <c r="I1" s="5"/>
    </row>
    <row r="3" spans="1:9" x14ac:dyDescent="0.3">
      <c r="A3" s="1" t="s">
        <v>717</v>
      </c>
      <c r="B3" t="s">
        <v>723</v>
      </c>
    </row>
    <row r="4" spans="1:9" x14ac:dyDescent="0.3">
      <c r="A4" s="2" t="s">
        <v>28</v>
      </c>
      <c r="B4">
        <v>57</v>
      </c>
    </row>
    <row r="5" spans="1:9" x14ac:dyDescent="0.3">
      <c r="A5" s="2" t="s">
        <v>20</v>
      </c>
      <c r="B5">
        <v>50</v>
      </c>
    </row>
    <row r="6" spans="1:9" x14ac:dyDescent="0.3">
      <c r="A6" s="2" t="s">
        <v>24</v>
      </c>
      <c r="B6">
        <v>50</v>
      </c>
    </row>
    <row r="7" spans="1:9" x14ac:dyDescent="0.3">
      <c r="A7" s="2" t="s">
        <v>42</v>
      </c>
      <c r="B7">
        <v>40</v>
      </c>
    </row>
    <row r="8" spans="1:9" x14ac:dyDescent="0.3">
      <c r="A8" s="2" t="s">
        <v>32</v>
      </c>
      <c r="B8">
        <v>23</v>
      </c>
    </row>
    <row r="9" spans="1:9" x14ac:dyDescent="0.3">
      <c r="A9" s="2" t="s">
        <v>49</v>
      </c>
      <c r="B9">
        <v>14</v>
      </c>
    </row>
    <row r="10" spans="1:9" x14ac:dyDescent="0.3">
      <c r="A10" s="2" t="s">
        <v>718</v>
      </c>
      <c r="B10">
        <v>234</v>
      </c>
    </row>
  </sheetData>
  <mergeCells count="1">
    <mergeCell ref="C1:I1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AC0B-EA6B-4D8B-BA76-51C79D0F03E4}">
  <dimension ref="A1:I6"/>
  <sheetViews>
    <sheetView workbookViewId="0">
      <selection activeCell="C1" sqref="C1:I1"/>
    </sheetView>
  </sheetViews>
  <sheetFormatPr defaultRowHeight="14.4" x14ac:dyDescent="0.3"/>
  <cols>
    <col min="1" max="1" width="12.44140625" bestFit="1" customWidth="1"/>
    <col min="2" max="2" width="27.33203125" bestFit="1" customWidth="1"/>
  </cols>
  <sheetData>
    <row r="1" spans="1:9" x14ac:dyDescent="0.3">
      <c r="C1" s="5" t="s">
        <v>745</v>
      </c>
      <c r="D1" s="5"/>
      <c r="E1" s="5"/>
      <c r="F1" s="5"/>
      <c r="G1" s="5"/>
      <c r="H1" s="5"/>
      <c r="I1" s="5"/>
    </row>
    <row r="3" spans="1:9" x14ac:dyDescent="0.3">
      <c r="A3" s="1" t="s">
        <v>717</v>
      </c>
      <c r="B3" t="s">
        <v>726</v>
      </c>
    </row>
    <row r="4" spans="1:9" x14ac:dyDescent="0.3">
      <c r="A4" s="2" t="s">
        <v>28</v>
      </c>
      <c r="B4">
        <v>1829.0726708591303</v>
      </c>
    </row>
    <row r="5" spans="1:9" x14ac:dyDescent="0.3">
      <c r="A5" s="2" t="s">
        <v>20</v>
      </c>
      <c r="B5">
        <v>984.30747622632123</v>
      </c>
    </row>
    <row r="6" spans="1:9" x14ac:dyDescent="0.3">
      <c r="A6" s="2" t="s">
        <v>718</v>
      </c>
      <c r="B6">
        <v>2813.3801470854514</v>
      </c>
    </row>
  </sheetData>
  <mergeCells count="1">
    <mergeCell ref="C1:I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1C9F-EC18-4B6A-9BD1-68ED88BDD20E}">
  <dimension ref="A1:H10"/>
  <sheetViews>
    <sheetView workbookViewId="0">
      <selection activeCell="C1" sqref="C1:H1"/>
    </sheetView>
  </sheetViews>
  <sheetFormatPr defaultRowHeight="14.4" x14ac:dyDescent="0.3"/>
  <cols>
    <col min="1" max="1" width="12.6640625" bestFit="1" customWidth="1"/>
    <col min="2" max="2" width="20.5546875" bestFit="1" customWidth="1"/>
  </cols>
  <sheetData>
    <row r="1" spans="1:8" x14ac:dyDescent="0.3">
      <c r="C1" s="5" t="s">
        <v>746</v>
      </c>
      <c r="D1" s="5"/>
      <c r="E1" s="5"/>
      <c r="F1" s="5"/>
      <c r="G1" s="5"/>
      <c r="H1" s="5"/>
    </row>
    <row r="2" spans="1:8" x14ac:dyDescent="0.3">
      <c r="C2" t="s">
        <v>747</v>
      </c>
    </row>
    <row r="3" spans="1:8" x14ac:dyDescent="0.3">
      <c r="A3" s="1" t="s">
        <v>717</v>
      </c>
      <c r="B3" t="s">
        <v>719</v>
      </c>
    </row>
    <row r="4" spans="1:8" x14ac:dyDescent="0.3">
      <c r="A4" s="2" t="s">
        <v>28</v>
      </c>
      <c r="B4">
        <v>1426730932</v>
      </c>
    </row>
    <row r="5" spans="1:8" x14ac:dyDescent="0.3">
      <c r="A5" s="2" t="s">
        <v>20</v>
      </c>
      <c r="B5">
        <v>4721383274</v>
      </c>
    </row>
    <row r="6" spans="1:8" x14ac:dyDescent="0.3">
      <c r="A6" s="2" t="s">
        <v>24</v>
      </c>
      <c r="B6">
        <v>743147538</v>
      </c>
    </row>
    <row r="7" spans="1:8" x14ac:dyDescent="0.3">
      <c r="A7" s="2" t="s">
        <v>42</v>
      </c>
      <c r="B7">
        <v>600296136</v>
      </c>
    </row>
    <row r="8" spans="1:8" x14ac:dyDescent="0.3">
      <c r="A8" s="2" t="s">
        <v>32</v>
      </c>
      <c r="B8">
        <v>45038554</v>
      </c>
    </row>
    <row r="9" spans="1:8" x14ac:dyDescent="0.3">
      <c r="A9" s="2" t="s">
        <v>49</v>
      </c>
      <c r="B9">
        <v>436816608</v>
      </c>
    </row>
    <row r="10" spans="1:8" x14ac:dyDescent="0.3">
      <c r="A10" s="2" t="s">
        <v>718</v>
      </c>
      <c r="B10">
        <v>7973413042</v>
      </c>
    </row>
  </sheetData>
  <mergeCells count="1">
    <mergeCell ref="C1:H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846C-926E-4408-8A2C-1B116CDC715A}">
  <dimension ref="A1:L7"/>
  <sheetViews>
    <sheetView workbookViewId="0">
      <selection activeCell="C1" sqref="C1:L1"/>
    </sheetView>
  </sheetViews>
  <sheetFormatPr defaultRowHeight="14.4" x14ac:dyDescent="0.3"/>
  <cols>
    <col min="1" max="1" width="18" bestFit="1" customWidth="1"/>
    <col min="2" max="2" width="34.109375" bestFit="1" customWidth="1"/>
  </cols>
  <sheetData>
    <row r="1" spans="1:12" x14ac:dyDescent="0.3">
      <c r="C1" s="4" t="s">
        <v>748</v>
      </c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A3" s="1" t="s">
        <v>717</v>
      </c>
      <c r="B3" t="s">
        <v>729</v>
      </c>
    </row>
    <row r="4" spans="1:12" x14ac:dyDescent="0.3">
      <c r="A4" s="2" t="s">
        <v>245</v>
      </c>
      <c r="B4">
        <v>1255762</v>
      </c>
    </row>
    <row r="5" spans="1:12" x14ac:dyDescent="0.3">
      <c r="A5" s="2" t="s">
        <v>297</v>
      </c>
      <c r="B5">
        <v>73520622</v>
      </c>
    </row>
    <row r="6" spans="1:12" x14ac:dyDescent="0.3">
      <c r="A6" s="2" t="s">
        <v>674</v>
      </c>
      <c r="B6">
        <v>370390</v>
      </c>
    </row>
    <row r="7" spans="1:12" x14ac:dyDescent="0.3">
      <c r="A7" s="2" t="s">
        <v>718</v>
      </c>
      <c r="B7">
        <v>75146774</v>
      </c>
    </row>
  </sheetData>
  <mergeCells count="1">
    <mergeCell ref="C1:L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16DE-E7C0-43A9-BEC6-8B06A469407D}">
  <dimension ref="A1:G14"/>
  <sheetViews>
    <sheetView workbookViewId="0">
      <selection activeCell="C1" sqref="C1:G1"/>
    </sheetView>
  </sheetViews>
  <sheetFormatPr defaultRowHeight="14.4" x14ac:dyDescent="0.3"/>
  <cols>
    <col min="1" max="1" width="15" bestFit="1" customWidth="1"/>
    <col min="2" max="2" width="32.77734375" bestFit="1" customWidth="1"/>
  </cols>
  <sheetData>
    <row r="1" spans="1:7" x14ac:dyDescent="0.3">
      <c r="C1" s="5" t="s">
        <v>749</v>
      </c>
      <c r="D1" s="5"/>
      <c r="E1" s="5"/>
      <c r="F1" s="5"/>
      <c r="G1" s="5"/>
    </row>
    <row r="3" spans="1:7" x14ac:dyDescent="0.3">
      <c r="A3" s="1" t="s">
        <v>717</v>
      </c>
      <c r="B3" t="s">
        <v>731</v>
      </c>
    </row>
    <row r="4" spans="1:7" x14ac:dyDescent="0.3">
      <c r="A4" s="2" t="s">
        <v>298</v>
      </c>
      <c r="B4">
        <v>859671872</v>
      </c>
    </row>
    <row r="5" spans="1:7" x14ac:dyDescent="0.3">
      <c r="A5" s="2" t="s">
        <v>148</v>
      </c>
      <c r="B5">
        <v>603352887</v>
      </c>
    </row>
    <row r="6" spans="1:7" x14ac:dyDescent="0.3">
      <c r="A6" s="2" t="s">
        <v>488</v>
      </c>
      <c r="B6">
        <v>176533990</v>
      </c>
    </row>
    <row r="7" spans="1:7" x14ac:dyDescent="0.3">
      <c r="A7" s="2" t="s">
        <v>467</v>
      </c>
      <c r="B7">
        <v>162971948</v>
      </c>
    </row>
    <row r="8" spans="1:7" x14ac:dyDescent="0.3">
      <c r="A8" s="2" t="s">
        <v>301</v>
      </c>
      <c r="B8">
        <v>160272945</v>
      </c>
    </row>
    <row r="9" spans="1:7" x14ac:dyDescent="0.3">
      <c r="A9" s="2" t="s">
        <v>681</v>
      </c>
      <c r="B9">
        <v>137961517</v>
      </c>
    </row>
    <row r="10" spans="1:7" x14ac:dyDescent="0.3">
      <c r="A10" s="2" t="s">
        <v>106</v>
      </c>
      <c r="B10">
        <v>118943623</v>
      </c>
    </row>
    <row r="11" spans="1:7" x14ac:dyDescent="0.3">
      <c r="A11" s="2" t="s">
        <v>73</v>
      </c>
      <c r="B11">
        <v>103644512</v>
      </c>
    </row>
    <row r="12" spans="1:7" x14ac:dyDescent="0.3">
      <c r="A12" s="2" t="s">
        <v>213</v>
      </c>
      <c r="B12">
        <v>95071678</v>
      </c>
    </row>
    <row r="13" spans="1:7" x14ac:dyDescent="0.3">
      <c r="A13" s="2" t="s">
        <v>189</v>
      </c>
      <c r="B13">
        <v>78858479</v>
      </c>
    </row>
    <row r="14" spans="1:7" x14ac:dyDescent="0.3">
      <c r="A14" s="2" t="s">
        <v>718</v>
      </c>
      <c r="B14">
        <v>2497283451</v>
      </c>
    </row>
  </sheetData>
  <mergeCells count="1">
    <mergeCell ref="C1:G1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3BB7-DA0A-435F-9BB6-7237EA1AEE94}">
  <dimension ref="A1:K14"/>
  <sheetViews>
    <sheetView workbookViewId="0">
      <selection activeCell="C1" sqref="C1:K1"/>
    </sheetView>
  </sheetViews>
  <sheetFormatPr defaultRowHeight="14.4" x14ac:dyDescent="0.3"/>
  <cols>
    <col min="1" max="1" width="12.44140625" bestFit="1" customWidth="1"/>
    <col min="2" max="2" width="28.5546875" bestFit="1" customWidth="1"/>
  </cols>
  <sheetData>
    <row r="1" spans="1:11" x14ac:dyDescent="0.3">
      <c r="C1" s="5" t="s">
        <v>750</v>
      </c>
      <c r="D1" s="5"/>
      <c r="E1" s="5"/>
      <c r="F1" s="5"/>
      <c r="G1" s="5"/>
      <c r="H1" s="5"/>
      <c r="I1" s="5"/>
      <c r="J1" s="5"/>
      <c r="K1" s="5"/>
    </row>
    <row r="3" spans="1:11" x14ac:dyDescent="0.3">
      <c r="A3" s="1" t="s">
        <v>717</v>
      </c>
      <c r="B3" t="s">
        <v>733</v>
      </c>
    </row>
    <row r="4" spans="1:11" x14ac:dyDescent="0.3">
      <c r="A4" s="2" t="s">
        <v>69</v>
      </c>
      <c r="B4">
        <v>1924.4875816993465</v>
      </c>
    </row>
    <row r="5" spans="1:11" x14ac:dyDescent="0.3">
      <c r="A5" s="2" t="s">
        <v>90</v>
      </c>
      <c r="B5">
        <v>1188.5925925925926</v>
      </c>
    </row>
    <row r="6" spans="1:11" x14ac:dyDescent="0.3">
      <c r="A6" s="2" t="s">
        <v>251</v>
      </c>
      <c r="B6">
        <v>5441.5</v>
      </c>
    </row>
    <row r="7" spans="1:11" x14ac:dyDescent="0.3">
      <c r="A7" s="2" t="s">
        <v>289</v>
      </c>
      <c r="B7">
        <v>6783.392210144928</v>
      </c>
    </row>
    <row r="8" spans="1:11" x14ac:dyDescent="0.3">
      <c r="A8" s="2" t="s">
        <v>377</v>
      </c>
      <c r="B8">
        <v>23172.266666666666</v>
      </c>
    </row>
    <row r="9" spans="1:11" x14ac:dyDescent="0.3">
      <c r="A9" s="2" t="s">
        <v>389</v>
      </c>
      <c r="B9">
        <v>1745.9566666666667</v>
      </c>
    </row>
    <row r="10" spans="1:11" x14ac:dyDescent="0.3">
      <c r="A10" s="2" t="s">
        <v>395</v>
      </c>
      <c r="B10">
        <v>1687.6139240506329</v>
      </c>
    </row>
    <row r="11" spans="1:11" x14ac:dyDescent="0.3">
      <c r="A11" s="2" t="s">
        <v>422</v>
      </c>
      <c r="B11">
        <v>18234.5</v>
      </c>
    </row>
    <row r="12" spans="1:11" x14ac:dyDescent="0.3">
      <c r="A12" s="2" t="s">
        <v>579</v>
      </c>
      <c r="B12">
        <v>8416.4633802816898</v>
      </c>
    </row>
    <row r="13" spans="1:11" x14ac:dyDescent="0.3">
      <c r="A13" s="2" t="s">
        <v>581</v>
      </c>
      <c r="B13">
        <v>1299.2647058823529</v>
      </c>
    </row>
    <row r="14" spans="1:11" x14ac:dyDescent="0.3">
      <c r="A14" s="2" t="s">
        <v>718</v>
      </c>
      <c r="B14">
        <v>69894.037727984862</v>
      </c>
    </row>
  </sheetData>
  <mergeCells count="1">
    <mergeCell ref="C1:K1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B774-D274-4DAF-8F3A-DFA491600624}">
  <dimension ref="A1:K9"/>
  <sheetViews>
    <sheetView workbookViewId="0">
      <selection activeCell="C1" sqref="C1:K1"/>
    </sheetView>
  </sheetViews>
  <sheetFormatPr defaultRowHeight="14.4" x14ac:dyDescent="0.3"/>
  <cols>
    <col min="1" max="1" width="12.44140625" bestFit="1" customWidth="1"/>
    <col min="2" max="2" width="28.5546875" bestFit="1" customWidth="1"/>
    <col min="5" max="5" width="13.88671875" bestFit="1" customWidth="1"/>
    <col min="6" max="6" width="28.5546875" bestFit="1" customWidth="1"/>
  </cols>
  <sheetData>
    <row r="1" spans="1:11" x14ac:dyDescent="0.3">
      <c r="C1" s="5" t="s">
        <v>751</v>
      </c>
      <c r="D1" s="5"/>
      <c r="E1" s="5"/>
      <c r="F1" s="5"/>
      <c r="G1" s="5"/>
      <c r="H1" s="5"/>
      <c r="I1" s="5"/>
      <c r="J1" s="5"/>
      <c r="K1" s="5"/>
    </row>
    <row r="3" spans="1:11" x14ac:dyDescent="0.3">
      <c r="A3" s="1" t="s">
        <v>717</v>
      </c>
      <c r="B3" t="s">
        <v>733</v>
      </c>
      <c r="E3" s="1" t="s">
        <v>717</v>
      </c>
      <c r="F3" t="s">
        <v>733</v>
      </c>
    </row>
    <row r="4" spans="1:11" x14ac:dyDescent="0.3">
      <c r="A4" s="2" t="s">
        <v>377</v>
      </c>
      <c r="B4">
        <v>23172.266666666666</v>
      </c>
      <c r="E4" s="2" t="s">
        <v>725</v>
      </c>
    </row>
    <row r="5" spans="1:11" x14ac:dyDescent="0.3">
      <c r="A5" s="2" t="s">
        <v>422</v>
      </c>
      <c r="B5">
        <v>18234.5</v>
      </c>
      <c r="E5" s="2" t="s">
        <v>256</v>
      </c>
      <c r="F5">
        <v>2.6068217051400545E-2</v>
      </c>
    </row>
    <row r="6" spans="1:11" x14ac:dyDescent="0.3">
      <c r="A6" s="2" t="s">
        <v>579</v>
      </c>
      <c r="B6">
        <v>8416.4633802816898</v>
      </c>
      <c r="E6" s="2" t="s">
        <v>215</v>
      </c>
      <c r="F6">
        <v>0.31052328924669348</v>
      </c>
    </row>
    <row r="7" spans="1:11" x14ac:dyDescent="0.3">
      <c r="A7" s="2" t="s">
        <v>289</v>
      </c>
      <c r="B7">
        <v>6783.392210144928</v>
      </c>
      <c r="E7" s="2" t="s">
        <v>706</v>
      </c>
      <c r="F7">
        <v>2.1653609022556393</v>
      </c>
    </row>
    <row r="8" spans="1:11" x14ac:dyDescent="0.3">
      <c r="A8" s="2" t="s">
        <v>251</v>
      </c>
      <c r="B8">
        <v>5441.5</v>
      </c>
      <c r="E8" s="2" t="s">
        <v>424</v>
      </c>
      <c r="F8">
        <v>2.1727154739756154</v>
      </c>
    </row>
    <row r="9" spans="1:11" x14ac:dyDescent="0.3">
      <c r="A9" s="2" t="s">
        <v>718</v>
      </c>
      <c r="B9">
        <v>62048.12225709328</v>
      </c>
      <c r="E9" s="2" t="s">
        <v>718</v>
      </c>
      <c r="F9">
        <v>4.6746678825293486</v>
      </c>
    </row>
  </sheetData>
  <mergeCells count="1">
    <mergeCell ref="C1:K1"/>
  </mergeCell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F3FD-CFF2-4B63-ABB2-67FB487A882D}">
  <dimension ref="A1:I52"/>
  <sheetViews>
    <sheetView workbookViewId="0">
      <selection activeCell="C1" sqref="C1:I1"/>
    </sheetView>
  </sheetViews>
  <sheetFormatPr defaultRowHeight="14.4" x14ac:dyDescent="0.3"/>
  <cols>
    <col min="1" max="1" width="27.77734375" bestFit="1" customWidth="1"/>
    <col min="2" max="2" width="25.5546875" bestFit="1" customWidth="1"/>
  </cols>
  <sheetData>
    <row r="1" spans="1:9" x14ac:dyDescent="0.3">
      <c r="C1" s="6" t="s">
        <v>752</v>
      </c>
      <c r="D1" s="6"/>
      <c r="E1" s="6"/>
      <c r="F1" s="6"/>
      <c r="G1" s="6"/>
      <c r="H1" s="6"/>
      <c r="I1" s="6"/>
    </row>
    <row r="3" spans="1:9" x14ac:dyDescent="0.3">
      <c r="A3" s="1" t="s">
        <v>717</v>
      </c>
      <c r="B3" t="s">
        <v>735</v>
      </c>
    </row>
    <row r="4" spans="1:9" x14ac:dyDescent="0.3">
      <c r="A4" s="2" t="s">
        <v>671</v>
      </c>
      <c r="B4">
        <v>-4207927</v>
      </c>
    </row>
    <row r="5" spans="1:9" x14ac:dyDescent="0.3">
      <c r="A5" s="2" t="s">
        <v>327</v>
      </c>
      <c r="B5">
        <v>-1293069</v>
      </c>
    </row>
    <row r="6" spans="1:9" x14ac:dyDescent="0.3">
      <c r="A6" s="2" t="s">
        <v>532</v>
      </c>
      <c r="B6">
        <v>-904015</v>
      </c>
    </row>
    <row r="7" spans="1:9" x14ac:dyDescent="0.3">
      <c r="A7" s="2" t="s">
        <v>318</v>
      </c>
      <c r="B7">
        <v>-463105</v>
      </c>
    </row>
    <row r="8" spans="1:9" x14ac:dyDescent="0.3">
      <c r="A8" s="2" t="s">
        <v>114</v>
      </c>
      <c r="B8">
        <v>-197222</v>
      </c>
    </row>
    <row r="9" spans="1:9" x14ac:dyDescent="0.3">
      <c r="A9" s="2" t="s">
        <v>697</v>
      </c>
      <c r="B9">
        <v>-188757</v>
      </c>
    </row>
    <row r="10" spans="1:9" x14ac:dyDescent="0.3">
      <c r="A10" s="2" t="s">
        <v>357</v>
      </c>
      <c r="B10">
        <v>-173184</v>
      </c>
    </row>
    <row r="11" spans="1:9" x14ac:dyDescent="0.3">
      <c r="A11" s="2" t="s">
        <v>570</v>
      </c>
      <c r="B11">
        <v>-136640</v>
      </c>
    </row>
    <row r="12" spans="1:9" x14ac:dyDescent="0.3">
      <c r="A12" s="2" t="s">
        <v>253</v>
      </c>
      <c r="B12">
        <v>-127261</v>
      </c>
    </row>
    <row r="13" spans="1:9" x14ac:dyDescent="0.3">
      <c r="A13" s="2" t="s">
        <v>78</v>
      </c>
      <c r="B13">
        <v>-98786</v>
      </c>
    </row>
    <row r="14" spans="1:9" x14ac:dyDescent="0.3">
      <c r="A14" s="2" t="s">
        <v>345</v>
      </c>
      <c r="B14">
        <v>-91571</v>
      </c>
    </row>
    <row r="15" spans="1:9" x14ac:dyDescent="0.3">
      <c r="A15" s="2" t="s">
        <v>165</v>
      </c>
      <c r="B15">
        <v>-88507</v>
      </c>
    </row>
    <row r="16" spans="1:9" x14ac:dyDescent="0.3">
      <c r="A16" s="2" t="s">
        <v>99</v>
      </c>
      <c r="B16">
        <v>-84881</v>
      </c>
    </row>
    <row r="17" spans="1:2" x14ac:dyDescent="0.3">
      <c r="A17" s="2" t="s">
        <v>372</v>
      </c>
      <c r="B17">
        <v>-70212</v>
      </c>
    </row>
    <row r="18" spans="1:2" x14ac:dyDescent="0.3">
      <c r="A18" s="2" t="s">
        <v>162</v>
      </c>
      <c r="B18">
        <v>-66510</v>
      </c>
    </row>
    <row r="19" spans="1:2" x14ac:dyDescent="0.3">
      <c r="A19" s="2" t="s">
        <v>520</v>
      </c>
      <c r="B19">
        <v>-65263</v>
      </c>
    </row>
    <row r="20" spans="1:2" x14ac:dyDescent="0.3">
      <c r="A20" s="2" t="s">
        <v>354</v>
      </c>
      <c r="B20">
        <v>-46401</v>
      </c>
    </row>
    <row r="21" spans="1:2" x14ac:dyDescent="0.3">
      <c r="A21" s="2" t="s">
        <v>174</v>
      </c>
      <c r="B21">
        <v>-36967</v>
      </c>
    </row>
    <row r="22" spans="1:2" x14ac:dyDescent="0.3">
      <c r="A22" s="2" t="s">
        <v>599</v>
      </c>
      <c r="B22">
        <v>-28880</v>
      </c>
    </row>
    <row r="23" spans="1:2" x14ac:dyDescent="0.3">
      <c r="A23" s="2" t="s">
        <v>514</v>
      </c>
      <c r="B23">
        <v>-27327</v>
      </c>
    </row>
    <row r="24" spans="1:2" x14ac:dyDescent="0.3">
      <c r="A24" s="2" t="s">
        <v>51</v>
      </c>
      <c r="B24">
        <v>-25139</v>
      </c>
    </row>
    <row r="25" spans="1:2" x14ac:dyDescent="0.3">
      <c r="A25" s="2" t="s">
        <v>22</v>
      </c>
      <c r="B25">
        <v>-24528</v>
      </c>
    </row>
    <row r="26" spans="1:2" x14ac:dyDescent="0.3">
      <c r="A26" s="2" t="s">
        <v>242</v>
      </c>
      <c r="B26">
        <v>-21527</v>
      </c>
    </row>
    <row r="27" spans="1:2" x14ac:dyDescent="0.3">
      <c r="A27" s="2" t="s">
        <v>517</v>
      </c>
      <c r="B27">
        <v>-19157</v>
      </c>
    </row>
    <row r="28" spans="1:2" x14ac:dyDescent="0.3">
      <c r="A28" s="2" t="s">
        <v>475</v>
      </c>
      <c r="B28">
        <v>-17473</v>
      </c>
    </row>
    <row r="29" spans="1:2" x14ac:dyDescent="0.3">
      <c r="A29" s="2" t="s">
        <v>289</v>
      </c>
      <c r="B29">
        <v>-12093</v>
      </c>
    </row>
    <row r="30" spans="1:2" x14ac:dyDescent="0.3">
      <c r="A30" s="2" t="s">
        <v>686</v>
      </c>
      <c r="B30">
        <v>-6292</v>
      </c>
    </row>
    <row r="31" spans="1:2" x14ac:dyDescent="0.3">
      <c r="A31" s="2" t="s">
        <v>69</v>
      </c>
      <c r="B31">
        <v>-5236</v>
      </c>
    </row>
    <row r="32" spans="1:2" x14ac:dyDescent="0.3">
      <c r="A32" s="2" t="s">
        <v>206</v>
      </c>
      <c r="B32">
        <v>-3382</v>
      </c>
    </row>
    <row r="33" spans="1:2" x14ac:dyDescent="0.3">
      <c r="A33" s="2" t="s">
        <v>401</v>
      </c>
      <c r="B33">
        <v>-2884</v>
      </c>
    </row>
    <row r="34" spans="1:2" x14ac:dyDescent="0.3">
      <c r="A34" s="2" t="s">
        <v>427</v>
      </c>
      <c r="B34">
        <v>-1966</v>
      </c>
    </row>
    <row r="35" spans="1:2" x14ac:dyDescent="0.3">
      <c r="A35" s="2" t="s">
        <v>30</v>
      </c>
      <c r="B35">
        <v>-1916</v>
      </c>
    </row>
    <row r="36" spans="1:2" x14ac:dyDescent="0.3">
      <c r="A36" s="2" t="s">
        <v>398</v>
      </c>
      <c r="B36">
        <v>-1844</v>
      </c>
    </row>
    <row r="37" spans="1:2" x14ac:dyDescent="0.3">
      <c r="A37" s="2" t="s">
        <v>683</v>
      </c>
      <c r="B37">
        <v>-977</v>
      </c>
    </row>
    <row r="38" spans="1:2" x14ac:dyDescent="0.3">
      <c r="A38" s="2" t="s">
        <v>547</v>
      </c>
      <c r="B38">
        <v>-761</v>
      </c>
    </row>
    <row r="39" spans="1:2" x14ac:dyDescent="0.3">
      <c r="A39" s="2" t="s">
        <v>553</v>
      </c>
      <c r="B39">
        <v>-684</v>
      </c>
    </row>
    <row r="40" spans="1:2" x14ac:dyDescent="0.3">
      <c r="A40" s="2" t="s">
        <v>422</v>
      </c>
      <c r="B40">
        <v>-453</v>
      </c>
    </row>
    <row r="41" spans="1:2" x14ac:dyDescent="0.3">
      <c r="A41" s="2" t="s">
        <v>559</v>
      </c>
      <c r="B41">
        <v>-347</v>
      </c>
    </row>
    <row r="42" spans="1:2" x14ac:dyDescent="0.3">
      <c r="A42" s="2" t="s">
        <v>54</v>
      </c>
      <c r="B42">
        <v>-140</v>
      </c>
    </row>
    <row r="43" spans="1:2" x14ac:dyDescent="0.3">
      <c r="A43" s="2" t="s">
        <v>430</v>
      </c>
      <c r="B43">
        <v>-110</v>
      </c>
    </row>
    <row r="44" spans="1:2" x14ac:dyDescent="0.3">
      <c r="A44" s="2" t="s">
        <v>703</v>
      </c>
      <c r="B44">
        <v>-83</v>
      </c>
    </row>
    <row r="45" spans="1:2" x14ac:dyDescent="0.3">
      <c r="A45" s="2" t="s">
        <v>251</v>
      </c>
      <c r="B45">
        <v>-60</v>
      </c>
    </row>
    <row r="46" spans="1:2" x14ac:dyDescent="0.3">
      <c r="A46" s="2" t="s">
        <v>550</v>
      </c>
      <c r="B46">
        <v>-44</v>
      </c>
    </row>
    <row r="47" spans="1:2" x14ac:dyDescent="0.3">
      <c r="A47" s="2" t="s">
        <v>478</v>
      </c>
      <c r="B47">
        <v>-36</v>
      </c>
    </row>
    <row r="48" spans="1:2" x14ac:dyDescent="0.3">
      <c r="A48" s="2" t="s">
        <v>156</v>
      </c>
      <c r="B48">
        <v>-18</v>
      </c>
    </row>
    <row r="49" spans="1:2" x14ac:dyDescent="0.3">
      <c r="A49" s="2" t="s">
        <v>695</v>
      </c>
      <c r="B49">
        <v>-10</v>
      </c>
    </row>
    <row r="50" spans="1:2" x14ac:dyDescent="0.3">
      <c r="A50" s="2" t="s">
        <v>469</v>
      </c>
      <c r="B50">
        <v>-8</v>
      </c>
    </row>
    <row r="51" spans="1:2" x14ac:dyDescent="0.3">
      <c r="A51" s="2" t="s">
        <v>725</v>
      </c>
    </row>
    <row r="52" spans="1:2" x14ac:dyDescent="0.3">
      <c r="A52" s="2" t="s">
        <v>718</v>
      </c>
      <c r="B52">
        <v>-8543653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7272-B527-4F57-AFAD-E2F23A03DBBF}">
  <dimension ref="A1:J14"/>
  <sheetViews>
    <sheetView workbookViewId="0">
      <selection activeCell="C1" sqref="C1:J1"/>
    </sheetView>
  </sheetViews>
  <sheetFormatPr defaultRowHeight="14.4" x14ac:dyDescent="0.3"/>
  <cols>
    <col min="1" max="1" width="12.44140625" bestFit="1" customWidth="1"/>
    <col min="2" max="2" width="32.44140625" bestFit="1" customWidth="1"/>
  </cols>
  <sheetData>
    <row r="1" spans="1:10" x14ac:dyDescent="0.3">
      <c r="C1" s="5" t="s">
        <v>753</v>
      </c>
      <c r="D1" s="5"/>
      <c r="E1" s="5"/>
      <c r="F1" s="5"/>
      <c r="G1" s="5"/>
      <c r="H1" s="5"/>
      <c r="I1" s="5"/>
      <c r="J1" s="5"/>
    </row>
    <row r="3" spans="1:10" x14ac:dyDescent="0.3">
      <c r="A3" s="1" t="s">
        <v>717</v>
      </c>
      <c r="B3" t="s">
        <v>737</v>
      </c>
    </row>
    <row r="4" spans="1:10" x14ac:dyDescent="0.3">
      <c r="A4" s="2" t="s">
        <v>72</v>
      </c>
      <c r="B4">
        <v>22795233</v>
      </c>
    </row>
    <row r="5" spans="1:10" x14ac:dyDescent="0.3">
      <c r="A5" s="2" t="s">
        <v>147</v>
      </c>
      <c r="B5">
        <v>77695969</v>
      </c>
    </row>
    <row r="6" spans="1:10" x14ac:dyDescent="0.3">
      <c r="A6" s="2" t="s">
        <v>188</v>
      </c>
      <c r="B6">
        <v>32618955</v>
      </c>
    </row>
    <row r="7" spans="1:10" x14ac:dyDescent="0.3">
      <c r="A7" s="2" t="s">
        <v>194</v>
      </c>
      <c r="B7">
        <v>23737690</v>
      </c>
    </row>
    <row r="8" spans="1:10" x14ac:dyDescent="0.3">
      <c r="A8" s="2" t="s">
        <v>212</v>
      </c>
      <c r="B8">
        <v>34142133</v>
      </c>
    </row>
    <row r="9" spans="1:10" x14ac:dyDescent="0.3">
      <c r="A9" s="2" t="s">
        <v>297</v>
      </c>
      <c r="B9">
        <v>176559553</v>
      </c>
    </row>
    <row r="10" spans="1:10" x14ac:dyDescent="0.3">
      <c r="A10" s="2" t="s">
        <v>300</v>
      </c>
      <c r="B10">
        <v>31485166</v>
      </c>
    </row>
    <row r="11" spans="1:10" x14ac:dyDescent="0.3">
      <c r="A11" s="2" t="s">
        <v>466</v>
      </c>
      <c r="B11">
        <v>57588359</v>
      </c>
    </row>
    <row r="12" spans="1:10" x14ac:dyDescent="0.3">
      <c r="A12" s="2" t="s">
        <v>487</v>
      </c>
      <c r="B12">
        <v>41370364</v>
      </c>
    </row>
    <row r="13" spans="1:10" x14ac:dyDescent="0.3">
      <c r="A13" s="2" t="s">
        <v>680</v>
      </c>
      <c r="B13">
        <v>27107012</v>
      </c>
    </row>
    <row r="14" spans="1:10" x14ac:dyDescent="0.3">
      <c r="A14" s="2" t="s">
        <v>718</v>
      </c>
      <c r="B14">
        <v>525100434</v>
      </c>
    </row>
  </sheetData>
  <mergeCells count="1">
    <mergeCell ref="C1:J1"/>
  </mergeCell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5C67-4FC8-47F7-81C7-E8B53749D718}">
  <dimension ref="A1:J11"/>
  <sheetViews>
    <sheetView tabSelected="1" workbookViewId="0">
      <selection activeCell="Q4" sqref="Q4"/>
    </sheetView>
  </sheetViews>
  <sheetFormatPr defaultRowHeight="14.4" x14ac:dyDescent="0.3"/>
  <cols>
    <col min="1" max="1" width="12.6640625" bestFit="1" customWidth="1"/>
    <col min="2" max="2" width="39.109375" bestFit="1" customWidth="1"/>
  </cols>
  <sheetData>
    <row r="1" spans="1:10" x14ac:dyDescent="0.3">
      <c r="C1" s="5" t="s">
        <v>754</v>
      </c>
      <c r="D1" s="5"/>
      <c r="E1" s="5"/>
      <c r="F1" s="5"/>
      <c r="G1" s="5"/>
      <c r="H1" s="5"/>
      <c r="I1" s="5"/>
      <c r="J1" s="5"/>
    </row>
    <row r="3" spans="1:10" x14ac:dyDescent="0.3">
      <c r="A3" s="1" t="s">
        <v>717</v>
      </c>
      <c r="B3" t="s">
        <v>739</v>
      </c>
    </row>
    <row r="4" spans="1:10" x14ac:dyDescent="0.3">
      <c r="A4" s="2" t="s">
        <v>28</v>
      </c>
      <c r="B4">
        <v>-299.98859713294996</v>
      </c>
    </row>
    <row r="5" spans="1:10" x14ac:dyDescent="0.3">
      <c r="A5" s="2" t="s">
        <v>20</v>
      </c>
      <c r="B5">
        <v>-299.94948088725465</v>
      </c>
    </row>
    <row r="6" spans="1:10" x14ac:dyDescent="0.3">
      <c r="A6" s="2" t="s">
        <v>24</v>
      </c>
      <c r="B6">
        <v>-30.226085324956625</v>
      </c>
    </row>
    <row r="7" spans="1:10" x14ac:dyDescent="0.3">
      <c r="A7" s="2" t="s">
        <v>42</v>
      </c>
      <c r="B7">
        <v>-141.66961100243765</v>
      </c>
    </row>
    <row r="8" spans="1:10" x14ac:dyDescent="0.3">
      <c r="A8" s="2" t="s">
        <v>32</v>
      </c>
      <c r="B8">
        <v>-113.41744208541964</v>
      </c>
    </row>
    <row r="9" spans="1:10" x14ac:dyDescent="0.3">
      <c r="A9" s="2" t="s">
        <v>49</v>
      </c>
      <c r="B9">
        <v>-144.53575114390398</v>
      </c>
    </row>
    <row r="10" spans="1:10" x14ac:dyDescent="0.3">
      <c r="A10" s="2" t="s">
        <v>725</v>
      </c>
    </row>
    <row r="11" spans="1:10" x14ac:dyDescent="0.3">
      <c r="A11" s="2" t="s">
        <v>718</v>
      </c>
      <c r="B11">
        <v>-187.6368139797672</v>
      </c>
    </row>
  </sheetData>
  <mergeCells count="1">
    <mergeCell ref="C1:J1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DD22-6FD0-4BA6-8091-02F298CE7CD6}">
  <dimension ref="D1:O1"/>
  <sheetViews>
    <sheetView zoomScaleNormal="100" workbookViewId="0">
      <selection activeCell="D1" sqref="D1:O1"/>
    </sheetView>
  </sheetViews>
  <sheetFormatPr defaultRowHeight="14.4" x14ac:dyDescent="0.3"/>
  <sheetData>
    <row r="1" spans="4:15" x14ac:dyDescent="0.3">
      <c r="D1" s="3" t="s">
        <v>740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</sheetData>
  <mergeCells count="1">
    <mergeCell ref="D1:O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5"/>
  <sheetViews>
    <sheetView topLeftCell="L1" workbookViewId="0">
      <selection activeCell="V2" sqref="A1:XFD1048576"/>
    </sheetView>
  </sheetViews>
  <sheetFormatPr defaultRowHeight="14.4" x14ac:dyDescent="0.3"/>
  <cols>
    <col min="1" max="1" width="7.33203125" bestFit="1" customWidth="1"/>
    <col min="2" max="2" width="7.77734375" bestFit="1" customWidth="1"/>
    <col min="3" max="3" width="27.77734375" bestFit="1" customWidth="1"/>
    <col min="4" max="4" width="18.109375" bestFit="1" customWidth="1"/>
    <col min="5" max="5" width="12.6640625" bestFit="1" customWidth="1"/>
    <col min="6" max="13" width="16.6640625" bestFit="1" customWidth="1"/>
    <col min="14" max="14" width="13.109375" bestFit="1" customWidth="1"/>
    <col min="15" max="15" width="18.77734375" bestFit="1" customWidth="1"/>
    <col min="16" max="16" width="13.33203125" bestFit="1" customWidth="1"/>
    <col min="17" max="17" width="27.6640625" bestFit="1" customWidth="1"/>
    <col min="18" max="18" width="22.33203125" bestFit="1" customWidth="1"/>
    <col min="19" max="19" width="23.33203125" bestFit="1" customWidth="1"/>
    <col min="20" max="20" width="16.5546875" bestFit="1" customWidth="1"/>
    <col min="21" max="21" width="30.109375" bestFit="1" customWidth="1"/>
    <col min="22" max="22" width="28.88671875" bestFit="1" customWidth="1"/>
    <col min="23" max="23" width="24.6640625" bestFit="1" customWidth="1"/>
    <col min="24" max="24" width="21.5546875" bestFit="1" customWidth="1"/>
    <col min="25" max="25" width="28.5546875" bestFit="1" customWidth="1"/>
    <col min="26" max="26" width="32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721</v>
      </c>
      <c r="S1" t="s">
        <v>724</v>
      </c>
      <c r="T1" t="s">
        <v>727</v>
      </c>
      <c r="U1" t="s">
        <v>728</v>
      </c>
      <c r="V1" t="s">
        <v>730</v>
      </c>
      <c r="W1" t="s">
        <v>732</v>
      </c>
      <c r="X1" t="s">
        <v>734</v>
      </c>
      <c r="Y1" t="s">
        <v>736</v>
      </c>
      <c r="Z1" t="s">
        <v>738</v>
      </c>
    </row>
    <row r="2" spans="1:26" x14ac:dyDescent="0.3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  <c r="R2">
        <f>((Table1[[#This Row],[2022 Population]]-Table1[[#This Row],[2015 Population]])/Table1[[#This Row],[2015 Population]])*100</f>
        <v>21.850392458571481</v>
      </c>
      <c r="S2">
        <f>((Table1[[#This Row],[2022 Population]]-Table1[[#This Row],[2010 Population]])/Table1[[#This Row],[2010 Population]])*100</f>
        <v>45.900140306705232</v>
      </c>
      <c r="T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195521552</v>
      </c>
      <c r="U2">
        <f>Table1[[#This Row],[2020 Population]]-Table1[[#This Row],[2015 Population]]</f>
        <v>5218731</v>
      </c>
      <c r="V2">
        <f>Table1[[#This Row],[2022 Population]]-Table1[[#This Row],[1970 Population]]</f>
        <v>30375800</v>
      </c>
      <c r="W2">
        <f>Table1[[#This Row],[2022 Population]]/Table1[[#This Row],[Area (kmÂ²)]]</f>
        <v>63.058692485779559</v>
      </c>
      <c r="X2">
        <f>Table1[[#This Row],[2022 Population]]-Table1[[#This Row],[2020 Population]]</f>
        <v>2156541</v>
      </c>
      <c r="Y2">
        <f>Table1[[#This Row],[2022 Population]]-Table1[[#This Row],[2010 Population]]</f>
        <v>12939099</v>
      </c>
      <c r="Z2">
        <f>((Table1[[#This Row],[1970 Population]]-Table1[[#This Row],[2022 Population]])/Table1[[#This Row],[1970 Population]])*100</f>
        <v>-282.48750973103154</v>
      </c>
    </row>
    <row r="3" spans="1:26" x14ac:dyDescent="0.3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  <c r="R3">
        <f>((Table1[[#This Row],[2022 Population]]-Table1[[#This Row],[2015 Population]])/Table1[[#This Row],[2015 Population]])*100</f>
        <v>-1.3932442225985184</v>
      </c>
      <c r="S3">
        <f>((Table1[[#This Row],[2022 Population]]-Table1[[#This Row],[2010 Population]])/Table1[[#This Row],[2010 Population]])*100</f>
        <v>-2.4396932929543804</v>
      </c>
      <c r="T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23248519</v>
      </c>
      <c r="U3">
        <f>Table1[[#This Row],[2020 Population]]-Table1[[#This Row],[2015 Population]]</f>
        <v>-15632</v>
      </c>
      <c r="V3">
        <f>Table1[[#This Row],[2022 Population]]-Table1[[#This Row],[1970 Population]]</f>
        <v>517590</v>
      </c>
      <c r="W3">
        <f>Table1[[#This Row],[2022 Population]]/Table1[[#This Row],[Area (kmÂ²)]]</f>
        <v>98.870217058577992</v>
      </c>
      <c r="X3">
        <f>Table1[[#This Row],[2022 Population]]-Table1[[#This Row],[2020 Population]]</f>
        <v>-24528</v>
      </c>
      <c r="Y3">
        <f>Table1[[#This Row],[2022 Population]]-Table1[[#This Row],[2010 Population]]</f>
        <v>-71078</v>
      </c>
      <c r="Z3">
        <f>((Table1[[#This Row],[1970 Population]]-Table1[[#This Row],[2022 Population]])/Table1[[#This Row],[1970 Population]])*100</f>
        <v>-22.264511463907009</v>
      </c>
    </row>
    <row r="4" spans="1:26" x14ac:dyDescent="0.3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  <c r="R4">
        <f>((Table1[[#This Row],[2022 Population]]-Table1[[#This Row],[2015 Population]])/Table1[[#This Row],[2015 Population]])*100</f>
        <v>13.554991086446973</v>
      </c>
      <c r="S4">
        <f>((Table1[[#This Row],[2022 Population]]-Table1[[#This Row],[2010 Population]])/Table1[[#This Row],[2010 Population]])*100</f>
        <v>25.230907534800533</v>
      </c>
      <c r="T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252582377</v>
      </c>
      <c r="U4">
        <f>Table1[[#This Row],[2020 Population]]-Table1[[#This Row],[2015 Population]]</f>
        <v>3908512</v>
      </c>
      <c r="V4">
        <f>Table1[[#This Row],[2022 Population]]-Table1[[#This Row],[1970 Population]]</f>
        <v>31107310</v>
      </c>
      <c r="W4">
        <f>Table1[[#This Row],[2022 Population]]/Table1[[#This Row],[Area (kmÂ²)]]</f>
        <v>18.853109972914773</v>
      </c>
      <c r="X4">
        <f>Table1[[#This Row],[2022 Population]]-Table1[[#This Row],[2020 Population]]</f>
        <v>1451559</v>
      </c>
      <c r="Y4">
        <f>Table1[[#This Row],[2022 Population]]-Table1[[#This Row],[2010 Population]]</f>
        <v>9046881</v>
      </c>
      <c r="Z4">
        <f>((Table1[[#This Row],[1970 Population]]-Table1[[#This Row],[2022 Population]])/Table1[[#This Row],[1970 Population]])*100</f>
        <v>-225.48203580552649</v>
      </c>
    </row>
    <row r="5" spans="1:26" x14ac:dyDescent="0.3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  <c r="R5">
        <f>((Table1[[#This Row],[2022 Population]]-Table1[[#This Row],[2015 Population]])/Table1[[#This Row],[2015 Population]])*100</f>
        <v>-13.81210091885999</v>
      </c>
      <c r="S5">
        <f>((Table1[[#This Row],[2022 Population]]-Table1[[#This Row],[2010 Population]])/Table1[[#This Row],[2010 Population]])*100</f>
        <v>-19.282028842823024</v>
      </c>
      <c r="T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362688</v>
      </c>
      <c r="U5">
        <f>Table1[[#This Row],[2020 Population]]-Table1[[#This Row],[2015 Population]]</f>
        <v>-5179</v>
      </c>
      <c r="V5">
        <f>Table1[[#This Row],[2022 Population]]-Table1[[#This Row],[1970 Population]]</f>
        <v>17198</v>
      </c>
      <c r="W5">
        <f>Table1[[#This Row],[2022 Population]]/Table1[[#This Row],[Area (kmÂ²)]]</f>
        <v>222.47738693467338</v>
      </c>
      <c r="X5">
        <f>Table1[[#This Row],[2022 Population]]-Table1[[#This Row],[2020 Population]]</f>
        <v>-1916</v>
      </c>
      <c r="Y5">
        <f>Table1[[#This Row],[2022 Population]]-Table1[[#This Row],[2010 Population]]</f>
        <v>-10576</v>
      </c>
      <c r="Z5">
        <f>((Table1[[#This Row],[1970 Population]]-Table1[[#This Row],[2022 Population]])/Table1[[#This Row],[1970 Population]])*100</f>
        <v>-63.519852262234537</v>
      </c>
    </row>
    <row r="6" spans="1:26" x14ac:dyDescent="0.3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  <c r="R6">
        <f>((Table1[[#This Row],[2022 Population]]-Table1[[#This Row],[2015 Population]])/Table1[[#This Row],[2015 Population]])*100</f>
        <v>11.259164273966494</v>
      </c>
      <c r="S6">
        <f>((Table1[[#This Row],[2022 Population]]-Table1[[#This Row],[2010 Population]])/Table1[[#This Row],[2010 Population]])*100</f>
        <v>11.612298829681624</v>
      </c>
      <c r="T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475926</v>
      </c>
      <c r="U6">
        <f>Table1[[#This Row],[2020 Population]]-Table1[[#This Row],[2015 Population]]</f>
        <v>5954</v>
      </c>
      <c r="V6">
        <f>Table1[[#This Row],[2022 Population]]-Table1[[#This Row],[1970 Population]]</f>
        <v>59964</v>
      </c>
      <c r="W6">
        <f>Table1[[#This Row],[2022 Population]]/Table1[[#This Row],[Area (kmÂ²)]]</f>
        <v>170.56410256410257</v>
      </c>
      <c r="X6">
        <f>Table1[[#This Row],[2022 Population]]-Table1[[#This Row],[2020 Population]]</f>
        <v>2124</v>
      </c>
      <c r="Y6">
        <f>Table1[[#This Row],[2022 Population]]-Table1[[#This Row],[2010 Population]]</f>
        <v>8305</v>
      </c>
      <c r="Z6">
        <f>((Table1[[#This Row],[1970 Population]]-Table1[[#This Row],[2022 Population]])/Table1[[#This Row],[1970 Population]])*100</f>
        <v>-301.93353474320242</v>
      </c>
    </row>
    <row r="7" spans="1:26" x14ac:dyDescent="0.3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  <c r="R7">
        <f>((Table1[[#This Row],[2022 Population]]-Table1[[#This Row],[2015 Population]])/Table1[[#This Row],[2015 Population]])*100</f>
        <v>26.526379438988318</v>
      </c>
      <c r="S7">
        <f>((Table1[[#This Row],[2022 Population]]-Table1[[#This Row],[2010 Population]])/Table1[[#This Row],[2010 Population]])*100</f>
        <v>52.322826582652041</v>
      </c>
      <c r="T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163091825</v>
      </c>
      <c r="U7">
        <f>Table1[[#This Row],[2020 Population]]-Table1[[#This Row],[2015 Population]]</f>
        <v>5300764</v>
      </c>
      <c r="V7">
        <f>Table1[[#This Row],[2022 Population]]-Table1[[#This Row],[1970 Population]]</f>
        <v>29559287</v>
      </c>
      <c r="W7">
        <f>Table1[[#This Row],[2022 Population]]/Table1[[#This Row],[Area (kmÂ²)]]</f>
        <v>28.546552498596295</v>
      </c>
      <c r="X7">
        <f>Table1[[#This Row],[2022 Population]]-Table1[[#This Row],[2020 Population]]</f>
        <v>2160502</v>
      </c>
      <c r="Y7">
        <f>Table1[[#This Row],[2022 Population]]-Table1[[#This Row],[2010 Population]]</f>
        <v>12224802</v>
      </c>
      <c r="Z7">
        <f>((Table1[[#This Row],[1970 Population]]-Table1[[#This Row],[2022 Population]])/Table1[[#This Row],[1970 Population]])*100</f>
        <v>-490.22815397117603</v>
      </c>
    </row>
    <row r="8" spans="1:26" x14ac:dyDescent="0.3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  <c r="R8">
        <f>((Table1[[#This Row],[2022 Population]]-Table1[[#This Row],[2015 Population]])/Table1[[#This Row],[2015 Population]])*100</f>
        <v>9.1703958691910508</v>
      </c>
      <c r="S8">
        <f>((Table1[[#This Row],[2022 Population]]-Table1[[#This Row],[2010 Population]])/Table1[[#This Row],[2010 Population]])*100</f>
        <v>20.384148193136959</v>
      </c>
      <c r="T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91345</v>
      </c>
      <c r="U8">
        <f>Table1[[#This Row],[2020 Population]]-Table1[[#This Row],[2015 Population]]</f>
        <v>1060</v>
      </c>
      <c r="V8">
        <f>Table1[[#This Row],[2022 Population]]-Table1[[#This Row],[1970 Population]]</f>
        <v>9574</v>
      </c>
      <c r="W8">
        <f>Table1[[#This Row],[2022 Population]]/Table1[[#This Row],[Area (kmÂ²)]]</f>
        <v>174.25274725274724</v>
      </c>
      <c r="X8">
        <f>Table1[[#This Row],[2022 Population]]-Table1[[#This Row],[2020 Population]]</f>
        <v>272</v>
      </c>
      <c r="Y8">
        <f>Table1[[#This Row],[2022 Population]]-Table1[[#This Row],[2010 Population]]</f>
        <v>2685</v>
      </c>
      <c r="Z8">
        <f>((Table1[[#This Row],[1970 Population]]-Table1[[#This Row],[2022 Population]])/Table1[[#This Row],[1970 Population]])*100</f>
        <v>-152.37943657488461</v>
      </c>
    </row>
    <row r="9" spans="1:26" x14ac:dyDescent="0.3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  <c r="R9">
        <f>((Table1[[#This Row],[2022 Population]]-Table1[[#This Row],[2015 Population]])/Table1[[#This Row],[2015 Population]])*100</f>
        <v>4.249452418807885</v>
      </c>
      <c r="S9">
        <f>((Table1[[#This Row],[2022 Population]]-Table1[[#This Row],[2010 Population]])/Table1[[#This Row],[2010 Population]])*100</f>
        <v>9.4147849932901568</v>
      </c>
      <c r="T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629850</v>
      </c>
      <c r="U9">
        <f>Table1[[#This Row],[2020 Population]]-Table1[[#This Row],[2015 Population]]</f>
        <v>2723</v>
      </c>
      <c r="V9">
        <f>Table1[[#This Row],[2022 Population]]-Table1[[#This Row],[1970 Population]]</f>
        <v>29247</v>
      </c>
      <c r="W9">
        <f>Table1[[#This Row],[2022 Population]]/Table1[[#This Row],[Area (kmÂ²)]]</f>
        <v>212.13348416289594</v>
      </c>
      <c r="X9">
        <f>Table1[[#This Row],[2022 Population]]-Table1[[#This Row],[2020 Population]]</f>
        <v>1099</v>
      </c>
      <c r="Y9">
        <f>Table1[[#This Row],[2022 Population]]-Table1[[#This Row],[2010 Population]]</f>
        <v>8068</v>
      </c>
      <c r="Z9">
        <f>((Table1[[#This Row],[1970 Population]]-Table1[[#This Row],[2022 Population]])/Table1[[#This Row],[1970 Population]])*100</f>
        <v>-45.332940665881331</v>
      </c>
    </row>
    <row r="10" spans="1:26" x14ac:dyDescent="0.3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  <c r="R10">
        <f>((Table1[[#This Row],[2022 Population]]-Table1[[#This Row],[2015 Population]])/Table1[[#This Row],[2015 Population]])*100</f>
        <v>5.2089826251503659</v>
      </c>
      <c r="S10">
        <f>((Table1[[#This Row],[2022 Population]]-Table1[[#This Row],[2010 Population]])/Table1[[#This Row],[2010 Population]])*100</f>
        <v>10.730369347069837</v>
      </c>
      <c r="T1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296479575</v>
      </c>
      <c r="U10">
        <f>Table1[[#This Row],[2020 Population]]-Table1[[#This Row],[2015 Population]]</f>
        <v>1778967</v>
      </c>
      <c r="V10">
        <f>Table1[[#This Row],[2022 Population]]-Table1[[#This Row],[1970 Population]]</f>
        <v>21667515</v>
      </c>
      <c r="W10">
        <f>Table1[[#This Row],[2022 Population]]/Table1[[#This Row],[Area (kmÂ²)]]</f>
        <v>16.368262839879154</v>
      </c>
      <c r="X10">
        <f>Table1[[#This Row],[2022 Population]]-Table1[[#This Row],[2020 Population]]</f>
        <v>474286</v>
      </c>
      <c r="Y10">
        <f>Table1[[#This Row],[2022 Population]]-Table1[[#This Row],[2010 Population]]</f>
        <v>4410195</v>
      </c>
      <c r="Z10">
        <f>((Table1[[#This Row],[1970 Population]]-Table1[[#This Row],[2022 Population]])/Table1[[#This Row],[1970 Population]])*100</f>
        <v>-90.876542493766351</v>
      </c>
    </row>
    <row r="11" spans="1:26" x14ac:dyDescent="0.3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  <c r="R11">
        <f>((Table1[[#This Row],[2022 Population]]-Table1[[#This Row],[2015 Population]])/Table1[[#This Row],[2015 Population]])*100</f>
        <v>-3.4088157590769108</v>
      </c>
      <c r="S11">
        <f>((Table1[[#This Row],[2022 Population]]-Table1[[#This Row],[2010 Population]])/Table1[[#This Row],[2010 Population]])*100</f>
        <v>-5.6282250271782202</v>
      </c>
      <c r="T1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23805527</v>
      </c>
      <c r="U11">
        <f>Table1[[#This Row],[2020 Population]]-Table1[[#This Row],[2015 Population]]</f>
        <v>-72987</v>
      </c>
      <c r="V11">
        <f>Table1[[#This Row],[2022 Population]]-Table1[[#This Row],[1970 Population]]</f>
        <v>246092</v>
      </c>
      <c r="W11">
        <f>Table1[[#This Row],[2022 Population]]/Table1[[#This Row],[Area (kmÂ²)]]</f>
        <v>93.483138889822811</v>
      </c>
      <c r="X11">
        <f>Table1[[#This Row],[2022 Population]]-Table1[[#This Row],[2020 Population]]</f>
        <v>-25139</v>
      </c>
      <c r="Y11">
        <f>Table1[[#This Row],[2022 Population]]-Table1[[#This Row],[2010 Population]]</f>
        <v>-165824</v>
      </c>
      <c r="Z11">
        <f>((Table1[[#This Row],[1970 Population]]-Table1[[#This Row],[2022 Population]])/Table1[[#This Row],[1970 Population]])*100</f>
        <v>-9.7101575653503804</v>
      </c>
    </row>
    <row r="12" spans="1:26" x14ac:dyDescent="0.3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  <c r="R12">
        <f>((Table1[[#This Row],[2022 Population]]-Table1[[#This Row],[2015 Population]])/Table1[[#This Row],[2015 Population]])*100</f>
        <v>2.0986600420115678</v>
      </c>
      <c r="S12">
        <f>((Table1[[#This Row],[2022 Population]]-Table1[[#This Row],[2010 Population]])/Table1[[#This Row],[2010 Population]])*100</f>
        <v>6.0832560967102181</v>
      </c>
      <c r="T1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693814</v>
      </c>
      <c r="U12">
        <f>Table1[[#This Row],[2020 Population]]-Table1[[#This Row],[2015 Population]]</f>
        <v>2328</v>
      </c>
      <c r="V12">
        <f>Table1[[#This Row],[2022 Population]]-Table1[[#This Row],[1970 Population]]</f>
        <v>47339</v>
      </c>
      <c r="W12">
        <f>Table1[[#This Row],[2022 Population]]/Table1[[#This Row],[Area (kmÂ²)]]</f>
        <v>591.36111111111109</v>
      </c>
      <c r="X12">
        <f>Table1[[#This Row],[2022 Population]]-Table1[[#This Row],[2020 Population]]</f>
        <v>-140</v>
      </c>
      <c r="Y12">
        <f>Table1[[#This Row],[2022 Population]]-Table1[[#This Row],[2010 Population]]</f>
        <v>6104</v>
      </c>
      <c r="Z12">
        <f>((Table1[[#This Row],[1970 Population]]-Table1[[#This Row],[2022 Population]])/Table1[[#This Row],[1970 Population]])*100</f>
        <v>-80.091699658241126</v>
      </c>
    </row>
    <row r="13" spans="1:26" x14ac:dyDescent="0.3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  <c r="R13">
        <f>((Table1[[#This Row],[2022 Population]]-Table1[[#This Row],[2015 Population]])/Table1[[#This Row],[2015 Population]])*100</f>
        <v>9.8956912097764285</v>
      </c>
      <c r="S13">
        <f>((Table1[[#This Row],[2022 Population]]-Table1[[#This Row],[2010 Population]])/Table1[[#This Row],[2010 Population]])*100</f>
        <v>18.884659947187831</v>
      </c>
      <c r="T1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161054190</v>
      </c>
      <c r="U13">
        <f>Table1[[#This Row],[2020 Population]]-Table1[[#This Row],[2015 Population]]</f>
        <v>1849815</v>
      </c>
      <c r="V13">
        <f>Table1[[#This Row],[2022 Population]]-Table1[[#This Row],[1970 Population]]</f>
        <v>13582379</v>
      </c>
      <c r="W13">
        <f>Table1[[#This Row],[2022 Population]]/Table1[[#This Row],[Area (kmÂ²)]]</f>
        <v>3.4031891996176817</v>
      </c>
      <c r="X13">
        <f>Table1[[#This Row],[2022 Population]]-Table1[[#This Row],[2020 Population]]</f>
        <v>507362</v>
      </c>
      <c r="Y13">
        <f>Table1[[#This Row],[2022 Population]]-Table1[[#This Row],[2010 Population]]</f>
        <v>4158245</v>
      </c>
      <c r="Z13">
        <f>((Table1[[#This Row],[1970 Population]]-Table1[[#This Row],[2022 Population]])/Table1[[#This Row],[1970 Population]])*100</f>
        <v>-107.83916105347554</v>
      </c>
    </row>
    <row r="14" spans="1:26" x14ac:dyDescent="0.3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  <c r="R14">
        <f>((Table1[[#This Row],[2022 Population]]-Table1[[#This Row],[2015 Population]])/Table1[[#This Row],[2015 Population]])*100</f>
        <v>3.4388049367185425</v>
      </c>
      <c r="S14">
        <f>((Table1[[#This Row],[2022 Population]]-Table1[[#This Row],[2010 Population]])/Table1[[#This Row],[2010 Population]])*100</f>
        <v>6.8970440505240509</v>
      </c>
      <c r="T1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65554663</v>
      </c>
      <c r="U14">
        <f>Table1[[#This Row],[2020 Population]]-Table1[[#This Row],[2015 Population]]</f>
        <v>265356</v>
      </c>
      <c r="V14">
        <f>Table1[[#This Row],[2022 Population]]-Table1[[#This Row],[1970 Population]]</f>
        <v>1474316</v>
      </c>
      <c r="W14">
        <f>Table1[[#This Row],[2022 Population]]/Table1[[#This Row],[Area (kmÂ²)]]</f>
        <v>106.58770015857687</v>
      </c>
      <c r="X14">
        <f>Table1[[#This Row],[2022 Population]]-Table1[[#This Row],[2020 Population]]</f>
        <v>31840</v>
      </c>
      <c r="Y14">
        <f>Table1[[#This Row],[2022 Population]]-Table1[[#This Row],[2010 Population]]</f>
        <v>576788</v>
      </c>
      <c r="Z14">
        <f>((Table1[[#This Row],[1970 Population]]-Table1[[#This Row],[2022 Population]])/Table1[[#This Row],[1970 Population]])*100</f>
        <v>-19.748915683372982</v>
      </c>
    </row>
    <row r="15" spans="1:26" x14ac:dyDescent="0.3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  <c r="R15">
        <f>((Table1[[#This Row],[2022 Population]]-Table1[[#This Row],[2015 Population]])/Table1[[#This Row],[2015 Population]])*100</f>
        <v>5.0143965415857288</v>
      </c>
      <c r="S15">
        <f>((Table1[[#This Row],[2022 Population]]-Table1[[#This Row],[2010 Population]])/Table1[[#This Row],[2010 Population]])*100</f>
        <v>12.134323791988093</v>
      </c>
      <c r="T1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67170257</v>
      </c>
      <c r="U15">
        <f>Table1[[#This Row],[2020 Population]]-Table1[[#This Row],[2015 Population]]</f>
        <v>421471</v>
      </c>
      <c r="V15">
        <f>Table1[[#This Row],[2022 Population]]-Table1[[#This Row],[1970 Population]]</f>
        <v>4932757</v>
      </c>
      <c r="W15">
        <f>Table1[[#This Row],[2022 Population]]/Table1[[#This Row],[Area (kmÂ²)]]</f>
        <v>119.60824480369514</v>
      </c>
      <c r="X15">
        <f>Table1[[#This Row],[2022 Population]]-Table1[[#This Row],[2020 Population]]</f>
        <v>73123</v>
      </c>
      <c r="Y15">
        <f>Table1[[#This Row],[2022 Population]]-Table1[[#This Row],[2010 Population]]</f>
        <v>1120872</v>
      </c>
      <c r="Z15">
        <f>((Table1[[#This Row],[1970 Population]]-Table1[[#This Row],[2022 Population]])/Table1[[#This Row],[1970 Population]])*100</f>
        <v>-90.921083505350936</v>
      </c>
    </row>
    <row r="16" spans="1:26" x14ac:dyDescent="0.3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  <c r="R16">
        <f>((Table1[[#This Row],[2022 Population]]-Table1[[#This Row],[2015 Population]])/Table1[[#This Row],[2015 Population]])*100</f>
        <v>4.4021217376246824</v>
      </c>
      <c r="S16">
        <f>((Table1[[#This Row],[2022 Population]]-Table1[[#This Row],[2010 Population]])/Table1[[#This Row],[2010 Population]])*100</f>
        <v>9.8351872093272465</v>
      </c>
      <c r="T1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2580998</v>
      </c>
      <c r="U16">
        <f>Table1[[#This Row],[2020 Population]]-Table1[[#This Row],[2015 Population]]</f>
        <v>13774</v>
      </c>
      <c r="V16">
        <f>Table1[[#This Row],[2022 Population]]-Table1[[#This Row],[1970 Population]]</f>
        <v>230855</v>
      </c>
      <c r="W16">
        <f>Table1[[#This Row],[2022 Population]]/Table1[[#This Row],[Area (kmÂ²)]]</f>
        <v>29.404288890482679</v>
      </c>
      <c r="X16">
        <f>Table1[[#This Row],[2022 Population]]-Table1[[#This Row],[2020 Population]]</f>
        <v>3513</v>
      </c>
      <c r="Y16">
        <f>Table1[[#This Row],[2022 Population]]-Table1[[#This Row],[2010 Population]]</f>
        <v>36712</v>
      </c>
      <c r="Z16">
        <f>((Table1[[#This Row],[1970 Population]]-Table1[[#This Row],[2022 Population]])/Table1[[#This Row],[1970 Population]])*100</f>
        <v>-128.87639634006777</v>
      </c>
    </row>
    <row r="17" spans="1:26" x14ac:dyDescent="0.3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  <c r="R17">
        <f>((Table1[[#This Row],[2022 Population]]-Table1[[#This Row],[2015 Population]])/Table1[[#This Row],[2015 Population]])*100</f>
        <v>8.0821970102970173</v>
      </c>
      <c r="S17">
        <f>((Table1[[#This Row],[2022 Population]]-Table1[[#This Row],[2010 Population]])/Table1[[#This Row],[2010 Population]])*100</f>
        <v>21.306724783606409</v>
      </c>
      <c r="T1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7339499</v>
      </c>
      <c r="U17">
        <f>Table1[[#This Row],[2020 Population]]-Table1[[#This Row],[2015 Population]]</f>
        <v>115327</v>
      </c>
      <c r="V17">
        <f>Table1[[#This Row],[2022 Population]]-Table1[[#This Row],[1970 Population]]</f>
        <v>1249678</v>
      </c>
      <c r="W17">
        <f>Table1[[#This Row],[2022 Population]]/Table1[[#This Row],[Area (kmÂ²)]]</f>
        <v>1924.4875816993465</v>
      </c>
      <c r="X17">
        <f>Table1[[#This Row],[2022 Population]]-Table1[[#This Row],[2020 Population]]</f>
        <v>-5236</v>
      </c>
      <c r="Y17">
        <f>Table1[[#This Row],[2022 Population]]-Table1[[#This Row],[2010 Population]]</f>
        <v>258588</v>
      </c>
      <c r="Z17">
        <f>((Table1[[#This Row],[1970 Population]]-Table1[[#This Row],[2022 Population]])/Table1[[#This Row],[1970 Population]])*100</f>
        <v>-561.51423243692568</v>
      </c>
    </row>
    <row r="18" spans="1:26" x14ac:dyDescent="0.3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  <c r="R18">
        <f>((Table1[[#This Row],[2022 Population]]-Table1[[#This Row],[2015 Population]])/Table1[[#This Row],[2015 Population]])*100</f>
        <v>8.4625052271431294</v>
      </c>
      <c r="S18">
        <f>((Table1[[#This Row],[2022 Population]]-Table1[[#This Row],[2010 Population]])/Table1[[#This Row],[2010 Population]])*100</f>
        <v>15.361586381515677</v>
      </c>
      <c r="T1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1032641065</v>
      </c>
      <c r="U18">
        <f>Table1[[#This Row],[2020 Population]]-Table1[[#This Row],[2015 Population]]</f>
        <v>9590951</v>
      </c>
      <c r="V18">
        <f>Table1[[#This Row],[2022 Population]]-Table1[[#This Row],[1970 Population]]</f>
        <v>103644512</v>
      </c>
      <c r="W18">
        <f>Table1[[#This Row],[2022 Population]]/Table1[[#This Row],[Area (kmÂ²)]]</f>
        <v>1160.0350477739378</v>
      </c>
      <c r="X18">
        <f>Table1[[#This Row],[2022 Population]]-Table1[[#This Row],[2020 Population]]</f>
        <v>3765421</v>
      </c>
      <c r="Y18">
        <f>Table1[[#This Row],[2022 Population]]-Table1[[#This Row],[2010 Population]]</f>
        <v>22795233</v>
      </c>
      <c r="Z18">
        <f>((Table1[[#This Row],[1970 Population]]-Table1[[#This Row],[2022 Population]])/Table1[[#This Row],[1970 Population]])*100</f>
        <v>-153.45226204904631</v>
      </c>
    </row>
    <row r="19" spans="1:26" x14ac:dyDescent="0.3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  <c r="R19">
        <f>((Table1[[#This Row],[2022 Population]]-Table1[[#This Row],[2015 Population]])/Table1[[#This Row],[2015 Population]])*100</f>
        <v>1.2773164846466702</v>
      </c>
      <c r="S19">
        <f>((Table1[[#This Row],[2022 Population]]-Table1[[#This Row],[2010 Population]])/Table1[[#This Row],[2010 Population]])*100</f>
        <v>2.5204669634634214</v>
      </c>
      <c r="T1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2133619</v>
      </c>
      <c r="U19">
        <f>Table1[[#This Row],[2020 Population]]-Table1[[#This Row],[2015 Population]]</f>
        <v>2610</v>
      </c>
      <c r="V19">
        <f>Table1[[#This Row],[2022 Population]]-Table1[[#This Row],[1970 Population]]</f>
        <v>40238</v>
      </c>
      <c r="W19">
        <f>Table1[[#This Row],[2022 Population]]/Table1[[#This Row],[Area (kmÂ²)]]</f>
        <v>654.96511627906978</v>
      </c>
      <c r="X19">
        <f>Table1[[#This Row],[2022 Population]]-Table1[[#This Row],[2020 Population]]</f>
        <v>942</v>
      </c>
      <c r="Y19">
        <f>Table1[[#This Row],[2022 Population]]-Table1[[#This Row],[2010 Population]]</f>
        <v>6924</v>
      </c>
      <c r="Z19">
        <f>((Table1[[#This Row],[1970 Population]]-Table1[[#This Row],[2022 Population]])/Table1[[#This Row],[1970 Population]])*100</f>
        <v>-16.668806986002309</v>
      </c>
    </row>
    <row r="20" spans="1:26" x14ac:dyDescent="0.3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  <c r="R20">
        <f>((Table1[[#This Row],[2022 Population]]-Table1[[#This Row],[2015 Population]])/Table1[[#This Row],[2015 Population]])*100</f>
        <v>-1.707676291251405</v>
      </c>
      <c r="S20">
        <f>((Table1[[#This Row],[2022 Population]]-Table1[[#This Row],[2010 Population]])/Table1[[#This Row],[2010 Population]])*100</f>
        <v>-2.0189536436948043</v>
      </c>
      <c r="T2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78273781</v>
      </c>
      <c r="U20">
        <f>Table1[[#This Row],[2020 Population]]-Table1[[#This Row],[2015 Population]]</f>
        <v>-66869</v>
      </c>
      <c r="V20">
        <f>Table1[[#This Row],[2022 Population]]-Table1[[#This Row],[1970 Population]]</f>
        <v>364168</v>
      </c>
      <c r="W20">
        <f>Table1[[#This Row],[2022 Population]]/Table1[[#This Row],[Area (kmÂ²)]]</f>
        <v>45.929450867052026</v>
      </c>
      <c r="X20">
        <f>Table1[[#This Row],[2022 Population]]-Table1[[#This Row],[2020 Population]]</f>
        <v>-98786</v>
      </c>
      <c r="Y20">
        <f>Table1[[#This Row],[2022 Population]]-Table1[[#This Row],[2010 Population]]</f>
        <v>-196473</v>
      </c>
      <c r="Z20">
        <f>((Table1[[#This Row],[1970 Population]]-Table1[[#This Row],[2022 Population]])/Table1[[#This Row],[1970 Population]])*100</f>
        <v>-3.9709573421514799</v>
      </c>
    </row>
    <row r="21" spans="1:26" x14ac:dyDescent="0.3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  <c r="R21">
        <f>((Table1[[#This Row],[2022 Population]]-Table1[[#This Row],[2015 Population]])/Table1[[#This Row],[2015 Population]])*100</f>
        <v>3.6238977559548315</v>
      </c>
      <c r="S21">
        <f>((Table1[[#This Row],[2022 Population]]-Table1[[#This Row],[2010 Population]])/Table1[[#This Row],[2010 Population]])*100</f>
        <v>7.1519285762285847</v>
      </c>
      <c r="T2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85026162</v>
      </c>
      <c r="U21">
        <f>Table1[[#This Row],[2020 Population]]-Table1[[#This Row],[2015 Population]]</f>
        <v>313414</v>
      </c>
      <c r="V21">
        <f>Table1[[#This Row],[2022 Population]]-Table1[[#This Row],[1970 Population]]</f>
        <v>2026554</v>
      </c>
      <c r="W21">
        <f>Table1[[#This Row],[2022 Population]]/Table1[[#This Row],[Area (kmÂ²)]]</f>
        <v>381.81112421383648</v>
      </c>
      <c r="X21">
        <f>Table1[[#This Row],[2022 Population]]-Table1[[#This Row],[2020 Population]]</f>
        <v>94213</v>
      </c>
      <c r="Y21">
        <f>Table1[[#This Row],[2022 Population]]-Table1[[#This Row],[2010 Population]]</f>
        <v>777983</v>
      </c>
      <c r="Z21">
        <f>((Table1[[#This Row],[1970 Population]]-Table1[[#This Row],[2022 Population]])/Table1[[#This Row],[1970 Population]])*100</f>
        <v>-21.045538153251051</v>
      </c>
    </row>
    <row r="22" spans="1:26" x14ac:dyDescent="0.3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  <c r="R22">
        <f>((Table1[[#This Row],[2022 Population]]-Table1[[#This Row],[2015 Population]])/Table1[[#This Row],[2015 Population]])*100</f>
        <v>12.615909589825241</v>
      </c>
      <c r="S22">
        <f>((Table1[[#This Row],[2022 Population]]-Table1[[#This Row],[2010 Population]])/Table1[[#This Row],[2010 Population]])*100</f>
        <v>25.819450739818567</v>
      </c>
      <c r="T2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2171203</v>
      </c>
      <c r="U22">
        <f>Table1[[#This Row],[2020 Population]]-Table1[[#This Row],[2015 Population]]</f>
        <v>35050</v>
      </c>
      <c r="V22">
        <f>Table1[[#This Row],[2022 Population]]-Table1[[#This Row],[1970 Population]]</f>
        <v>284367</v>
      </c>
      <c r="W22">
        <f>Table1[[#This Row],[2022 Population]]/Table1[[#This Row],[Area (kmÂ²)]]</f>
        <v>17.646608029260648</v>
      </c>
      <c r="X22">
        <f>Table1[[#This Row],[2022 Population]]-Table1[[#This Row],[2020 Population]]</f>
        <v>10351</v>
      </c>
      <c r="Y22">
        <f>Table1[[#This Row],[2022 Population]]-Table1[[#This Row],[2010 Population]]</f>
        <v>83166</v>
      </c>
      <c r="Z22">
        <f>((Table1[[#This Row],[1970 Population]]-Table1[[#This Row],[2022 Population]])/Table1[[#This Row],[1970 Population]])*100</f>
        <v>-235.19870973078039</v>
      </c>
    </row>
    <row r="23" spans="1:26" x14ac:dyDescent="0.3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  <c r="R23">
        <f>((Table1[[#This Row],[2022 Population]]-Table1[[#This Row],[2015 Population]])/Table1[[#This Row],[2015 Population]])*100</f>
        <v>22.136001418851905</v>
      </c>
      <c r="S23">
        <f>((Table1[[#This Row],[2022 Population]]-Table1[[#This Row],[2010 Population]])/Table1[[#This Row],[2010 Population]])*100</f>
        <v>41.364323063062493</v>
      </c>
      <c r="T2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65363304</v>
      </c>
      <c r="U23">
        <f>Table1[[#This Row],[2020 Population]]-Table1[[#This Row],[2015 Population]]</f>
        <v>1710340</v>
      </c>
      <c r="V23">
        <f>Table1[[#This Row],[2022 Population]]-Table1[[#This Row],[1970 Population]]</f>
        <v>10329421</v>
      </c>
      <c r="W23">
        <f>Table1[[#This Row],[2022 Population]]/Table1[[#This Row],[Area (kmÂ²)]]</f>
        <v>118.56354886256682</v>
      </c>
      <c r="X23">
        <f>Table1[[#This Row],[2022 Population]]-Table1[[#This Row],[2020 Population]]</f>
        <v>709741</v>
      </c>
      <c r="Y23">
        <f>Table1[[#This Row],[2022 Population]]-Table1[[#This Row],[2010 Population]]</f>
        <v>3907154</v>
      </c>
      <c r="Z23">
        <f>((Table1[[#This Row],[1970 Population]]-Table1[[#This Row],[2022 Population]])/Table1[[#This Row],[1970 Population]])*100</f>
        <v>-341.64431080724859</v>
      </c>
    </row>
    <row r="24" spans="1:26" x14ac:dyDescent="0.3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  <c r="R24">
        <f>((Table1[[#This Row],[2022 Population]]-Table1[[#This Row],[2015 Population]])/Table1[[#This Row],[2015 Population]])*100</f>
        <v>1.6470290130495377</v>
      </c>
      <c r="S24">
        <f>((Table1[[#This Row],[2022 Population]]-Table1[[#This Row],[2010 Population]])/Table1[[#This Row],[2010 Population]])*100</f>
        <v>1.1615994452062353</v>
      </c>
      <c r="T2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479231</v>
      </c>
      <c r="U24">
        <f>Table1[[#This Row],[2020 Population]]-Table1[[#This Row],[2015 Population]]</f>
        <v>887</v>
      </c>
      <c r="V24">
        <f>Table1[[#This Row],[2022 Population]]-Table1[[#This Row],[1970 Population]]</f>
        <v>12165</v>
      </c>
      <c r="W24">
        <f>Table1[[#This Row],[2022 Population]]/Table1[[#This Row],[Area (kmÂ²)]]</f>
        <v>1188.5925925925926</v>
      </c>
      <c r="X24">
        <f>Table1[[#This Row],[2022 Population]]-Table1[[#This Row],[2020 Population]]</f>
        <v>153</v>
      </c>
      <c r="Y24">
        <f>Table1[[#This Row],[2022 Population]]-Table1[[#This Row],[2010 Population]]</f>
        <v>737</v>
      </c>
      <c r="Z24">
        <f>((Table1[[#This Row],[1970 Population]]-Table1[[#This Row],[2022 Population]])/Table1[[#This Row],[1970 Population]])*100</f>
        <v>-23.385685999346393</v>
      </c>
    </row>
    <row r="25" spans="1:26" x14ac:dyDescent="0.3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  <c r="R25">
        <f>((Table1[[#This Row],[2022 Population]]-Table1[[#This Row],[2015 Population]])/Table1[[#This Row],[2015 Population]])*100</f>
        <v>5.2714073141264191</v>
      </c>
      <c r="S25">
        <f>((Table1[[#This Row],[2022 Population]]-Table1[[#This Row],[2010 Population]])/Table1[[#This Row],[2010 Population]])*100</f>
        <v>10.905351544118064</v>
      </c>
      <c r="T2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4863551</v>
      </c>
      <c r="U25">
        <f>Table1[[#This Row],[2020 Population]]-Table1[[#This Row],[2015 Population]]</f>
        <v>29232</v>
      </c>
      <c r="V25">
        <f>Table1[[#This Row],[2022 Population]]-Table1[[#This Row],[1970 Population]]</f>
        <v>483561</v>
      </c>
      <c r="W25">
        <f>Table1[[#This Row],[2022 Population]]/Table1[[#This Row],[Area (kmÂ²)]]</f>
        <v>20.379616606761473</v>
      </c>
      <c r="X25">
        <f>Table1[[#This Row],[2022 Population]]-Table1[[#This Row],[2020 Population]]</f>
        <v>9949</v>
      </c>
      <c r="Y25">
        <f>Table1[[#This Row],[2022 Population]]-Table1[[#This Row],[2010 Population]]</f>
        <v>76939</v>
      </c>
      <c r="Z25">
        <f>((Table1[[#This Row],[1970 Population]]-Table1[[#This Row],[2022 Population]])/Table1[[#This Row],[1970 Population]])*100</f>
        <v>-161.78344162144441</v>
      </c>
    </row>
    <row r="26" spans="1:26" x14ac:dyDescent="0.3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  <c r="R26">
        <f>((Table1[[#This Row],[2022 Population]]-Table1[[#This Row],[2015 Population]])/Table1[[#This Row],[2015 Population]])*100</f>
        <v>10.225575367546776</v>
      </c>
      <c r="S26">
        <f>((Table1[[#This Row],[2022 Population]]-Table1[[#This Row],[2010 Population]])/Table1[[#This Row],[2010 Population]])*100</f>
        <v>19.571428711165801</v>
      </c>
      <c r="T2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71484258</v>
      </c>
      <c r="U26">
        <f>Table1[[#This Row],[2020 Population]]-Table1[[#This Row],[2015 Population]]</f>
        <v>846077</v>
      </c>
      <c r="V26">
        <f>Table1[[#This Row],[2022 Population]]-Table1[[#This Row],[1970 Population]]</f>
        <v>7638417</v>
      </c>
      <c r="W26">
        <f>Table1[[#This Row],[2022 Population]]/Table1[[#This Row],[Area (kmÂ²)]]</f>
        <v>11.127181336651553</v>
      </c>
      <c r="X26">
        <f>Table1[[#This Row],[2022 Population]]-Table1[[#This Row],[2020 Population]]</f>
        <v>287948</v>
      </c>
      <c r="Y26">
        <f>Table1[[#This Row],[2022 Population]]-Table1[[#This Row],[2010 Population]]</f>
        <v>2000840</v>
      </c>
      <c r="Z26">
        <f>((Table1[[#This Row],[1970 Population]]-Table1[[#This Row],[2022 Population]])/Table1[[#This Row],[1970 Population]])*100</f>
        <v>-166.57061429973618</v>
      </c>
    </row>
    <row r="27" spans="1:26" x14ac:dyDescent="0.3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  <c r="R27">
        <f>((Table1[[#This Row],[2022 Population]]-Table1[[#This Row],[2015 Population]])/Table1[[#This Row],[2015 Population]])*100</f>
        <v>-8.2511710047089881</v>
      </c>
      <c r="S27">
        <f>((Table1[[#This Row],[2022 Population]]-Table1[[#This Row],[2010 Population]])/Table1[[#This Row],[2010 Population]])*100</f>
        <v>-15.154779947353617</v>
      </c>
      <c r="T2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30576386</v>
      </c>
      <c r="U27">
        <f>Table1[[#This Row],[2020 Population]]-Table1[[#This Row],[2015 Population]]</f>
        <v>-205917</v>
      </c>
      <c r="V27">
        <f>Table1[[#This Row],[2022 Population]]-Table1[[#This Row],[1970 Population]]</f>
        <v>-582035</v>
      </c>
      <c r="W27">
        <f>Table1[[#This Row],[2022 Population]]/Table1[[#This Row],[Area (kmÂ²)]]</f>
        <v>63.143705208068894</v>
      </c>
      <c r="X27">
        <f>Table1[[#This Row],[2022 Population]]-Table1[[#This Row],[2020 Population]]</f>
        <v>-84881</v>
      </c>
      <c r="Y27">
        <f>Table1[[#This Row],[2022 Population]]-Table1[[#This Row],[2010 Population]]</f>
        <v>-577562</v>
      </c>
      <c r="Z27">
        <f>((Table1[[#This Row],[1970 Population]]-Table1[[#This Row],[2022 Population]])/Table1[[#This Row],[1970 Population]])*100</f>
        <v>15.254244395516151</v>
      </c>
    </row>
    <row r="28" spans="1:26" x14ac:dyDescent="0.3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  <c r="R28">
        <f>((Table1[[#This Row],[2022 Population]]-Table1[[#This Row],[2015 Population]])/Table1[[#This Row],[2015 Population]])*100</f>
        <v>14.104159734787572</v>
      </c>
      <c r="S28">
        <f>((Table1[[#This Row],[2022 Population]]-Table1[[#This Row],[2010 Population]])/Table1[[#This Row],[2010 Population]])*100</f>
        <v>25.75136350771443</v>
      </c>
      <c r="T2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14172814</v>
      </c>
      <c r="U28">
        <f>Table1[[#This Row],[2020 Population]]-Table1[[#This Row],[2015 Population]]</f>
        <v>241231</v>
      </c>
      <c r="V28">
        <f>Table1[[#This Row],[2022 Population]]-Table1[[#This Row],[1970 Population]]</f>
        <v>2038052</v>
      </c>
      <c r="W28">
        <f>Table1[[#This Row],[2022 Population]]/Table1[[#This Row],[Area (kmÂ²)]]</f>
        <v>4.5194089347079034</v>
      </c>
      <c r="X28">
        <f>Table1[[#This Row],[2022 Population]]-Table1[[#This Row],[2020 Population]]</f>
        <v>83894</v>
      </c>
      <c r="Y28">
        <f>Table1[[#This Row],[2022 Population]]-Table1[[#This Row],[2010 Population]]</f>
        <v>538632</v>
      </c>
      <c r="Z28">
        <f>((Table1[[#This Row],[1970 Population]]-Table1[[#This Row],[2022 Population]])/Table1[[#This Row],[1970 Population]])*100</f>
        <v>-344.12370576991918</v>
      </c>
    </row>
    <row r="29" spans="1:26" x14ac:dyDescent="0.3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  <c r="R29">
        <f>((Table1[[#This Row],[2022 Population]]-Table1[[#This Row],[2015 Population]])/Table1[[#This Row],[2015 Population]])*100</f>
        <v>4.9346369592735604</v>
      </c>
      <c r="S29">
        <f>((Table1[[#This Row],[2022 Population]]-Table1[[#This Row],[2010 Population]])/Table1[[#This Row],[2010 Population]])*100</f>
        <v>9.6560574537681259</v>
      </c>
      <c r="T2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1375289923</v>
      </c>
      <c r="U29">
        <f>Table1[[#This Row],[2020 Population]]-Table1[[#This Row],[2015 Population]]</f>
        <v>8008099</v>
      </c>
      <c r="V29">
        <f>Table1[[#This Row],[2022 Population]]-Table1[[#This Row],[1970 Population]]</f>
        <v>118943623</v>
      </c>
      <c r="W29">
        <f>Table1[[#This Row],[2022 Population]]/Table1[[#This Row],[Area (kmÂ²)]]</f>
        <v>25.284099247900983</v>
      </c>
      <c r="X29">
        <f>Table1[[#This Row],[2022 Population]]-Table1[[#This Row],[2020 Population]]</f>
        <v>2117194</v>
      </c>
      <c r="Y29">
        <f>Table1[[#This Row],[2022 Population]]-Table1[[#This Row],[2010 Population]]</f>
        <v>18960006</v>
      </c>
      <c r="Z29">
        <f>((Table1[[#This Row],[1970 Population]]-Table1[[#This Row],[2022 Population]])/Table1[[#This Row],[1970 Population]])*100</f>
        <v>-123.42407105955051</v>
      </c>
    </row>
    <row r="30" spans="1:26" x14ac:dyDescent="0.3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  <c r="R30">
        <f>((Table1[[#This Row],[2022 Population]]-Table1[[#This Row],[2015 Population]])/Table1[[#This Row],[2015 Population]])*100</f>
        <v>6.6028740720561192</v>
      </c>
      <c r="S30">
        <f>((Table1[[#This Row],[2022 Population]]-Table1[[#This Row],[2010 Population]])/Table1[[#This Row],[2010 Population]])*100</f>
        <v>13.605022499637103</v>
      </c>
      <c r="T3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175548</v>
      </c>
      <c r="U30">
        <f>Table1[[#This Row],[2020 Population]]-Table1[[#This Row],[2015 Population]]</f>
        <v>1544</v>
      </c>
      <c r="V30">
        <f>Table1[[#This Row],[2022 Population]]-Table1[[#This Row],[1970 Population]]</f>
        <v>21724</v>
      </c>
      <c r="W30">
        <f>Table1[[#This Row],[2022 Population]]/Table1[[#This Row],[Area (kmÂ²)]]</f>
        <v>207.31788079470198</v>
      </c>
      <c r="X30">
        <f>Table1[[#This Row],[2022 Population]]-Table1[[#This Row],[2020 Population]]</f>
        <v>395</v>
      </c>
      <c r="Y30">
        <f>Table1[[#This Row],[2022 Population]]-Table1[[#This Row],[2010 Population]]</f>
        <v>3749</v>
      </c>
      <c r="Z30">
        <f>((Table1[[#This Row],[1970 Population]]-Table1[[#This Row],[2022 Population]])/Table1[[#This Row],[1970 Population]])*100</f>
        <v>-226.7404237553491</v>
      </c>
    </row>
    <row r="31" spans="1:26" x14ac:dyDescent="0.3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  <c r="R31">
        <f>((Table1[[#This Row],[2022 Population]]-Table1[[#This Row],[2015 Population]])/Table1[[#This Row],[2015 Population]])*100</f>
        <v>6.5407166432942532</v>
      </c>
      <c r="S31">
        <f>((Table1[[#This Row],[2022 Population]]-Table1[[#This Row],[2010 Population]])/Table1[[#This Row],[2010 Population]])*100</f>
        <v>13.369170287815017</v>
      </c>
      <c r="T3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2625335</v>
      </c>
      <c r="U31">
        <f>Table1[[#This Row],[2020 Population]]-Table1[[#This Row],[2015 Population]]</f>
        <v>20288</v>
      </c>
      <c r="V31">
        <f>Table1[[#This Row],[2022 Population]]-Table1[[#This Row],[1970 Population]]</f>
        <v>315659</v>
      </c>
      <c r="W31">
        <f>Table1[[#This Row],[2022 Population]]/Table1[[#This Row],[Area (kmÂ²)]]</f>
        <v>77.884128360797916</v>
      </c>
      <c r="X31">
        <f>Table1[[#This Row],[2022 Population]]-Table1[[#This Row],[2020 Population]]</f>
        <v>7277</v>
      </c>
      <c r="Y31">
        <f>Table1[[#This Row],[2022 Population]]-Table1[[#This Row],[2010 Population]]</f>
        <v>52949</v>
      </c>
      <c r="Z31">
        <f>((Table1[[#This Row],[1970 Population]]-Table1[[#This Row],[2022 Population]])/Table1[[#This Row],[1970 Population]])*100</f>
        <v>-236.72708728617175</v>
      </c>
    </row>
    <row r="32" spans="1:26" x14ac:dyDescent="0.3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  <c r="R32">
        <f>((Table1[[#This Row],[2022 Population]]-Table1[[#This Row],[2015 Population]])/Table1[[#This Row],[2015 Population]])*100</f>
        <v>-7.2141434972903529</v>
      </c>
      <c r="S32">
        <f>((Table1[[#This Row],[2022 Population]]-Table1[[#This Row],[2010 Population]])/Table1[[#This Row],[2010 Population]])*100</f>
        <v>-10.672956570449983</v>
      </c>
      <c r="T3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63091679</v>
      </c>
      <c r="U32">
        <f>Table1[[#This Row],[2020 Population]]-Table1[[#This Row],[2015 Population]]</f>
        <v>-330078</v>
      </c>
      <c r="V32">
        <f>Table1[[#This Row],[2022 Population]]-Table1[[#This Row],[1970 Population]]</f>
        <v>-1800997</v>
      </c>
      <c r="W32">
        <f>Table1[[#This Row],[2022 Population]]/Table1[[#This Row],[Area (kmÂ²)]]</f>
        <v>61.165351419114529</v>
      </c>
      <c r="X32">
        <f>Table1[[#This Row],[2022 Population]]-Table1[[#This Row],[2020 Population]]</f>
        <v>-197222</v>
      </c>
      <c r="Y32">
        <f>Table1[[#This Row],[2022 Population]]-Table1[[#This Row],[2010 Population]]</f>
        <v>-810320</v>
      </c>
      <c r="Z32">
        <f>((Table1[[#This Row],[1970 Population]]-Table1[[#This Row],[2022 Population]])/Table1[[#This Row],[1970 Population]])*100</f>
        <v>20.983426444287804</v>
      </c>
    </row>
    <row r="33" spans="1:26" x14ac:dyDescent="0.3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  <c r="R33">
        <f>((Table1[[#This Row],[2022 Population]]-Table1[[#This Row],[2015 Population]])/Table1[[#This Row],[2015 Population]])*100</f>
        <v>21.133342155491988</v>
      </c>
      <c r="S33">
        <f>((Table1[[#This Row],[2022 Population]]-Table1[[#This Row],[2010 Population]])/Table1[[#This Row],[2010 Population]])*100</f>
        <v>40.683626354910032</v>
      </c>
      <c r="T3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112590134</v>
      </c>
      <c r="U33">
        <f>Table1[[#This Row],[2020 Population]]-Table1[[#This Row],[2015 Population]]</f>
        <v>2804607</v>
      </c>
      <c r="V33">
        <f>Table1[[#This Row],[2022 Population]]-Table1[[#This Row],[1970 Population]]</f>
        <v>17062096</v>
      </c>
      <c r="W33">
        <f>Table1[[#This Row],[2022 Population]]/Table1[[#This Row],[Area (kmÂ²)]]</f>
        <v>83.064113977147414</v>
      </c>
      <c r="X33">
        <f>Table1[[#This Row],[2022 Population]]-Table1[[#This Row],[2020 Population]]</f>
        <v>1151136</v>
      </c>
      <c r="Y33">
        <f>Table1[[#This Row],[2022 Population]]-Table1[[#This Row],[2010 Population]]</f>
        <v>6556917</v>
      </c>
      <c r="Z33">
        <f>((Table1[[#This Row],[1970 Population]]-Table1[[#This Row],[2022 Population]])/Table1[[#This Row],[1970 Population]])*100</f>
        <v>-304.04689088766156</v>
      </c>
    </row>
    <row r="34" spans="1:26" x14ac:dyDescent="0.3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  <c r="R34">
        <f>((Table1[[#This Row],[2022 Population]]-Table1[[#This Row],[2015 Population]])/Table1[[#This Row],[2015 Population]])*100</f>
        <v>20.158461503467649</v>
      </c>
      <c r="S34">
        <f>((Table1[[#This Row],[2022 Population]]-Table1[[#This Row],[2010 Population]])/Table1[[#This Row],[2010 Population]])*100</f>
        <v>41.230786256225613</v>
      </c>
      <c r="T3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64565676</v>
      </c>
      <c r="U34">
        <f>Table1[[#This Row],[2020 Population]]-Table1[[#This Row],[2015 Population]]</f>
        <v>1493079</v>
      </c>
      <c r="V34">
        <f>Table1[[#This Row],[2022 Population]]-Table1[[#This Row],[1970 Population]]</f>
        <v>9391742</v>
      </c>
      <c r="W34">
        <f>Table1[[#This Row],[2022 Population]]/Table1[[#This Row],[Area (kmÂ²)]]</f>
        <v>463.08744700725731</v>
      </c>
      <c r="X34">
        <f>Table1[[#This Row],[2022 Population]]-Table1[[#This Row],[2020 Population]]</f>
        <v>669349</v>
      </c>
      <c r="Y34">
        <f>Table1[[#This Row],[2022 Population]]-Table1[[#This Row],[2010 Population]]</f>
        <v>3762971</v>
      </c>
      <c r="Z34">
        <f>((Table1[[#This Row],[1970 Population]]-Table1[[#This Row],[2022 Population]])/Table1[[#This Row],[1970 Population]])*100</f>
        <v>-268.50164987818175</v>
      </c>
    </row>
    <row r="35" spans="1:26" x14ac:dyDescent="0.3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  <c r="R35">
        <f>((Table1[[#This Row],[2022 Population]]-Table1[[#This Row],[2015 Population]])/Table1[[#This Row],[2015 Population]])*100</f>
        <v>8.7583394556959639</v>
      </c>
      <c r="S35">
        <f>((Table1[[#This Row],[2022 Population]]-Table1[[#This Row],[2010 Population]])/Table1[[#This Row],[2010 Population]])*100</f>
        <v>16.738988711133167</v>
      </c>
      <c r="T3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96882890</v>
      </c>
      <c r="U35">
        <f>Table1[[#This Row],[2020 Population]]-Table1[[#This Row],[2015 Population]]</f>
        <v>979337</v>
      </c>
      <c r="V35">
        <f>Table1[[#This Row],[2022 Population]]-Table1[[#This Row],[1970 Population]]</f>
        <v>10059317</v>
      </c>
      <c r="W35">
        <f>Table1[[#This Row],[2022 Population]]/Table1[[#This Row],[Area (kmÂ²)]]</f>
        <v>92.622100698759908</v>
      </c>
      <c r="X35">
        <f>Table1[[#This Row],[2022 Population]]-Table1[[#This Row],[2020 Population]]</f>
        <v>370982</v>
      </c>
      <c r="Y35">
        <f>Table1[[#This Row],[2022 Population]]-Table1[[#This Row],[2010 Population]]</f>
        <v>2404310</v>
      </c>
      <c r="Z35">
        <f>((Table1[[#This Row],[1970 Population]]-Table1[[#This Row],[2022 Population]])/Table1[[#This Row],[1970 Population]])*100</f>
        <v>-149.948267316586</v>
      </c>
    </row>
    <row r="36" spans="1:26" x14ac:dyDescent="0.3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  <c r="R36">
        <f>((Table1[[#This Row],[2022 Population]]-Table1[[#This Row],[2015 Population]])/Table1[[#This Row],[2015 Population]])*100</f>
        <v>21.300853452488688</v>
      </c>
      <c r="S36">
        <f>((Table1[[#This Row],[2022 Population]]-Table1[[#This Row],[2010 Population]])/Table1[[#This Row],[2010 Population]])*100</f>
        <v>40.429044398551248</v>
      </c>
      <c r="T3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138791097</v>
      </c>
      <c r="U36">
        <f>Table1[[#This Row],[2020 Population]]-Table1[[#This Row],[2015 Population]]</f>
        <v>3478441</v>
      </c>
      <c r="V36">
        <f>Table1[[#This Row],[2022 Population]]-Table1[[#This Row],[1970 Population]]</f>
        <v>21461749</v>
      </c>
      <c r="W36">
        <f>Table1[[#This Row],[2022 Population]]/Table1[[#This Row],[Area (kmÂ²)]]</f>
        <v>58.712810395379456</v>
      </c>
      <c r="X36">
        <f>Table1[[#This Row],[2022 Population]]-Table1[[#This Row],[2020 Population]]</f>
        <v>1423449</v>
      </c>
      <c r="Y36">
        <f>Table1[[#This Row],[2022 Population]]-Table1[[#This Row],[2010 Population]]</f>
        <v>8036500</v>
      </c>
      <c r="Z36">
        <f>((Table1[[#This Row],[1970 Population]]-Table1[[#This Row],[2022 Population]])/Table1[[#This Row],[1970 Population]])*100</f>
        <v>-332.59658191104091</v>
      </c>
    </row>
    <row r="37" spans="1:26" x14ac:dyDescent="0.3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  <c r="R37">
        <f>((Table1[[#This Row],[2022 Population]]-Table1[[#This Row],[2015 Population]])/Table1[[#This Row],[2015 Population]])*100</f>
        <v>7.618357217255979</v>
      </c>
      <c r="S37">
        <f>((Table1[[#This Row],[2022 Population]]-Table1[[#This Row],[2010 Population]])/Table1[[#This Row],[2010 Population]])*100</f>
        <v>13.222802820870882</v>
      </c>
      <c r="T3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250325174</v>
      </c>
      <c r="U37">
        <f>Table1[[#This Row],[2020 Population]]-Table1[[#This Row],[2015 Population]]</f>
        <v>2156579</v>
      </c>
      <c r="V37">
        <f>Table1[[#This Row],[2022 Population]]-Table1[[#This Row],[1970 Population]]</f>
        <v>17019750</v>
      </c>
      <c r="W37">
        <f>Table1[[#This Row],[2022 Population]]/Table1[[#This Row],[Area (kmÂ²)]]</f>
        <v>3.8513367993133474</v>
      </c>
      <c r="X37">
        <f>Table1[[#This Row],[2022 Population]]-Table1[[#This Row],[2020 Population]]</f>
        <v>565622</v>
      </c>
      <c r="Y37">
        <f>Table1[[#This Row],[2022 Population]]-Table1[[#This Row],[2010 Population]]</f>
        <v>4490915</v>
      </c>
      <c r="Z37">
        <f>((Table1[[#This Row],[1970 Population]]-Table1[[#This Row],[2022 Population]])/Table1[[#This Row],[1970 Population]])*100</f>
        <v>-79.403246446151002</v>
      </c>
    </row>
    <row r="38" spans="1:26" x14ac:dyDescent="0.3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  <c r="R38">
        <f>((Table1[[#This Row],[2022 Population]]-Table1[[#This Row],[2015 Population]])/Table1[[#This Row],[2015 Population]])*100</f>
        <v>7.4222244759728051</v>
      </c>
      <c r="S38">
        <f>((Table1[[#This Row],[2022 Population]]-Table1[[#This Row],[2010 Population]])/Table1[[#This Row],[2010 Population]])*100</f>
        <v>13.801869488806858</v>
      </c>
      <c r="T3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3676477</v>
      </c>
      <c r="U38">
        <f>Table1[[#This Row],[2020 Population]]-Table1[[#This Row],[2015 Population]]</f>
        <v>30474</v>
      </c>
      <c r="V38">
        <f>Table1[[#This Row],[2022 Population]]-Table1[[#This Row],[1970 Population]]</f>
        <v>305887</v>
      </c>
      <c r="W38">
        <f>Table1[[#This Row],[2022 Population]]/Table1[[#This Row],[Area (kmÂ²)]]</f>
        <v>147.07389040416564</v>
      </c>
      <c r="X38">
        <f>Table1[[#This Row],[2022 Population]]-Table1[[#This Row],[2020 Population]]</f>
        <v>10509</v>
      </c>
      <c r="Y38">
        <f>Table1[[#This Row],[2022 Population]]-Table1[[#This Row],[2010 Population]]</f>
        <v>71937</v>
      </c>
      <c r="Z38">
        <f>((Table1[[#This Row],[1970 Population]]-Table1[[#This Row],[2022 Population]])/Table1[[#This Row],[1970 Population]])*100</f>
        <v>-106.48362818611581</v>
      </c>
    </row>
    <row r="39" spans="1:26" x14ac:dyDescent="0.3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  <c r="R39">
        <f>((Table1[[#This Row],[2022 Population]]-Table1[[#This Row],[2015 Population]])/Table1[[#This Row],[2015 Population]])*100</f>
        <v>12.797360082743674</v>
      </c>
      <c r="S39">
        <f>((Table1[[#This Row],[2022 Population]]-Table1[[#This Row],[2010 Population]])/Table1[[#This Row],[2010 Population]])*100</f>
        <v>27.059215149609795</v>
      </c>
      <c r="T3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344320</v>
      </c>
      <c r="U39">
        <f>Table1[[#This Row],[2020 Population]]-Table1[[#This Row],[2015 Population]]</f>
        <v>6400</v>
      </c>
      <c r="V39">
        <f>Table1[[#This Row],[2022 Population]]-Table1[[#This Row],[1970 Population]]</f>
        <v>58173</v>
      </c>
      <c r="W39">
        <f>Table1[[#This Row],[2022 Population]]/Table1[[#This Row],[Area (kmÂ²)]]</f>
        <v>260.25</v>
      </c>
      <c r="X39">
        <f>Table1[[#This Row],[2022 Population]]-Table1[[#This Row],[2020 Population]]</f>
        <v>1395</v>
      </c>
      <c r="Y39">
        <f>Table1[[#This Row],[2022 Population]]-Table1[[#This Row],[2010 Population]]</f>
        <v>14632</v>
      </c>
      <c r="Z39">
        <f>((Table1[[#This Row],[1970 Population]]-Table1[[#This Row],[2022 Population]])/Table1[[#This Row],[1970 Population]])*100</f>
        <v>-552.29279407576189</v>
      </c>
    </row>
    <row r="40" spans="1:26" x14ac:dyDescent="0.3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  <c r="R40">
        <f>((Table1[[#This Row],[2022 Population]]-Table1[[#This Row],[2015 Population]])/Table1[[#This Row],[2015 Population]])*100</f>
        <v>15.76589540502804</v>
      </c>
      <c r="S40">
        <f>((Table1[[#This Row],[2022 Population]]-Table1[[#This Row],[2010 Population]])/Table1[[#This Row],[2010 Population]])*100</f>
        <v>19.722398841046708</v>
      </c>
      <c r="T4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31452587</v>
      </c>
      <c r="U40">
        <f>Table1[[#This Row],[2020 Population]]-Table1[[#This Row],[2015 Population]]</f>
        <v>523687</v>
      </c>
      <c r="V40">
        <f>Table1[[#This Row],[2022 Population]]-Table1[[#This Row],[1970 Population]]</f>
        <v>3511788</v>
      </c>
      <c r="W40">
        <f>Table1[[#This Row],[2022 Population]]/Table1[[#This Row],[Area (kmÂ²)]]</f>
        <v>8.9555173166566071</v>
      </c>
      <c r="X40">
        <f>Table1[[#This Row],[2022 Population]]-Table1[[#This Row],[2020 Population]]</f>
        <v>236124</v>
      </c>
      <c r="Y40">
        <f>Table1[[#This Row],[2022 Population]]-Table1[[#This Row],[2010 Population]]</f>
        <v>919077</v>
      </c>
      <c r="Z40">
        <f>((Table1[[#This Row],[1970 Population]]-Table1[[#This Row],[2022 Population]])/Table1[[#This Row],[1970 Population]])*100</f>
        <v>-169.86856642010375</v>
      </c>
    </row>
    <row r="41" spans="1:26" x14ac:dyDescent="0.3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  <c r="R41">
        <f>((Table1[[#This Row],[2022 Population]]-Table1[[#This Row],[2015 Population]])/Table1[[#This Row],[2015 Population]])*100</f>
        <v>25.339261459855727</v>
      </c>
      <c r="S41">
        <f>((Table1[[#This Row],[2022 Population]]-Table1[[#This Row],[2010 Population]])/Table1[[#This Row],[2010 Population]])*100</f>
        <v>49.001444085265682</v>
      </c>
      <c r="T4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82564847</v>
      </c>
      <c r="U41">
        <f>Table1[[#This Row],[2020 Population]]-Table1[[#This Row],[2015 Population]]</f>
        <v>2504427</v>
      </c>
      <c r="V41">
        <f>Table1[[#This Row],[2022 Population]]-Table1[[#This Row],[1970 Population]]</f>
        <v>14055921</v>
      </c>
      <c r="W41">
        <f>Table1[[#This Row],[2022 Population]]/Table1[[#This Row],[Area (kmÂ²)]]</f>
        <v>13.803204828660435</v>
      </c>
      <c r="X41">
        <f>Table1[[#This Row],[2022 Population]]-Table1[[#This Row],[2020 Population]]</f>
        <v>1078614</v>
      </c>
      <c r="Y41">
        <f>Table1[[#This Row],[2022 Population]]-Table1[[#This Row],[2010 Population]]</f>
        <v>5828588</v>
      </c>
      <c r="Z41">
        <f>((Table1[[#This Row],[1970 Population]]-Table1[[#This Row],[2022 Population]])/Table1[[#This Row],[1970 Population]])*100</f>
        <v>-383.26727370988772</v>
      </c>
    </row>
    <row r="42" spans="1:26" x14ac:dyDescent="0.3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  <c r="R42">
        <f>((Table1[[#This Row],[2022 Population]]-Table1[[#This Row],[2015 Population]])/Table1[[#This Row],[2015 Population]])*100</f>
        <v>9.7011582012525501</v>
      </c>
      <c r="S42">
        <f>((Table1[[#This Row],[2022 Population]]-Table1[[#This Row],[2010 Population]])/Table1[[#This Row],[2010 Population]])*100</f>
        <v>15.287851291936644</v>
      </c>
      <c r="T4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123763310</v>
      </c>
      <c r="U42">
        <f>Table1[[#This Row],[2020 Population]]-Table1[[#This Row],[2015 Population]]</f>
        <v>1430191</v>
      </c>
      <c r="V42">
        <f>Table1[[#This Row],[2022 Population]]-Table1[[#This Row],[1970 Population]]</f>
        <v>9783252</v>
      </c>
      <c r="W42">
        <f>Table1[[#This Row],[2022 Population]]/Table1[[#This Row],[Area (kmÂ²)]]</f>
        <v>25.927365619982488</v>
      </c>
      <c r="X42">
        <f>Table1[[#This Row],[2022 Population]]-Table1[[#This Row],[2020 Population]]</f>
        <v>303418</v>
      </c>
      <c r="Y42">
        <f>Table1[[#This Row],[2022 Population]]-Table1[[#This Row],[2010 Population]]</f>
        <v>2599571</v>
      </c>
      <c r="Z42">
        <f>((Table1[[#This Row],[1970 Population]]-Table1[[#This Row],[2022 Population]])/Table1[[#This Row],[1970 Population]])*100</f>
        <v>-99.620904515776772</v>
      </c>
    </row>
    <row r="43" spans="1:26" x14ac:dyDescent="0.3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  <c r="R43">
        <f>((Table1[[#This Row],[2022 Population]]-Table1[[#This Row],[2015 Population]])/Table1[[#This Row],[2015 Population]])*100</f>
        <v>2.3083541942630461</v>
      </c>
      <c r="S43">
        <f>((Table1[[#This Row],[2022 Population]]-Table1[[#This Row],[2010 Population]])/Table1[[#This Row],[2010 Population]])*100</f>
        <v>5.7629777822461179</v>
      </c>
      <c r="T4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9815434171</v>
      </c>
      <c r="U43">
        <f>Table1[[#This Row],[2020 Population]]-Table1[[#This Row],[2015 Population]]</f>
        <v>31214333</v>
      </c>
      <c r="V43">
        <f>Table1[[#This Row],[2022 Population]]-Table1[[#This Row],[1970 Population]]</f>
        <v>603352887</v>
      </c>
      <c r="W43">
        <f>Table1[[#This Row],[2022 Population]]/Table1[[#This Row],[Area (kmÂ²)]]</f>
        <v>146.89327967836689</v>
      </c>
      <c r="X43">
        <f>Table1[[#This Row],[2022 Population]]-Table1[[#This Row],[2020 Population]]</f>
        <v>957556</v>
      </c>
      <c r="Y43">
        <f>Table1[[#This Row],[2022 Population]]-Table1[[#This Row],[2010 Population]]</f>
        <v>77695969</v>
      </c>
      <c r="Z43">
        <f>((Table1[[#This Row],[1970 Population]]-Table1[[#This Row],[2022 Population]])/Table1[[#This Row],[1970 Population]])*100</f>
        <v>-73.352901753841437</v>
      </c>
    </row>
    <row r="44" spans="1:26" x14ac:dyDescent="0.3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  <c r="R44">
        <f>((Table1[[#This Row],[2022 Population]]-Table1[[#This Row],[2015 Population]])/Table1[[#This Row],[2015 Population]])*100</f>
        <v>10.089820552444616</v>
      </c>
      <c r="S44">
        <f>((Table1[[#This Row],[2022 Population]]-Table1[[#This Row],[2010 Population]])/Table1[[#This Row],[2010 Population]])*100</f>
        <v>15.748614315192208</v>
      </c>
      <c r="T4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313638499</v>
      </c>
      <c r="U44">
        <f>Table1[[#This Row],[2020 Population]]-Table1[[#This Row],[2015 Population]]</f>
        <v>3810934</v>
      </c>
      <c r="V44">
        <f>Table1[[#This Row],[2022 Population]]-Table1[[#This Row],[1970 Population]]</f>
        <v>30968770</v>
      </c>
      <c r="W44">
        <f>Table1[[#This Row],[2022 Population]]/Table1[[#This Row],[Area (kmÂ²)]]</f>
        <v>45.433864565560874</v>
      </c>
      <c r="X44">
        <f>Table1[[#This Row],[2022 Population]]-Table1[[#This Row],[2020 Population]]</f>
        <v>943362</v>
      </c>
      <c r="Y44">
        <f>Table1[[#This Row],[2022 Population]]-Table1[[#This Row],[2010 Population]]</f>
        <v>7057916</v>
      </c>
      <c r="Z44">
        <f>((Table1[[#This Row],[1970 Population]]-Table1[[#This Row],[2022 Population]])/Table1[[#This Row],[1970 Population]])*100</f>
        <v>-148.13869278986039</v>
      </c>
    </row>
    <row r="45" spans="1:26" x14ac:dyDescent="0.3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  <c r="R45">
        <f>((Table1[[#This Row],[2022 Population]]-Table1[[#This Row],[2015 Population]])/Table1[[#This Row],[2015 Population]])*100</f>
        <v>14.592668470699079</v>
      </c>
      <c r="S45">
        <f>((Table1[[#This Row],[2022 Population]]-Table1[[#This Row],[2010 Population]])/Table1[[#This Row],[2010 Population]])*100</f>
        <v>27.552345645891002</v>
      </c>
      <c r="T4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4567736</v>
      </c>
      <c r="U45">
        <f>Table1[[#This Row],[2020 Population]]-Table1[[#This Row],[2015 Population]]</f>
        <v>75950</v>
      </c>
      <c r="V45">
        <f>Table1[[#This Row],[2022 Population]]-Table1[[#This Row],[1970 Population]]</f>
        <v>594423</v>
      </c>
      <c r="W45">
        <f>Table1[[#This Row],[2022 Population]]/Table1[[#This Row],[Area (kmÂ²)]]</f>
        <v>449.39527389903327</v>
      </c>
      <c r="X45">
        <f>Table1[[#This Row],[2022 Population]]-Table1[[#This Row],[2020 Population]]</f>
        <v>30608</v>
      </c>
      <c r="Y45">
        <f>Table1[[#This Row],[2022 Population]]-Table1[[#This Row],[2010 Population]]</f>
        <v>180750</v>
      </c>
      <c r="Z45">
        <f>((Table1[[#This Row],[1970 Population]]-Table1[[#This Row],[2022 Population]])/Table1[[#This Row],[1970 Population]])*100</f>
        <v>-245.27359078361548</v>
      </c>
    </row>
    <row r="46" spans="1:26" x14ac:dyDescent="0.3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  <c r="R46">
        <f>((Table1[[#This Row],[2022 Population]]-Table1[[#This Row],[2015 Population]])/Table1[[#This Row],[2015 Population]])*100</f>
        <v>-3.8654987284543654</v>
      </c>
      <c r="S46">
        <f>((Table1[[#This Row],[2022 Population]]-Table1[[#This Row],[2010 Population]])/Table1[[#This Row],[2010 Population]])*100</f>
        <v>-1.1677899140134789</v>
      </c>
      <c r="T4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140088</v>
      </c>
      <c r="U46">
        <f>Table1[[#This Row],[2020 Population]]-Table1[[#This Row],[2015 Population]]</f>
        <v>-666</v>
      </c>
      <c r="V46">
        <f>Table1[[#This Row],[2022 Population]]-Table1[[#This Row],[1970 Population]]</f>
        <v>-3459</v>
      </c>
      <c r="W46">
        <f>Table1[[#This Row],[2022 Population]]/Table1[[#This Row],[Area (kmÂ²)]]</f>
        <v>72.080508474576277</v>
      </c>
      <c r="X46">
        <f>Table1[[#This Row],[2022 Population]]-Table1[[#This Row],[2020 Population]]</f>
        <v>-18</v>
      </c>
      <c r="Y46">
        <f>Table1[[#This Row],[2022 Population]]-Table1[[#This Row],[2010 Population]]</f>
        <v>-201</v>
      </c>
      <c r="Z46">
        <f>((Table1[[#This Row],[1970 Population]]-Table1[[#This Row],[2022 Population]])/Table1[[#This Row],[1970 Population]])*100</f>
        <v>16.897899364924278</v>
      </c>
    </row>
    <row r="47" spans="1:26" x14ac:dyDescent="0.3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  <c r="R47">
        <f>((Table1[[#This Row],[2022 Population]]-Table1[[#This Row],[2015 Population]])/Table1[[#This Row],[2015 Population]])*100</f>
        <v>5.8339710273771956</v>
      </c>
      <c r="S47">
        <f>((Table1[[#This Row],[2022 Population]]-Table1[[#This Row],[2010 Population]])/Table1[[#This Row],[2010 Population]])*100</f>
        <v>12.084520705491608</v>
      </c>
      <c r="T4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31228874</v>
      </c>
      <c r="U47">
        <f>Table1[[#This Row],[2020 Population]]-Table1[[#This Row],[2015 Population]]</f>
        <v>227863</v>
      </c>
      <c r="V47">
        <f>Table1[[#This Row],[2022 Population]]-Table1[[#This Row],[1970 Population]]</f>
        <v>3325132</v>
      </c>
      <c r="W47">
        <f>Table1[[#This Row],[2022 Population]]/Table1[[#This Row],[Area (kmÂ²)]]</f>
        <v>101.38608610567515</v>
      </c>
      <c r="X47">
        <f>Table1[[#This Row],[2022 Population]]-Table1[[#This Row],[2020 Population]]</f>
        <v>57724</v>
      </c>
      <c r="Y47">
        <f>Table1[[#This Row],[2022 Population]]-Table1[[#This Row],[2010 Population]]</f>
        <v>558577</v>
      </c>
      <c r="Z47">
        <f>((Table1[[#This Row],[1970 Population]]-Table1[[#This Row],[2022 Population]])/Table1[[#This Row],[1970 Population]])*100</f>
        <v>-179.18507170082185</v>
      </c>
    </row>
    <row r="48" spans="1:26" x14ac:dyDescent="0.3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  <c r="R48">
        <f>((Table1[[#This Row],[2022 Population]]-Table1[[#This Row],[2015 Population]])/Table1[[#This Row],[2015 Population]])*100</f>
        <v>-5.2753644988089965</v>
      </c>
      <c r="S48">
        <f>((Table1[[#This Row],[2022 Population]]-Table1[[#This Row],[2010 Population]])/Table1[[#This Row],[2010 Population]])*100</f>
        <v>-7.7443036595476622</v>
      </c>
      <c r="T4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35345646</v>
      </c>
      <c r="U48">
        <f>Table1[[#This Row],[2020 Population]]-Table1[[#This Row],[2015 Population]]</f>
        <v>-157947</v>
      </c>
      <c r="V48">
        <f>Table1[[#This Row],[2022 Population]]-Table1[[#This Row],[1970 Population]]</f>
        <v>-462280</v>
      </c>
      <c r="W48">
        <f>Table1[[#This Row],[2022 Population]]/Table1[[#This Row],[Area (kmÂ²)]]</f>
        <v>71.215287839700324</v>
      </c>
      <c r="X48">
        <f>Table1[[#This Row],[2022 Population]]-Table1[[#This Row],[2020 Population]]</f>
        <v>-66510</v>
      </c>
      <c r="Y48">
        <f>Table1[[#This Row],[2022 Population]]-Table1[[#This Row],[2010 Population]]</f>
        <v>-338324</v>
      </c>
      <c r="Z48">
        <f>((Table1[[#This Row],[1970 Population]]-Table1[[#This Row],[2022 Population]])/Table1[[#This Row],[1970 Population]])*100</f>
        <v>10.289722875513228</v>
      </c>
    </row>
    <row r="49" spans="1:26" x14ac:dyDescent="0.3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  <c r="R49">
        <f>((Table1[[#This Row],[2022 Population]]-Table1[[#This Row],[2015 Population]])/Table1[[#This Row],[2015 Population]])*100</f>
        <v>-1.1261392743177316</v>
      </c>
      <c r="S49">
        <f>((Table1[[#This Row],[2022 Population]]-Table1[[#This Row],[2010 Population]])/Table1[[#This Row],[2010 Population]])*100</f>
        <v>-0.69285306291167104</v>
      </c>
      <c r="T4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85554414</v>
      </c>
      <c r="U49">
        <f>Table1[[#This Row],[2020 Population]]-Table1[[#This Row],[2015 Population]]</f>
        <v>-39196</v>
      </c>
      <c r="V49">
        <f>Table1[[#This Row],[2022 Population]]-Table1[[#This Row],[1970 Population]]</f>
        <v>2342555</v>
      </c>
      <c r="W49">
        <f>Table1[[#This Row],[2022 Population]]/Table1[[#This Row],[Area (kmÂ²)]]</f>
        <v>102.03661133559027</v>
      </c>
      <c r="X49">
        <f>Table1[[#This Row],[2022 Population]]-Table1[[#This Row],[2020 Population]]</f>
        <v>-88507</v>
      </c>
      <c r="Y49">
        <f>Table1[[#This Row],[2022 Population]]-Table1[[#This Row],[2010 Population]]</f>
        <v>-78226</v>
      </c>
      <c r="Z49">
        <f>((Table1[[#This Row],[1970 Population]]-Table1[[#This Row],[2022 Population]])/Table1[[#This Row],[1970 Population]])*100</f>
        <v>-26.410948543998874</v>
      </c>
    </row>
    <row r="50" spans="1:26" x14ac:dyDescent="0.3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  <c r="R50">
        <f>((Table1[[#This Row],[2022 Population]]-Table1[[#This Row],[2015 Population]])/Table1[[#This Row],[2015 Population]])*100</f>
        <v>12.732644540372231</v>
      </c>
      <c r="S50">
        <f>((Table1[[#This Row],[2022 Population]]-Table1[[#This Row],[2010 Population]])/Table1[[#This Row],[2010 Population]])*100</f>
        <v>19.941648889446604</v>
      </c>
      <c r="T5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1313509</v>
      </c>
      <c r="U50">
        <f>Table1[[#This Row],[2020 Population]]-Table1[[#This Row],[2015 Population]]</f>
        <v>19716</v>
      </c>
      <c r="V50">
        <f>Table1[[#This Row],[2022 Population]]-Table1[[#This Row],[1970 Population]]</f>
        <v>40778</v>
      </c>
      <c r="W50">
        <f>Table1[[#This Row],[2022 Population]]/Table1[[#This Row],[Area (kmÂ²)]]</f>
        <v>430.54729729729729</v>
      </c>
      <c r="X50">
        <f>Table1[[#This Row],[2022 Population]]-Table1[[#This Row],[2020 Population]]</f>
        <v>1875</v>
      </c>
      <c r="Y50">
        <f>Table1[[#This Row],[2022 Population]]-Table1[[#This Row],[2010 Population]]</f>
        <v>31783</v>
      </c>
      <c r="Z50">
        <f>((Table1[[#This Row],[1970 Population]]-Table1[[#This Row],[2022 Population]])/Table1[[#This Row],[1970 Population]])*100</f>
        <v>-27.115736276889319</v>
      </c>
    </row>
    <row r="51" spans="1:26" x14ac:dyDescent="0.3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  <c r="R51">
        <f>((Table1[[#This Row],[2022 Population]]-Table1[[#This Row],[2015 Population]])/Table1[[#This Row],[2015 Population]])*100</f>
        <v>5.4079913752442561</v>
      </c>
      <c r="S51">
        <f>((Table1[[#This Row],[2022 Population]]-Table1[[#This Row],[2010 Population]])/Table1[[#This Row],[2010 Population]])*100</f>
        <v>10.781934094960901</v>
      </c>
      <c r="T5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7862859</v>
      </c>
      <c r="U51">
        <f>Table1[[#This Row],[2020 Population]]-Table1[[#This Row],[2015 Population]]</f>
        <v>50257</v>
      </c>
      <c r="V51">
        <f>Table1[[#This Row],[2022 Population]]-Table1[[#This Row],[1970 Population]]</f>
        <v>610684</v>
      </c>
      <c r="W51">
        <f>Table1[[#This Row],[2022 Population]]/Table1[[#This Row],[Area (kmÂ²)]]</f>
        <v>135.28137498648795</v>
      </c>
      <c r="X51">
        <f>Table1[[#This Row],[2022 Population]]-Table1[[#This Row],[2020 Population]]</f>
        <v>13951</v>
      </c>
      <c r="Y51">
        <f>Table1[[#This Row],[2022 Population]]-Table1[[#This Row],[2010 Population]]</f>
        <v>121802</v>
      </c>
      <c r="Z51">
        <f>((Table1[[#This Row],[1970 Population]]-Table1[[#This Row],[2022 Population]])/Table1[[#This Row],[1970 Population]])*100</f>
        <v>-95.299654808646636</v>
      </c>
    </row>
    <row r="52" spans="1:26" x14ac:dyDescent="0.3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  <c r="R52">
        <f>((Table1[[#This Row],[2022 Population]]-Table1[[#This Row],[2015 Population]])/Table1[[#This Row],[2015 Population]])*100</f>
        <v>-0.28328175816373519</v>
      </c>
      <c r="S52">
        <f>((Table1[[#This Row],[2022 Population]]-Table1[[#This Row],[2010 Population]])/Table1[[#This Row],[2010 Population]])*100</f>
        <v>0.27938558297002636</v>
      </c>
      <c r="T5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82615192</v>
      </c>
      <c r="U52">
        <f>Table1[[#This Row],[2020 Population]]-Table1[[#This Row],[2015 Population]]</f>
        <v>7155</v>
      </c>
      <c r="V52">
        <f>Table1[[#This Row],[2022 Population]]-Table1[[#This Row],[1970 Population]]</f>
        <v>698242</v>
      </c>
      <c r="W52">
        <f>Table1[[#This Row],[2022 Population]]/Table1[[#This Row],[Area (kmÂ²)]]</f>
        <v>133.06265136625879</v>
      </c>
      <c r="X52">
        <f>Table1[[#This Row],[2022 Population]]-Table1[[#This Row],[2020 Population]]</f>
        <v>-36967</v>
      </c>
      <c r="Y52">
        <f>Table1[[#This Row],[2022 Population]]-Table1[[#This Row],[2010 Population]]</f>
        <v>29237</v>
      </c>
      <c r="Z52">
        <f>((Table1[[#This Row],[1970 Population]]-Table1[[#This Row],[2022 Population]])/Table1[[#This Row],[1970 Population]])*100</f>
        <v>-7.1280139619818561</v>
      </c>
    </row>
    <row r="53" spans="1:26" x14ac:dyDescent="0.3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  <c r="R53">
        <f>((Table1[[#This Row],[2022 Population]]-Table1[[#This Row],[2015 Population]])/Table1[[#This Row],[2015 Population]])*100</f>
        <v>3.6011332566369063</v>
      </c>
      <c r="S53">
        <f>((Table1[[#This Row],[2022 Population]]-Table1[[#This Row],[2010 Population]])/Table1[[#This Row],[2010 Population]])*100</f>
        <v>5.9704740662194196</v>
      </c>
      <c r="T5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43470180</v>
      </c>
      <c r="U53">
        <f>Table1[[#This Row],[2020 Population]]-Table1[[#This Row],[2015 Population]]</f>
        <v>147845</v>
      </c>
      <c r="V53">
        <f>Table1[[#This Row],[2022 Population]]-Table1[[#This Row],[1970 Population]]</f>
        <v>959298</v>
      </c>
      <c r="W53">
        <f>Table1[[#This Row],[2022 Population]]/Table1[[#This Row],[Area (kmÂ²)]]</f>
        <v>136.49837564394116</v>
      </c>
      <c r="X53">
        <f>Table1[[#This Row],[2022 Population]]-Table1[[#This Row],[2020 Population]]</f>
        <v>56620</v>
      </c>
      <c r="Y53">
        <f>Table1[[#This Row],[2022 Population]]-Table1[[#This Row],[2010 Population]]</f>
        <v>331412</v>
      </c>
      <c r="Z53">
        <f>((Table1[[#This Row],[1970 Population]]-Table1[[#This Row],[2022 Population]])/Table1[[#This Row],[1970 Population]])*100</f>
        <v>-19.486191547651284</v>
      </c>
    </row>
    <row r="54" spans="1:26" x14ac:dyDescent="0.3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  <c r="R54">
        <f>((Table1[[#This Row],[2022 Population]]-Table1[[#This Row],[2015 Population]])/Table1[[#This Row],[2015 Population]])*100</f>
        <v>11.387724234019274</v>
      </c>
      <c r="S54">
        <f>((Table1[[#This Row],[2022 Population]]-Table1[[#This Row],[2010 Population]])/Table1[[#This Row],[2010 Population]])*100</f>
        <v>21.937578261072957</v>
      </c>
      <c r="T5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5924169</v>
      </c>
      <c r="U54">
        <f>Table1[[#This Row],[2020 Population]]-Table1[[#This Row],[2015 Population]]</f>
        <v>83897</v>
      </c>
      <c r="V54">
        <f>Table1[[#This Row],[2022 Population]]-Table1[[#This Row],[1970 Population]]</f>
        <v>976470</v>
      </c>
      <c r="W54">
        <f>Table1[[#This Row],[2022 Population]]/Table1[[#This Row],[Area (kmÂ²)]]</f>
        <v>48.312456896551723</v>
      </c>
      <c r="X54">
        <f>Table1[[#This Row],[2022 Population]]-Table1[[#This Row],[2020 Population]]</f>
        <v>30693</v>
      </c>
      <c r="Y54">
        <f>Table1[[#This Row],[2022 Population]]-Table1[[#This Row],[2010 Population]]</f>
        <v>201650</v>
      </c>
      <c r="Z54">
        <f>((Table1[[#This Row],[1970 Population]]-Table1[[#This Row],[2022 Population]])/Table1[[#This Row],[1970 Population]])*100</f>
        <v>-676.32411915860337</v>
      </c>
    </row>
    <row r="55" spans="1:26" x14ac:dyDescent="0.3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  <c r="R55">
        <f>((Table1[[#This Row],[2022 Population]]-Table1[[#This Row],[2015 Population]])/Table1[[#This Row],[2015 Population]])*100</f>
        <v>3.8996100389961006</v>
      </c>
      <c r="S55">
        <f>((Table1[[#This Row],[2022 Population]]-Table1[[#This Row],[2010 Population]])/Table1[[#This Row],[2010 Population]])*100</f>
        <v>5.7915787942695074</v>
      </c>
      <c r="T5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563194</v>
      </c>
      <c r="U55">
        <f>Table1[[#This Row],[2020 Population]]-Table1[[#This Row],[2015 Population]]</f>
        <v>1988</v>
      </c>
      <c r="V55">
        <f>Table1[[#This Row],[2022 Population]]-Table1[[#This Row],[1970 Population]]</f>
        <v>3842</v>
      </c>
      <c r="W55">
        <f>Table1[[#This Row],[2022 Population]]/Table1[[#This Row],[Area (kmÂ²)]]</f>
        <v>96.85352862849534</v>
      </c>
      <c r="X55">
        <f>Table1[[#This Row],[2022 Population]]-Table1[[#This Row],[2020 Population]]</f>
        <v>742</v>
      </c>
      <c r="Y55">
        <f>Table1[[#This Row],[2022 Population]]-Table1[[#This Row],[2010 Population]]</f>
        <v>3982</v>
      </c>
      <c r="Z55">
        <f>((Table1[[#This Row],[1970 Population]]-Table1[[#This Row],[2022 Population]])/Table1[[#This Row],[1970 Population]])*100</f>
        <v>-5.5766020756223238</v>
      </c>
    </row>
    <row r="56" spans="1:26" x14ac:dyDescent="0.3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  <c r="R56">
        <f>((Table1[[#This Row],[2022 Population]]-Table1[[#This Row],[2015 Population]])/Table1[[#This Row],[2015 Population]])*100</f>
        <v>7.9089206898593014</v>
      </c>
      <c r="S56">
        <f>((Table1[[#This Row],[2022 Population]]-Table1[[#This Row],[2010 Population]])/Table1[[#This Row],[2010 Population]])*100</f>
        <v>14.863977258022526</v>
      </c>
      <c r="T5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68311538</v>
      </c>
      <c r="U56">
        <f>Table1[[#This Row],[2020 Population]]-Table1[[#This Row],[2015 Population]]</f>
        <v>593832</v>
      </c>
      <c r="V56">
        <f>Table1[[#This Row],[2022 Population]]-Table1[[#This Row],[1970 Population]]</f>
        <v>6752950</v>
      </c>
      <c r="W56">
        <f>Table1[[#This Row],[2022 Population]]/Table1[[#This Row],[Area (kmÂ²)]]</f>
        <v>230.70865607856834</v>
      </c>
      <c r="X56">
        <f>Table1[[#This Row],[2022 Population]]-Table1[[#This Row],[2020 Population]]</f>
        <v>229157</v>
      </c>
      <c r="Y56">
        <f>Table1[[#This Row],[2022 Population]]-Table1[[#This Row],[2010 Population]]</f>
        <v>1453066</v>
      </c>
      <c r="Z56">
        <f>((Table1[[#This Row],[1970 Population]]-Table1[[#This Row],[2022 Population]])/Table1[[#This Row],[1970 Population]])*100</f>
        <v>-150.87454486512235</v>
      </c>
    </row>
    <row r="57" spans="1:26" x14ac:dyDescent="0.3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  <c r="R57">
        <f>((Table1[[#This Row],[2022 Population]]-Table1[[#This Row],[2015 Population]])/Table1[[#This Row],[2015 Population]])*100</f>
        <v>25.876060415497665</v>
      </c>
      <c r="S57">
        <f>((Table1[[#This Row],[2022 Population]]-Table1[[#This Row],[2010 Population]])/Table1[[#This Row],[2010 Population]])*100</f>
        <v>49.13140144341596</v>
      </c>
      <c r="T5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468375814</v>
      </c>
      <c r="U57">
        <f>Table1[[#This Row],[2020 Population]]-Table1[[#This Row],[2015 Population]]</f>
        <v>14196260</v>
      </c>
      <c r="V57">
        <f>Table1[[#This Row],[2022 Population]]-Table1[[#This Row],[1970 Population]]</f>
        <v>78858479</v>
      </c>
      <c r="W57">
        <f>Table1[[#This Row],[2022 Population]]/Table1[[#This Row],[Area (kmÂ²)]]</f>
        <v>42.224395677691355</v>
      </c>
      <c r="X57">
        <f>Table1[[#This Row],[2022 Population]]-Table1[[#This Row],[2020 Population]]</f>
        <v>6157048</v>
      </c>
      <c r="Y57">
        <f>Table1[[#This Row],[2022 Population]]-Table1[[#This Row],[2010 Population]]</f>
        <v>32618955</v>
      </c>
      <c r="Z57">
        <f>((Table1[[#This Row],[1970 Population]]-Table1[[#This Row],[2022 Population]])/Table1[[#This Row],[1970 Population]])*100</f>
        <v>-391.3235601126712</v>
      </c>
    </row>
    <row r="58" spans="1:26" x14ac:dyDescent="0.3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  <c r="R58">
        <f>((Table1[[#This Row],[2022 Population]]-Table1[[#This Row],[2015 Population]])/Table1[[#This Row],[2015 Population]])*100</f>
        <v>11.14539962022492</v>
      </c>
      <c r="S58">
        <f>((Table1[[#This Row],[2022 Population]]-Table1[[#This Row],[2010 Population]])/Table1[[#This Row],[2010 Population]])*100</f>
        <v>20.090049190821492</v>
      </c>
      <c r="T5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104159486</v>
      </c>
      <c r="U58">
        <f>Table1[[#This Row],[2020 Population]]-Table1[[#This Row],[2015 Population]]</f>
        <v>1392693</v>
      </c>
      <c r="V58">
        <f>Table1[[#This Row],[2022 Population]]-Table1[[#This Row],[1970 Population]]</f>
        <v>11828785</v>
      </c>
      <c r="W58">
        <f>Table1[[#This Row],[2022 Population]]/Table1[[#This Row],[Area (kmÂ²)]]</f>
        <v>65.022883171206573</v>
      </c>
      <c r="X58">
        <f>Table1[[#This Row],[2022 Population]]-Table1[[#This Row],[2020 Population]]</f>
        <v>412405</v>
      </c>
      <c r="Y58">
        <f>Table1[[#This Row],[2022 Population]]-Table1[[#This Row],[2010 Population]]</f>
        <v>3011415</v>
      </c>
      <c r="Z58">
        <f>((Table1[[#This Row],[1970 Population]]-Table1[[#This Row],[2022 Population]])/Table1[[#This Row],[1970 Population]])*100</f>
        <v>-191.64570579605538</v>
      </c>
    </row>
    <row r="59" spans="1:26" x14ac:dyDescent="0.3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  <c r="R59">
        <f>((Table1[[#This Row],[2022 Population]]-Table1[[#This Row],[2015 Population]])/Table1[[#This Row],[2015 Population]])*100</f>
        <v>13.575305233477467</v>
      </c>
      <c r="S59">
        <f>((Table1[[#This Row],[2022 Population]]-Table1[[#This Row],[2010 Population]])/Table1[[#This Row],[2010 Population]])*100</f>
        <v>27.205769082856197</v>
      </c>
      <c r="T5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610547992</v>
      </c>
      <c r="U59">
        <f>Table1[[#This Row],[2020 Population]]-Table1[[#This Row],[2015 Population]]</f>
        <v>9741335</v>
      </c>
      <c r="V59">
        <f>Table1[[#This Row],[2022 Population]]-Table1[[#This Row],[1970 Population]]</f>
        <v>76208117</v>
      </c>
      <c r="W59">
        <f>Table1[[#This Row],[2022 Population]]/Table1[[#This Row],[Area (kmÂ²)]]</f>
        <v>110.71884183749813</v>
      </c>
      <c r="X59">
        <f>Table1[[#This Row],[2022 Population]]-Table1[[#This Row],[2020 Population]]</f>
        <v>3524969</v>
      </c>
      <c r="Y59">
        <f>Table1[[#This Row],[2022 Population]]-Table1[[#This Row],[2010 Population]]</f>
        <v>23737690</v>
      </c>
      <c r="Z59">
        <f>((Table1[[#This Row],[1970 Population]]-Table1[[#This Row],[2022 Population]])/Table1[[#This Row],[1970 Population]])*100</f>
        <v>-219.10225885318911</v>
      </c>
    </row>
    <row r="60" spans="1:26" x14ac:dyDescent="0.3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  <c r="R60">
        <f>((Table1[[#This Row],[2022 Population]]-Table1[[#This Row],[2015 Population]])/Table1[[#This Row],[2015 Population]])*100</f>
        <v>1.6903367738361301</v>
      </c>
      <c r="S60">
        <f>((Table1[[#This Row],[2022 Population]]-Table1[[#This Row],[2010 Population]])/Table1[[#This Row],[2010 Population]])*100</f>
        <v>3.6368459841734606</v>
      </c>
      <c r="T6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44427966</v>
      </c>
      <c r="U60">
        <f>Table1[[#This Row],[2020 Population]]-Table1[[#This Row],[2015 Population]]</f>
        <v>61665</v>
      </c>
      <c r="V60">
        <f>Table1[[#This Row],[2022 Population]]-Table1[[#This Row],[1970 Population]]</f>
        <v>2717302</v>
      </c>
      <c r="W60">
        <f>Table1[[#This Row],[2022 Population]]/Table1[[#This Row],[Area (kmÂ²)]]</f>
        <v>301.1450026139442</v>
      </c>
      <c r="X60">
        <f>Table1[[#This Row],[2022 Population]]-Table1[[#This Row],[2020 Population]]</f>
        <v>43661</v>
      </c>
      <c r="Y60">
        <f>Table1[[#This Row],[2022 Population]]-Table1[[#This Row],[2010 Population]]</f>
        <v>222358</v>
      </c>
      <c r="Z60">
        <f>((Table1[[#This Row],[1970 Population]]-Table1[[#This Row],[2022 Population]])/Table1[[#This Row],[1970 Population]])*100</f>
        <v>-75.082465481654225</v>
      </c>
    </row>
    <row r="61" spans="1:26" x14ac:dyDescent="0.3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  <c r="R61">
        <f>((Table1[[#This Row],[2022 Population]]-Table1[[#This Row],[2015 Population]])/Table1[[#This Row],[2015 Population]])*100</f>
        <v>24.346070782413605</v>
      </c>
      <c r="S61">
        <f>((Table1[[#This Row],[2022 Population]]-Table1[[#This Row],[2010 Population]])/Table1[[#This Row],[2010 Population]])*100</f>
        <v>53.026155662187399</v>
      </c>
      <c r="T6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7462444</v>
      </c>
      <c r="U61">
        <f>Table1[[#This Row],[2020 Population]]-Table1[[#This Row],[2015 Population]]</f>
        <v>249076</v>
      </c>
      <c r="V61">
        <f>Table1[[#This Row],[2022 Population]]-Table1[[#This Row],[1970 Population]]</f>
        <v>1357953</v>
      </c>
      <c r="W61">
        <f>Table1[[#This Row],[2022 Population]]/Table1[[#This Row],[Area (kmÂ²)]]</f>
        <v>59.709386474635487</v>
      </c>
      <c r="X61">
        <f>Table1[[#This Row],[2022 Population]]-Table1[[#This Row],[2020 Population]]</f>
        <v>78859</v>
      </c>
      <c r="Y61">
        <f>Table1[[#This Row],[2022 Population]]-Table1[[#This Row],[2010 Population]]</f>
        <v>580384</v>
      </c>
      <c r="Z61">
        <f>((Table1[[#This Row],[1970 Population]]-Table1[[#This Row],[2022 Population]])/Table1[[#This Row],[1970 Population]])*100</f>
        <v>-428.43715984918998</v>
      </c>
    </row>
    <row r="62" spans="1:26" x14ac:dyDescent="0.3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  <c r="R62">
        <f>((Table1[[#This Row],[2022 Population]]-Table1[[#This Row],[2015 Population]])/Table1[[#This Row],[2015 Population]])*100</f>
        <v>10.300161137435083</v>
      </c>
      <c r="S62">
        <f>((Table1[[#This Row],[2022 Population]]-Table1[[#This Row],[2010 Population]])/Table1[[#This Row],[2010 Population]])*100</f>
        <v>17.037849851654858</v>
      </c>
      <c r="T6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21201203</v>
      </c>
      <c r="U62">
        <f>Table1[[#This Row],[2020 Population]]-Table1[[#This Row],[2015 Population]]</f>
        <v>215862</v>
      </c>
      <c r="V62">
        <f>Table1[[#This Row],[2022 Population]]-Table1[[#This Row],[1970 Population]]</f>
        <v>2411284</v>
      </c>
      <c r="W62">
        <f>Table1[[#This Row],[2022 Population]]/Table1[[#This Row],[Area (kmÂ²)]]</f>
        <v>31.326802721088434</v>
      </c>
      <c r="X62">
        <f>Table1[[#This Row],[2022 Population]]-Table1[[#This Row],[2020 Population]]</f>
        <v>128164</v>
      </c>
      <c r="Y62">
        <f>Table1[[#This Row],[2022 Population]]-Table1[[#This Row],[2010 Population]]</f>
        <v>536305</v>
      </c>
      <c r="Z62">
        <f>((Table1[[#This Row],[1970 Population]]-Table1[[#This Row],[2022 Population]])/Table1[[#This Row],[1970 Population]])*100</f>
        <v>-189.4549431623542</v>
      </c>
    </row>
    <row r="63" spans="1:26" x14ac:dyDescent="0.3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  <c r="R63">
        <f>((Table1[[#This Row],[2022 Population]]-Table1[[#This Row],[2015 Population]])/Table1[[#This Row],[2015 Population]])*100</f>
        <v>0.86752666284818025</v>
      </c>
      <c r="S63">
        <f>((Table1[[#This Row],[2022 Population]]-Table1[[#This Row],[2010 Population]])/Table1[[#This Row],[2010 Population]])*100</f>
        <v>-0.41102937587070565</v>
      </c>
      <c r="T6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11108231</v>
      </c>
      <c r="U63">
        <f>Table1[[#This Row],[2020 Population]]-Table1[[#This Row],[2015 Population]]</f>
        <v>14787</v>
      </c>
      <c r="V63">
        <f>Table1[[#This Row],[2022 Population]]-Table1[[#This Row],[1970 Population]]</f>
        <v>-35937</v>
      </c>
      <c r="W63">
        <f>Table1[[#This Row],[2022 Population]]/Table1[[#This Row],[Area (kmÂ²)]]</f>
        <v>29.32014062396356</v>
      </c>
      <c r="X63">
        <f>Table1[[#This Row],[2022 Population]]-Table1[[#This Row],[2020 Population]]</f>
        <v>-3382</v>
      </c>
      <c r="Y63">
        <f>Table1[[#This Row],[2022 Population]]-Table1[[#This Row],[2010 Population]]</f>
        <v>-5473</v>
      </c>
      <c r="Z63">
        <f>((Table1[[#This Row],[1970 Population]]-Table1[[#This Row],[2022 Population]])/Table1[[#This Row],[1970 Population]])*100</f>
        <v>2.6385481927666614</v>
      </c>
    </row>
    <row r="64" spans="1:26" x14ac:dyDescent="0.3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  <c r="R64">
        <f>((Table1[[#This Row],[2022 Population]]-Table1[[#This Row],[2015 Population]])/Table1[[#This Row],[2015 Population]])*100</f>
        <v>5.973352993467004</v>
      </c>
      <c r="S64">
        <f>((Table1[[#This Row],[2022 Population]]-Table1[[#This Row],[2010 Population]])/Table1[[#This Row],[2010 Population]])*100</f>
        <v>9.2506727762019061</v>
      </c>
      <c r="T6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7542117</v>
      </c>
      <c r="U64">
        <f>Table1[[#This Row],[2020 Population]]-Table1[[#This Row],[2015 Population]]</f>
        <v>46719</v>
      </c>
      <c r="V64">
        <f>Table1[[#This Row],[2022 Population]]-Table1[[#This Row],[1970 Population]]</f>
        <v>758805</v>
      </c>
      <c r="W64">
        <f>Table1[[#This Row],[2022 Population]]/Table1[[#This Row],[Area (kmÂ²)]]</f>
        <v>69.204676341856711</v>
      </c>
      <c r="X64">
        <f>Table1[[#This Row],[2022 Population]]-Table1[[#This Row],[2020 Population]]</f>
        <v>21015</v>
      </c>
      <c r="Y64">
        <f>Table1[[#This Row],[2022 Population]]-Table1[[#This Row],[2010 Population]]</f>
        <v>101750</v>
      </c>
      <c r="Z64">
        <f>((Table1[[#This Row],[1970 Population]]-Table1[[#This Row],[2022 Population]])/Table1[[#This Row],[1970 Population]])*100</f>
        <v>-171.34002461246655</v>
      </c>
    </row>
    <row r="65" spans="1:26" x14ac:dyDescent="0.3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  <c r="R65">
        <f>((Table1[[#This Row],[2022 Population]]-Table1[[#This Row],[2015 Population]])/Table1[[#This Row],[2015 Population]])*100</f>
        <v>20.403671660409913</v>
      </c>
      <c r="S65">
        <f>((Table1[[#This Row],[2022 Population]]-Table1[[#This Row],[2010 Population]])/Table1[[#This Row],[2010 Population]])*100</f>
        <v>38.259724515144036</v>
      </c>
      <c r="T6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610444176</v>
      </c>
      <c r="U65">
        <f>Table1[[#This Row],[2020 Population]]-Table1[[#This Row],[2015 Population]]</f>
        <v>14719016</v>
      </c>
      <c r="V65">
        <f>Table1[[#This Row],[2022 Population]]-Table1[[#This Row],[1970 Population]]</f>
        <v>95071678</v>
      </c>
      <c r="W65">
        <f>Table1[[#This Row],[2022 Population]]/Table1[[#This Row],[Area (kmÂ²)]]</f>
        <v>111.72681698813729</v>
      </c>
      <c r="X65">
        <f>Table1[[#This Row],[2022 Population]]-Table1[[#This Row],[2020 Population]]</f>
        <v>6189013</v>
      </c>
      <c r="Y65">
        <f>Table1[[#This Row],[2022 Population]]-Table1[[#This Row],[2010 Population]]</f>
        <v>34142133</v>
      </c>
      <c r="Z65">
        <f>((Table1[[#This Row],[1970 Population]]-Table1[[#This Row],[2022 Population]])/Table1[[#This Row],[1970 Population]])*100</f>
        <v>-335.84446736827141</v>
      </c>
    </row>
    <row r="66" spans="1:26" x14ac:dyDescent="0.3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  <c r="R66">
        <f>((Table1[[#This Row],[2022 Population]]-Table1[[#This Row],[2015 Population]])/Table1[[#This Row],[2015 Population]])*100</f>
        <v>10.915492957746478</v>
      </c>
      <c r="S66">
        <f>((Table1[[#This Row],[2022 Population]]-Table1[[#This Row],[2010 Population]])/Table1[[#This Row],[2010 Population]])*100</f>
        <v>18.606840288672732</v>
      </c>
      <c r="T6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24048</v>
      </c>
      <c r="U66">
        <f>Table1[[#This Row],[2020 Population]]-Table1[[#This Row],[2015 Population]]</f>
        <v>339</v>
      </c>
      <c r="V66">
        <f>Table1[[#This Row],[2022 Population]]-Table1[[#This Row],[1970 Population]]</f>
        <v>1506</v>
      </c>
      <c r="W66">
        <f>Table1[[#This Row],[2022 Population]]/Table1[[#This Row],[Area (kmÂ²)]]</f>
        <v>0.31052328924669348</v>
      </c>
      <c r="X66">
        <f>Table1[[#This Row],[2022 Population]]-Table1[[#This Row],[2020 Population]]</f>
        <v>33</v>
      </c>
      <c r="Y66">
        <f>Table1[[#This Row],[2022 Population]]-Table1[[#This Row],[2010 Population]]</f>
        <v>593</v>
      </c>
      <c r="Z66">
        <f>((Table1[[#This Row],[1970 Population]]-Table1[[#This Row],[2022 Population]])/Table1[[#This Row],[1970 Population]])*100</f>
        <v>-66.226912928759901</v>
      </c>
    </row>
    <row r="67" spans="1:26" x14ac:dyDescent="0.3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  <c r="R67">
        <f>((Table1[[#This Row],[2022 Population]]-Table1[[#This Row],[2015 Population]])/Table1[[#This Row],[2015 Population]])*100</f>
        <v>8.7553261225827601</v>
      </c>
      <c r="S67">
        <f>((Table1[[#This Row],[2022 Population]]-Table1[[#This Row],[2010 Population]])/Table1[[#This Row],[2010 Population]])*100</f>
        <v>9.6674240859326588</v>
      </c>
      <c r="T6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377340</v>
      </c>
      <c r="U67">
        <f>Table1[[#This Row],[2020 Population]]-Table1[[#This Row],[2015 Population]]</f>
        <v>3599</v>
      </c>
      <c r="V67">
        <f>Table1[[#This Row],[2022 Population]]-Table1[[#This Row],[1970 Population]]</f>
        <v>14674</v>
      </c>
      <c r="W67">
        <f>Table1[[#This Row],[2022 Population]]/Table1[[#This Row],[Area (kmÂ²)]]</f>
        <v>38.111988513998561</v>
      </c>
      <c r="X67">
        <f>Table1[[#This Row],[2022 Population]]-Table1[[#This Row],[2020 Population]]</f>
        <v>675</v>
      </c>
      <c r="Y67">
        <f>Table1[[#This Row],[2022 Population]]-Table1[[#This Row],[2010 Population]]</f>
        <v>4680</v>
      </c>
      <c r="Z67">
        <f>((Table1[[#This Row],[1970 Population]]-Table1[[#This Row],[2022 Population]])/Table1[[#This Row],[1970 Population]])*100</f>
        <v>-38.197625989171179</v>
      </c>
    </row>
    <row r="68" spans="1:26" x14ac:dyDescent="0.3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  <c r="R68">
        <f>((Table1[[#This Row],[2022 Population]]-Table1[[#This Row],[2015 Population]])/Table1[[#This Row],[2015 Population]])*100</f>
        <v>1.3700392498909726</v>
      </c>
      <c r="S68">
        <f>((Table1[[#This Row],[2022 Population]]-Table1[[#This Row],[2010 Population]])/Table1[[#This Row],[2010 Population]])*100</f>
        <v>2.7173931055968557</v>
      </c>
      <c r="T6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6457712</v>
      </c>
      <c r="U68">
        <f>Table1[[#This Row],[2020 Population]]-Table1[[#This Row],[2015 Population]]</f>
        <v>3222</v>
      </c>
      <c r="V68">
        <f>Table1[[#This Row],[2022 Population]]-Table1[[#This Row],[1970 Population]]</f>
        <v>402132</v>
      </c>
      <c r="W68">
        <f>Table1[[#This Row],[2022 Population]]/Table1[[#This Row],[Area (kmÂ²)]]</f>
        <v>50.884741681260948</v>
      </c>
      <c r="X68">
        <f>Table1[[#This Row],[2022 Population]]-Table1[[#This Row],[2020 Population]]</f>
        <v>9344</v>
      </c>
      <c r="Y68">
        <f>Table1[[#This Row],[2022 Population]]-Table1[[#This Row],[2010 Population]]</f>
        <v>24597</v>
      </c>
      <c r="Z68">
        <f>((Table1[[#This Row],[1970 Population]]-Table1[[#This Row],[2022 Population]])/Table1[[#This Row],[1970 Population]])*100</f>
        <v>-76.214193929883209</v>
      </c>
    </row>
    <row r="69" spans="1:26" x14ac:dyDescent="0.3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  <c r="R69">
        <f>((Table1[[#This Row],[2022 Population]]-Table1[[#This Row],[2015 Population]])/Table1[[#This Row],[2015 Population]])*100</f>
        <v>1.1184311741611082</v>
      </c>
      <c r="S69">
        <f>((Table1[[#This Row],[2022 Population]]-Table1[[#This Row],[2010 Population]])/Table1[[#This Row],[2010 Population]])*100</f>
        <v>3.3090626969996482</v>
      </c>
      <c r="T6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41461738</v>
      </c>
      <c r="U69">
        <f>Table1[[#This Row],[2020 Population]]-Table1[[#This Row],[2015 Population]]</f>
        <v>50007</v>
      </c>
      <c r="V69">
        <f>Table1[[#This Row],[2022 Population]]-Table1[[#This Row],[1970 Population]]</f>
        <v>934124</v>
      </c>
      <c r="W69">
        <f>Table1[[#This Row],[2022 Population]]/Table1[[#This Row],[Area (kmÂ²)]]</f>
        <v>16.372198780228352</v>
      </c>
      <c r="X69">
        <f>Table1[[#This Row],[2022 Population]]-Table1[[#This Row],[2020 Population]]</f>
        <v>11277</v>
      </c>
      <c r="Y69">
        <f>Table1[[#This Row],[2022 Population]]-Table1[[#This Row],[2010 Population]]</f>
        <v>177474</v>
      </c>
      <c r="Z69">
        <f>((Table1[[#This Row],[1970 Population]]-Table1[[#This Row],[2022 Population]])/Table1[[#This Row],[1970 Population]])*100</f>
        <v>-20.277856589461127</v>
      </c>
    </row>
    <row r="70" spans="1:26" x14ac:dyDescent="0.3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  <c r="R70">
        <f>((Table1[[#This Row],[2022 Population]]-Table1[[#This Row],[2015 Population]])/Table1[[#This Row],[2015 Population]])*100</f>
        <v>1.2801472451655482</v>
      </c>
      <c r="S70">
        <f>((Table1[[#This Row],[2022 Population]]-Table1[[#This Row],[2010 Population]])/Table1[[#This Row],[2010 Population]])*100</f>
        <v>3.4943968784345962</v>
      </c>
      <c r="T7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474676783</v>
      </c>
      <c r="U70">
        <f>Table1[[#This Row],[2020 Population]]-Table1[[#This Row],[2015 Population]]</f>
        <v>670284</v>
      </c>
      <c r="V70">
        <f>Table1[[#This Row],[2022 Population]]-Table1[[#This Row],[1970 Population]]</f>
        <v>14103042</v>
      </c>
      <c r="W70">
        <f>Table1[[#This Row],[2022 Population]]/Table1[[#This Row],[Area (kmÂ²)]]</f>
        <v>117.1419498092243</v>
      </c>
      <c r="X70">
        <f>Table1[[#This Row],[2022 Population]]-Table1[[#This Row],[2020 Population]]</f>
        <v>146575</v>
      </c>
      <c r="Y70">
        <f>Table1[[#This Row],[2022 Population]]-Table1[[#This Row],[2010 Population]]</f>
        <v>2182061</v>
      </c>
      <c r="Z70">
        <f>((Table1[[#This Row],[1970 Population]]-Table1[[#This Row],[2022 Population]])/Table1[[#This Row],[1970 Population]])*100</f>
        <v>-27.913778725049326</v>
      </c>
    </row>
    <row r="71" spans="1:26" x14ac:dyDescent="0.3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  <c r="R71">
        <f>((Table1[[#This Row],[2022 Population]]-Table1[[#This Row],[2015 Population]])/Table1[[#This Row],[2015 Population]])*100</f>
        <v>18.492681674227509</v>
      </c>
      <c r="S71">
        <f>((Table1[[#This Row],[2022 Population]]-Table1[[#This Row],[2010 Population]])/Table1[[#This Row],[2010 Population]])*100</f>
        <v>33.312760173865087</v>
      </c>
      <c r="T7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1472596</v>
      </c>
      <c r="U71">
        <f>Table1[[#This Row],[2020 Population]]-Table1[[#This Row],[2015 Population]]</f>
        <v>33943</v>
      </c>
      <c r="V71">
        <f>Table1[[#This Row],[2022 Population]]-Table1[[#This Row],[1970 Population]]</f>
        <v>258073</v>
      </c>
      <c r="W71">
        <f>Table1[[#This Row],[2022 Population]]/Table1[[#This Row],[Area (kmÂ²)]]</f>
        <v>3.6459046615749275</v>
      </c>
      <c r="X71">
        <f>Table1[[#This Row],[2022 Population]]-Table1[[#This Row],[2020 Population]]</f>
        <v>13588</v>
      </c>
      <c r="Y71">
        <f>Table1[[#This Row],[2022 Population]]-Table1[[#This Row],[2010 Population]]</f>
        <v>76104</v>
      </c>
      <c r="Z71">
        <f>((Table1[[#This Row],[1970 Population]]-Table1[[#This Row],[2022 Population]])/Table1[[#This Row],[1970 Population]])*100</f>
        <v>-555.18673091816538</v>
      </c>
    </row>
    <row r="72" spans="1:26" x14ac:dyDescent="0.3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  <c r="R72">
        <f>((Table1[[#This Row],[2022 Population]]-Table1[[#This Row],[2015 Population]])/Table1[[#This Row],[2015 Population]])*100</f>
        <v>4.966636621919414</v>
      </c>
      <c r="S72">
        <f>((Table1[[#This Row],[2022 Population]]-Table1[[#This Row],[2010 Population]])/Table1[[#This Row],[2010 Population]])*100</f>
        <v>7.9252822529493852</v>
      </c>
      <c r="T7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1927272</v>
      </c>
      <c r="U72">
        <f>Table1[[#This Row],[2020 Population]]-Table1[[#This Row],[2015 Population]]</f>
        <v>10133</v>
      </c>
      <c r="V72">
        <f>Table1[[#This Row],[2022 Population]]-Table1[[#This Row],[1970 Population]]</f>
        <v>188388</v>
      </c>
      <c r="W72">
        <f>Table1[[#This Row],[2022 Population]]/Table1[[#This Row],[Area (kmÂ²)]]</f>
        <v>73.501079913606915</v>
      </c>
      <c r="X72">
        <f>Table1[[#This Row],[2022 Population]]-Table1[[#This Row],[2020 Population]]</f>
        <v>4359</v>
      </c>
      <c r="Y72">
        <f>Table1[[#This Row],[2022 Population]]-Table1[[#This Row],[2010 Population]]</f>
        <v>22491</v>
      </c>
      <c r="Z72">
        <f>((Table1[[#This Row],[1970 Population]]-Table1[[#This Row],[2022 Population]])/Table1[[#This Row],[1970 Population]])*100</f>
        <v>-159.79845789754944</v>
      </c>
    </row>
    <row r="73" spans="1:26" x14ac:dyDescent="0.3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  <c r="R73">
        <f>((Table1[[#This Row],[2022 Population]]-Table1[[#This Row],[2015 Population]])/Table1[[#This Row],[2015 Population]])*100</f>
        <v>17.770371162775564</v>
      </c>
      <c r="S73">
        <f>((Table1[[#This Row],[2022 Population]]-Table1[[#This Row],[2010 Population]])/Table1[[#This Row],[2010 Population]])*100</f>
        <v>39.61691421625207</v>
      </c>
      <c r="T7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12023420</v>
      </c>
      <c r="U73">
        <f>Table1[[#This Row],[2020 Population]]-Table1[[#This Row],[2015 Population]]</f>
        <v>264056</v>
      </c>
      <c r="V73">
        <f>Table1[[#This Row],[2022 Population]]-Table1[[#This Row],[1970 Population]]</f>
        <v>1791800</v>
      </c>
      <c r="W73">
        <f>Table1[[#This Row],[2022 Population]]/Table1[[#This Row],[Area (kmÂ²)]]</f>
        <v>8.925205852025643</v>
      </c>
      <c r="X73">
        <f>Table1[[#This Row],[2022 Population]]-Table1[[#This Row],[2020 Population]]</f>
        <v>96419</v>
      </c>
      <c r="Y73">
        <f>Table1[[#This Row],[2022 Population]]-Table1[[#This Row],[2010 Population]]</f>
        <v>677887</v>
      </c>
      <c r="Z73">
        <f>((Table1[[#This Row],[1970 Population]]-Table1[[#This Row],[2022 Population]])/Table1[[#This Row],[1970 Population]])*100</f>
        <v>-300.03750887486774</v>
      </c>
    </row>
    <row r="74" spans="1:26" x14ac:dyDescent="0.3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  <c r="R74">
        <f>((Table1[[#This Row],[2022 Population]]-Table1[[#This Row],[2015 Population]])/Table1[[#This Row],[2015 Population]])*100</f>
        <v>20.099079814640326</v>
      </c>
      <c r="S74">
        <f>((Table1[[#This Row],[2022 Population]]-Table1[[#This Row],[2010 Population]])/Table1[[#This Row],[2010 Population]])*100</f>
        <v>39.680324166677423</v>
      </c>
      <c r="T7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13195867</v>
      </c>
      <c r="U74">
        <f>Table1[[#This Row],[2020 Population]]-Table1[[#This Row],[2015 Population]]</f>
        <v>320862</v>
      </c>
      <c r="V74">
        <f>Table1[[#This Row],[2022 Population]]-Table1[[#This Row],[1970 Population]]</f>
        <v>2177261</v>
      </c>
      <c r="W74">
        <f>Table1[[#This Row],[2022 Population]]/Table1[[#This Row],[Area (kmÂ²)]]</f>
        <v>253.15670315277387</v>
      </c>
      <c r="X74">
        <f>Table1[[#This Row],[2022 Population]]-Table1[[#This Row],[2020 Population]]</f>
        <v>131997</v>
      </c>
      <c r="Y74">
        <f>Table1[[#This Row],[2022 Population]]-Table1[[#This Row],[2010 Population]]</f>
        <v>768717</v>
      </c>
      <c r="Z74">
        <f>((Table1[[#This Row],[1970 Population]]-Table1[[#This Row],[2022 Population]])/Table1[[#This Row],[1970 Population]])*100</f>
        <v>-411.78992720305791</v>
      </c>
    </row>
    <row r="75" spans="1:26" x14ac:dyDescent="0.3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  <c r="R75">
        <f>((Table1[[#This Row],[2022 Population]]-Table1[[#This Row],[2015 Population]])/Table1[[#This Row],[2015 Population]])*100</f>
        <v>-0.70925653093023522</v>
      </c>
      <c r="S75">
        <f>((Table1[[#This Row],[2022 Population]]-Table1[[#This Row],[2010 Population]])/Table1[[#This Row],[2010 Population]])*100</f>
        <v>-2.4094363290955481</v>
      </c>
      <c r="T7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34721337</v>
      </c>
      <c r="U75">
        <f>Table1[[#This Row],[2020 Population]]-Table1[[#This Row],[2015 Population]]</f>
        <v>-5220</v>
      </c>
      <c r="V75">
        <f>Table1[[#This Row],[2022 Population]]-Table1[[#This Row],[1970 Population]]</f>
        <v>-1056041</v>
      </c>
      <c r="W75">
        <f>Table1[[#This Row],[2022 Population]]/Table1[[#This Row],[Area (kmÂ²)]]</f>
        <v>53.721449067431848</v>
      </c>
      <c r="X75">
        <f>Table1[[#This Row],[2022 Population]]-Table1[[#This Row],[2020 Population]]</f>
        <v>-21527</v>
      </c>
      <c r="Y75">
        <f>Table1[[#This Row],[2022 Population]]-Table1[[#This Row],[2010 Population]]</f>
        <v>-92446</v>
      </c>
      <c r="Z75">
        <f>((Table1[[#This Row],[1970 Population]]-Table1[[#This Row],[2022 Population]])/Table1[[#This Row],[1970 Population]])*100</f>
        <v>21.998901764135102</v>
      </c>
    </row>
    <row r="76" spans="1:26" x14ac:dyDescent="0.3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  <c r="R76">
        <f>((Table1[[#This Row],[2022 Population]]-Table1[[#This Row],[2015 Population]])/Table1[[#This Row],[2015 Population]])*100</f>
        <v>1.5798294561980544</v>
      </c>
      <c r="S76">
        <f>((Table1[[#This Row],[2022 Population]]-Table1[[#This Row],[2010 Population]])/Table1[[#This Row],[2010 Population]])*100</f>
        <v>2.5142954037923597</v>
      </c>
      <c r="T7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647100306</v>
      </c>
      <c r="U76">
        <f>Table1[[#This Row],[2020 Population]]-Table1[[#This Row],[2015 Population]]</f>
        <v>1255762</v>
      </c>
      <c r="V76">
        <f>Table1[[#This Row],[2022 Population]]-Table1[[#This Row],[1970 Population]]</f>
        <v>5075260</v>
      </c>
      <c r="W76">
        <f>Table1[[#This Row],[2022 Population]]/Table1[[#This Row],[Area (kmÂ²)]]</f>
        <v>233.4544235174202</v>
      </c>
      <c r="X76">
        <f>Table1[[#This Row],[2022 Population]]-Table1[[#This Row],[2020 Population]]</f>
        <v>40855</v>
      </c>
      <c r="Y76">
        <f>Table1[[#This Row],[2022 Population]]-Table1[[#This Row],[2010 Population]]</f>
        <v>2044753</v>
      </c>
      <c r="Z76">
        <f>((Table1[[#This Row],[1970 Population]]-Table1[[#This Row],[2022 Population]])/Table1[[#This Row],[1970 Population]])*100</f>
        <v>-6.4822619976148284</v>
      </c>
    </row>
    <row r="77" spans="1:26" x14ac:dyDescent="0.3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  <c r="R77">
        <f>((Table1[[#This Row],[2022 Population]]-Table1[[#This Row],[2015 Population]])/Table1[[#This Row],[2015 Population]])*100</f>
        <v>15.950056213966576</v>
      </c>
      <c r="S77">
        <f>((Table1[[#This Row],[2022 Population]]-Table1[[#This Row],[2010 Population]])/Table1[[#This Row],[2010 Population]])*100</f>
        <v>30.894380501306777</v>
      </c>
      <c r="T7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175941554</v>
      </c>
      <c r="U77">
        <f>Table1[[#This Row],[2020 Population]]-Table1[[#This Row],[2015 Population]]</f>
        <v>3309462</v>
      </c>
      <c r="V77">
        <f>Table1[[#This Row],[2022 Population]]-Table1[[#This Row],[1970 Population]]</f>
        <v>24613975</v>
      </c>
      <c r="W77">
        <f>Table1[[#This Row],[2022 Population]]/Table1[[#This Row],[Area (kmÂ²)]]</f>
        <v>140.34062372921147</v>
      </c>
      <c r="X77">
        <f>Table1[[#This Row],[2022 Population]]-Table1[[#This Row],[2020 Population]]</f>
        <v>1295469</v>
      </c>
      <c r="Y77">
        <f>Table1[[#This Row],[2022 Population]]-Table1[[#This Row],[2010 Population]]</f>
        <v>7901151</v>
      </c>
      <c r="Z77">
        <f>((Table1[[#This Row],[1970 Population]]-Table1[[#This Row],[2022 Population]])/Table1[[#This Row],[1970 Population]])*100</f>
        <v>-277.75069553408161</v>
      </c>
    </row>
    <row r="78" spans="1:26" x14ac:dyDescent="0.3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  <c r="R78">
        <f>((Table1[[#This Row],[2022 Population]]-Table1[[#This Row],[2015 Population]])/Table1[[#This Row],[2015 Population]])*100</f>
        <v>0.39667896678966791</v>
      </c>
      <c r="S78">
        <f>((Table1[[#This Row],[2022 Population]]-Table1[[#This Row],[2010 Population]])/Table1[[#This Row],[2010 Population]])*100</f>
        <v>4.4366963086174911</v>
      </c>
      <c r="T7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239617</v>
      </c>
      <c r="U78">
        <f>Table1[[#This Row],[2020 Population]]-Table1[[#This Row],[2015 Population]]</f>
        <v>189</v>
      </c>
      <c r="V78">
        <f>Table1[[#This Row],[2022 Population]]-Table1[[#This Row],[1970 Population]]</f>
        <v>5964</v>
      </c>
      <c r="W78">
        <f>Table1[[#This Row],[2022 Population]]/Table1[[#This Row],[Area (kmÂ²)]]</f>
        <v>5441.5</v>
      </c>
      <c r="X78">
        <f>Table1[[#This Row],[2022 Population]]-Table1[[#This Row],[2020 Population]]</f>
        <v>-60</v>
      </c>
      <c r="Y78">
        <f>Table1[[#This Row],[2022 Population]]-Table1[[#This Row],[2010 Population]]</f>
        <v>1387</v>
      </c>
      <c r="Z78">
        <f>((Table1[[#This Row],[1970 Population]]-Table1[[#This Row],[2022 Population]])/Table1[[#This Row],[1970 Population]])*100</f>
        <v>-22.349634626194494</v>
      </c>
    </row>
    <row r="79" spans="1:26" x14ac:dyDescent="0.3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  <c r="R79">
        <f>((Table1[[#This Row],[2022 Population]]-Table1[[#This Row],[2015 Population]])/Table1[[#This Row],[2015 Population]])*100</f>
        <v>-3.9019525123486569</v>
      </c>
      <c r="S79">
        <f>((Table1[[#This Row],[2022 Population]]-Table1[[#This Row],[2010 Population]])/Table1[[#This Row],[2010 Population]])*100</f>
        <v>-5.8802316485651387</v>
      </c>
      <c r="T7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81930012</v>
      </c>
      <c r="U79">
        <f>Table1[[#This Row],[2020 Population]]-Table1[[#This Row],[2015 Population]]</f>
        <v>-294409</v>
      </c>
      <c r="V79">
        <f>Table1[[#This Row],[2022 Population]]-Table1[[#This Row],[1970 Population]]</f>
        <v>1840098</v>
      </c>
      <c r="W79">
        <f>Table1[[#This Row],[2022 Population]]/Table1[[#This Row],[Area (kmÂ²)]]</f>
        <v>78.679983332070606</v>
      </c>
      <c r="X79">
        <f>Table1[[#This Row],[2022 Population]]-Table1[[#This Row],[2020 Population]]</f>
        <v>-127261</v>
      </c>
      <c r="Y79">
        <f>Table1[[#This Row],[2022 Population]]-Table1[[#This Row],[2010 Population]]</f>
        <v>-648812</v>
      </c>
      <c r="Z79">
        <f>((Table1[[#This Row],[1970 Population]]-Table1[[#This Row],[2022 Population]])/Table1[[#This Row],[1970 Population]])*100</f>
        <v>-21.534527195430524</v>
      </c>
    </row>
    <row r="80" spans="1:26" x14ac:dyDescent="0.3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  <c r="R80">
        <f>((Table1[[#This Row],[2022 Population]]-Table1[[#This Row],[2015 Population]])/Table1[[#This Row],[2015 Population]])*100</f>
        <v>1.0215582789158244</v>
      </c>
      <c r="S80">
        <f>((Table1[[#This Row],[2022 Population]]-Table1[[#This Row],[2010 Population]])/Table1[[#This Row],[2010 Population]])*100</f>
        <v>0.2040780110379585</v>
      </c>
      <c r="T8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432061</v>
      </c>
      <c r="U80">
        <f>Table1[[#This Row],[2020 Population]]-Table1[[#This Row],[2015 Population]]</f>
        <v>131</v>
      </c>
      <c r="V80">
        <f>Table1[[#This Row],[2022 Population]]-Table1[[#This Row],[1970 Population]]</f>
        <v>11032</v>
      </c>
      <c r="W80">
        <f>Table1[[#This Row],[2022 Population]]/Table1[[#This Row],[Area (kmÂ²)]]</f>
        <v>2.6068217051400545E-2</v>
      </c>
      <c r="X80">
        <f>Table1[[#This Row],[2022 Population]]-Table1[[#This Row],[2020 Population]]</f>
        <v>440</v>
      </c>
      <c r="Y80">
        <f>Table1[[#This Row],[2022 Population]]-Table1[[#This Row],[2010 Population]]</f>
        <v>115</v>
      </c>
      <c r="Z80">
        <f>((Table1[[#This Row],[1970 Population]]-Table1[[#This Row],[2022 Population]])/Table1[[#This Row],[1970 Population]])*100</f>
        <v>-24.281375181582074</v>
      </c>
    </row>
    <row r="81" spans="1:26" x14ac:dyDescent="0.3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  <c r="R81">
        <f>((Table1[[#This Row],[2022 Population]]-Table1[[#This Row],[2015 Population]])/Table1[[#This Row],[2015 Population]])*100</f>
        <v>5.4278029920995126</v>
      </c>
      <c r="S81">
        <f>((Table1[[#This Row],[2022 Population]]-Table1[[#This Row],[2010 Population]])/Table1[[#This Row],[2010 Population]])*100</f>
        <v>9.9957032243355339</v>
      </c>
      <c r="T8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882231</v>
      </c>
      <c r="U81">
        <f>Table1[[#This Row],[2020 Population]]-Table1[[#This Row],[2015 Population]]</f>
        <v>4683</v>
      </c>
      <c r="V81">
        <f>Table1[[#This Row],[2022 Population]]-Table1[[#This Row],[1970 Population]]</f>
        <v>26644</v>
      </c>
      <c r="W81">
        <f>Table1[[#This Row],[2022 Population]]/Table1[[#This Row],[Area (kmÂ²)]]</f>
        <v>364.64534883720933</v>
      </c>
      <c r="X81">
        <f>Table1[[#This Row],[2022 Population]]-Table1[[#This Row],[2020 Population]]</f>
        <v>1775</v>
      </c>
      <c r="Y81">
        <f>Table1[[#This Row],[2022 Population]]-Table1[[#This Row],[2010 Population]]</f>
        <v>11399</v>
      </c>
      <c r="Z81">
        <f>((Table1[[#This Row],[1970 Population]]-Table1[[#This Row],[2022 Population]])/Table1[[#This Row],[1970 Population]])*100</f>
        <v>-26.969249144684898</v>
      </c>
    </row>
    <row r="82" spans="1:26" x14ac:dyDescent="0.3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  <c r="R82">
        <f>((Table1[[#This Row],[2022 Population]]-Table1[[#This Row],[2015 Population]])/Table1[[#This Row],[2015 Population]])*100</f>
        <v>-0.83615434151279533</v>
      </c>
      <c r="S82">
        <f>((Table1[[#This Row],[2022 Population]]-Table1[[#This Row],[2010 Population]])/Table1[[#This Row],[2010 Population]])*100</f>
        <v>-1.816052715147666</v>
      </c>
      <c r="T8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3062117</v>
      </c>
      <c r="U82">
        <f>Table1[[#This Row],[2020 Population]]-Table1[[#This Row],[2015 Population]]</f>
        <v>-3447</v>
      </c>
      <c r="V82">
        <f>Table1[[#This Row],[2022 Population]]-Table1[[#This Row],[1970 Population]]</f>
        <v>77442</v>
      </c>
      <c r="W82">
        <f>Table1[[#This Row],[2022 Population]]/Table1[[#This Row],[Area (kmÂ²)]]</f>
        <v>243.09090909090909</v>
      </c>
      <c r="X82">
        <f>Table1[[#This Row],[2022 Population]]-Table1[[#This Row],[2020 Population]]</f>
        <v>110</v>
      </c>
      <c r="Y82">
        <f>Table1[[#This Row],[2022 Population]]-Table1[[#This Row],[2010 Population]]</f>
        <v>-7320</v>
      </c>
      <c r="Z82">
        <f>((Table1[[#This Row],[1970 Population]]-Table1[[#This Row],[2022 Population]])/Table1[[#This Row],[1970 Population]])*100</f>
        <v>-24.329113128711004</v>
      </c>
    </row>
    <row r="83" spans="1:26" x14ac:dyDescent="0.3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  <c r="R83">
        <f>((Table1[[#This Row],[2022 Population]]-Table1[[#This Row],[2015 Population]])/Table1[[#This Row],[2015 Population]])*100</f>
        <v>2.259819738299063</v>
      </c>
      <c r="S83">
        <f>((Table1[[#This Row],[2022 Population]]-Table1[[#This Row],[2010 Population]])/Table1[[#This Row],[2010 Population]])*100</f>
        <v>4.165428580091568</v>
      </c>
      <c r="T8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1170925</v>
      </c>
      <c r="U83">
        <f>Table1[[#This Row],[2020 Population]]-Table1[[#This Row],[2015 Population]]</f>
        <v>1253</v>
      </c>
      <c r="V83">
        <f>Table1[[#This Row],[2022 Population]]-Table1[[#This Row],[1970 Population]]</f>
        <v>83474</v>
      </c>
      <c r="W83">
        <f>Table1[[#This Row],[2022 Population]]/Table1[[#This Row],[Area (kmÂ²)]]</f>
        <v>312.88524590163934</v>
      </c>
      <c r="X83">
        <f>Table1[[#This Row],[2022 Population]]-Table1[[#This Row],[2020 Population]]</f>
        <v>2543</v>
      </c>
      <c r="Y83">
        <f>Table1[[#This Row],[2022 Population]]-Table1[[#This Row],[2010 Population]]</f>
        <v>6869</v>
      </c>
      <c r="Z83">
        <f>((Table1[[#This Row],[1970 Population]]-Table1[[#This Row],[2022 Population]])/Table1[[#This Row],[1970 Population]])*100</f>
        <v>-94.534541336353342</v>
      </c>
    </row>
    <row r="84" spans="1:26" x14ac:dyDescent="0.3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  <c r="R84">
        <f>((Table1[[#This Row],[2022 Population]]-Table1[[#This Row],[2015 Population]])/Table1[[#This Row],[2015 Population]])*100</f>
        <v>11.516709437665781</v>
      </c>
      <c r="S84">
        <f>((Table1[[#This Row],[2022 Population]]-Table1[[#This Row],[2010 Population]])/Table1[[#This Row],[2010 Population]])*100</f>
        <v>22.696551861185778</v>
      </c>
      <c r="T8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99012503</v>
      </c>
      <c r="U84">
        <f>Table1[[#This Row],[2020 Population]]-Table1[[#This Row],[2015 Population]]</f>
        <v>1361611</v>
      </c>
      <c r="V84">
        <f>Table1[[#This Row],[2022 Population]]-Table1[[#This Row],[1970 Population]]</f>
        <v>12390700</v>
      </c>
      <c r="W84">
        <f>Table1[[#This Row],[2022 Population]]/Table1[[#This Row],[Area (kmÂ²)]]</f>
        <v>163.87245727300279</v>
      </c>
      <c r="X84">
        <f>Table1[[#This Row],[2022 Population]]-Table1[[#This Row],[2020 Population]]</f>
        <v>481190</v>
      </c>
      <c r="Y84">
        <f>Table1[[#This Row],[2022 Population]]-Table1[[#This Row],[2010 Population]]</f>
        <v>3300787</v>
      </c>
      <c r="Z84">
        <f>((Table1[[#This Row],[1970 Population]]-Table1[[#This Row],[2022 Population]])/Table1[[#This Row],[1970 Population]])*100</f>
        <v>-227.21854732113647</v>
      </c>
    </row>
    <row r="85" spans="1:26" x14ac:dyDescent="0.3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  <c r="R85">
        <f>((Table1[[#This Row],[2022 Population]]-Table1[[#This Row],[2015 Population]])/Table1[[#This Row],[2015 Population]])*100</f>
        <v>2.7130084862645831</v>
      </c>
      <c r="S85">
        <f>((Table1[[#This Row],[2022 Population]]-Table1[[#This Row],[2010 Population]])/Table1[[#This Row],[2010 Population]])*100</f>
        <v>4.1443190418215918</v>
      </c>
      <c r="T8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470863</v>
      </c>
      <c r="U85">
        <f>Table1[[#This Row],[2020 Population]]-Table1[[#This Row],[2015 Population]]</f>
        <v>1165</v>
      </c>
      <c r="V85">
        <f>Table1[[#This Row],[2022 Population]]-Table1[[#This Row],[1970 Population]]</f>
        <v>10645</v>
      </c>
      <c r="W85">
        <f>Table1[[#This Row],[2022 Population]]/Table1[[#This Row],[Area (kmÂ²)]]</f>
        <v>811.5512820512821</v>
      </c>
      <c r="X85">
        <f>Table1[[#This Row],[2022 Population]]-Table1[[#This Row],[2020 Population]]</f>
        <v>507</v>
      </c>
      <c r="Y85">
        <f>Table1[[#This Row],[2022 Population]]-Table1[[#This Row],[2010 Population]]</f>
        <v>2519</v>
      </c>
      <c r="Z85">
        <f>((Table1[[#This Row],[1970 Population]]-Table1[[#This Row],[2022 Population]])/Table1[[#This Row],[1970 Population]])*100</f>
        <v>-20.216119720449711</v>
      </c>
    </row>
    <row r="86" spans="1:26" x14ac:dyDescent="0.3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  <c r="R86">
        <f>((Table1[[#This Row],[2022 Population]]-Table1[[#This Row],[2015 Population]])/Table1[[#This Row],[2015 Population]])*100</f>
        <v>19.209903528282048</v>
      </c>
      <c r="S86">
        <f>((Table1[[#This Row],[2022 Population]]-Table1[[#This Row],[2010 Population]])/Table1[[#This Row],[2010 Population]])*100</f>
        <v>34.940200928308101</v>
      </c>
      <c r="T8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72847315</v>
      </c>
      <c r="U86">
        <f>Table1[[#This Row],[2020 Population]]-Table1[[#This Row],[2015 Population]]</f>
        <v>1579155</v>
      </c>
      <c r="V86">
        <f>Table1[[#This Row],[2022 Population]]-Table1[[#This Row],[1970 Population]]</f>
        <v>9636967</v>
      </c>
      <c r="W86">
        <f>Table1[[#This Row],[2022 Population]]/Table1[[#This Row],[Area (kmÂ²)]]</f>
        <v>56.371553382657396</v>
      </c>
      <c r="X86">
        <f>Table1[[#This Row],[2022 Population]]-Table1[[#This Row],[2020 Population]]</f>
        <v>654188</v>
      </c>
      <c r="Y86">
        <f>Table1[[#This Row],[2022 Population]]-Table1[[#This Row],[2010 Population]]</f>
        <v>3588613</v>
      </c>
      <c r="Z86">
        <f>((Table1[[#This Row],[1970 Population]]-Table1[[#This Row],[2022 Population]])/Table1[[#This Row],[1970 Population]])*100</f>
        <v>-228.23575078853744</v>
      </c>
    </row>
    <row r="87" spans="1:26" x14ac:dyDescent="0.3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  <c r="R87">
        <f>((Table1[[#This Row],[2022 Population]]-Table1[[#This Row],[2015 Population]])/Table1[[#This Row],[2015 Population]])*100</f>
        <v>17.700466035633809</v>
      </c>
      <c r="S87">
        <f>((Table1[[#This Row],[2022 Population]]-Table1[[#This Row],[2010 Population]])/Table1[[#This Row],[2010 Population]])*100</f>
        <v>34.350378376998762</v>
      </c>
      <c r="T8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11105058</v>
      </c>
      <c r="U87">
        <f>Table1[[#This Row],[2020 Population]]-Table1[[#This Row],[2015 Population]]</f>
        <v>226909</v>
      </c>
      <c r="V87">
        <f>Table1[[#This Row],[2022 Population]]-Table1[[#This Row],[1970 Population]]</f>
        <v>1513903</v>
      </c>
      <c r="W87">
        <f>Table1[[#This Row],[2022 Population]]/Table1[[#This Row],[Area (kmÂ²)]]</f>
        <v>58.285564013840833</v>
      </c>
      <c r="X87">
        <f>Table1[[#This Row],[2022 Population]]-Table1[[#This Row],[2020 Population]]</f>
        <v>89738</v>
      </c>
      <c r="Y87">
        <f>Table1[[#This Row],[2022 Population]]-Table1[[#This Row],[2010 Population]]</f>
        <v>538346</v>
      </c>
      <c r="Z87">
        <f>((Table1[[#This Row],[1970 Population]]-Table1[[#This Row],[2022 Population]])/Table1[[#This Row],[1970 Population]])*100</f>
        <v>-255.87251526629177</v>
      </c>
    </row>
    <row r="88" spans="1:26" x14ac:dyDescent="0.3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  <c r="R88">
        <f>((Table1[[#This Row],[2022 Population]]-Table1[[#This Row],[2015 Population]])/Table1[[#This Row],[2015 Population]])*100</f>
        <v>7.1116285291597308</v>
      </c>
      <c r="S88">
        <f>((Table1[[#This Row],[2022 Population]]-Table1[[#This Row],[2010 Population]])/Table1[[#This Row],[2010 Population]])*100</f>
        <v>8.1282790414101811</v>
      </c>
      <c r="T8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6098495</v>
      </c>
      <c r="U88">
        <f>Table1[[#This Row],[2020 Population]]-Table1[[#This Row],[2015 Population]]</f>
        <v>42171</v>
      </c>
      <c r="V88">
        <f>Table1[[#This Row],[2022 Population]]-Table1[[#This Row],[1970 Population]]</f>
        <v>103465</v>
      </c>
      <c r="W88">
        <f>Table1[[#This Row],[2022 Population]]/Table1[[#This Row],[Area (kmÂ²)]]</f>
        <v>3.7620587154426919</v>
      </c>
      <c r="X88">
        <f>Table1[[#This Row],[2022 Population]]-Table1[[#This Row],[2020 Population]]</f>
        <v>11524</v>
      </c>
      <c r="Y88">
        <f>Table1[[#This Row],[2022 Population]]-Table1[[#This Row],[2010 Population]]</f>
        <v>60794</v>
      </c>
      <c r="Z88">
        <f>((Table1[[#This Row],[1970 Population]]-Table1[[#This Row],[2022 Population]])/Table1[[#This Row],[1970 Population]])*100</f>
        <v>-14.67045533497528</v>
      </c>
    </row>
    <row r="89" spans="1:26" x14ac:dyDescent="0.3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  <c r="R89">
        <f>((Table1[[#This Row],[2022 Population]]-Table1[[#This Row],[2015 Population]])/Table1[[#This Row],[2015 Population]])*100</f>
        <v>9.6673844352913463</v>
      </c>
      <c r="S89">
        <f>((Table1[[#This Row],[2022 Population]]-Table1[[#This Row],[2010 Population]])/Table1[[#This Row],[2010 Population]])*100</f>
        <v>17.699250625833091</v>
      </c>
      <c r="T8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68911478</v>
      </c>
      <c r="U89">
        <f>Table1[[#This Row],[2020 Population]]-Table1[[#This Row],[2015 Population]]</f>
        <v>743044</v>
      </c>
      <c r="V89">
        <f>Table1[[#This Row],[2022 Population]]-Table1[[#This Row],[1970 Population]]</f>
        <v>6904184</v>
      </c>
      <c r="W89">
        <f>Table1[[#This Row],[2022 Population]]/Table1[[#This Row],[Area (kmÂ²)]]</f>
        <v>417.47733333333332</v>
      </c>
      <c r="X89">
        <f>Table1[[#This Row],[2022 Population]]-Table1[[#This Row],[2020 Population]]</f>
        <v>278195</v>
      </c>
      <c r="Y89">
        <f>Table1[[#This Row],[2022 Population]]-Table1[[#This Row],[2010 Population]]</f>
        <v>1742116</v>
      </c>
      <c r="Z89">
        <f>((Table1[[#This Row],[1970 Population]]-Table1[[#This Row],[2022 Population]])/Table1[[#This Row],[1970 Population]])*100</f>
        <v>-147.49970731573922</v>
      </c>
    </row>
    <row r="90" spans="1:26" x14ac:dyDescent="0.3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  <c r="R90">
        <f>((Table1[[#This Row],[2022 Population]]-Table1[[#This Row],[2015 Population]])/Table1[[#This Row],[2015 Population]])*100</f>
        <v>12.247612971320152</v>
      </c>
      <c r="S90">
        <f>((Table1[[#This Row],[2022 Population]]-Table1[[#This Row],[2010 Population]])/Table1[[#This Row],[2010 Population]])*100</f>
        <v>23.45216794406014</v>
      </c>
      <c r="T9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56570763</v>
      </c>
      <c r="U90">
        <f>Table1[[#This Row],[2020 Population]]-Table1[[#This Row],[2015 Population]]</f>
        <v>827258</v>
      </c>
      <c r="V90">
        <f>Table1[[#This Row],[2022 Population]]-Table1[[#This Row],[1970 Population]]</f>
        <v>7650107</v>
      </c>
      <c r="W90">
        <f>Table1[[#This Row],[2022 Population]]/Table1[[#This Row],[Area (kmÂ²)]]</f>
        <v>92.743128400241801</v>
      </c>
      <c r="X90">
        <f>Table1[[#This Row],[2022 Population]]-Table1[[#This Row],[2020 Population]]</f>
        <v>311097</v>
      </c>
      <c r="Y90">
        <f>Table1[[#This Row],[2022 Population]]-Table1[[#This Row],[2010 Population]]</f>
        <v>1981927</v>
      </c>
      <c r="Z90">
        <f>((Table1[[#This Row],[1970 Population]]-Table1[[#This Row],[2022 Population]])/Table1[[#This Row],[1970 Population]])*100</f>
        <v>-274.91146357581863</v>
      </c>
    </row>
    <row r="91" spans="1:26" x14ac:dyDescent="0.3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  <c r="R91">
        <f>((Table1[[#This Row],[2022 Population]]-Table1[[#This Row],[2015 Population]])/Table1[[#This Row],[2015 Population]])*100</f>
        <v>1.203093905569284</v>
      </c>
      <c r="S91">
        <f>((Table1[[#This Row],[2022 Population]]-Table1[[#This Row],[2010 Population]])/Table1[[#This Row],[2010 Population]])*100</f>
        <v>4.9972674140314997</v>
      </c>
      <c r="T9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51025484</v>
      </c>
      <c r="U91">
        <f>Table1[[#This Row],[2020 Population]]-Table1[[#This Row],[2015 Population]]</f>
        <v>101120</v>
      </c>
      <c r="V91">
        <f>Table1[[#This Row],[2022 Population]]-Table1[[#This Row],[1970 Population]]</f>
        <v>3533793</v>
      </c>
      <c r="W91">
        <f>Table1[[#This Row],[2022 Population]]/Table1[[#This Row],[Area (kmÂ²)]]</f>
        <v>6783.392210144928</v>
      </c>
      <c r="X91">
        <f>Table1[[#This Row],[2022 Population]]-Table1[[#This Row],[2020 Population]]</f>
        <v>-12093</v>
      </c>
      <c r="Y91">
        <f>Table1[[#This Row],[2022 Population]]-Table1[[#This Row],[2010 Population]]</f>
        <v>356427</v>
      </c>
      <c r="Z91">
        <f>((Table1[[#This Row],[1970 Population]]-Table1[[#This Row],[2022 Population]])/Table1[[#This Row],[1970 Population]])*100</f>
        <v>-89.348386072364804</v>
      </c>
    </row>
    <row r="92" spans="1:26" x14ac:dyDescent="0.3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  <c r="R92">
        <f>((Table1[[#This Row],[2022 Population]]-Table1[[#This Row],[2015 Population]])/Table1[[#This Row],[2015 Population]])*100</f>
        <v>1.2500906620984482</v>
      </c>
      <c r="S92">
        <f>((Table1[[#This Row],[2022 Population]]-Table1[[#This Row],[2010 Population]])/Table1[[#This Row],[2010 Population]])*100</f>
        <v>-0.19542747569923374</v>
      </c>
      <c r="T9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81141041</v>
      </c>
      <c r="U92">
        <f>Table1[[#This Row],[2020 Population]]-Table1[[#This Row],[2015 Population]]</f>
        <v>-93673</v>
      </c>
      <c r="V92">
        <f>Table1[[#This Row],[2022 Population]]-Table1[[#This Row],[1970 Population]]</f>
        <v>-348058</v>
      </c>
      <c r="W92">
        <f>Table1[[#This Row],[2022 Population]]/Table1[[#This Row],[Area (kmÂ²)]]</f>
        <v>107.14309670206819</v>
      </c>
      <c r="X92">
        <f>Table1[[#This Row],[2022 Population]]-Table1[[#This Row],[2020 Population]]</f>
        <v>216735</v>
      </c>
      <c r="Y92">
        <f>Table1[[#This Row],[2022 Population]]-Table1[[#This Row],[2010 Population]]</f>
        <v>-19517</v>
      </c>
      <c r="Z92">
        <f>((Table1[[#This Row],[1970 Population]]-Table1[[#This Row],[2022 Population]])/Table1[[#This Row],[1970 Population]])*100</f>
        <v>3.3741701457805764</v>
      </c>
    </row>
    <row r="93" spans="1:26" x14ac:dyDescent="0.3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  <c r="R93">
        <f>((Table1[[#This Row],[2022 Population]]-Table1[[#This Row],[2015 Population]])/Table1[[#This Row],[2015 Population]])*100</f>
        <v>12.637890412614027</v>
      </c>
      <c r="S93">
        <f>((Table1[[#This Row],[2022 Population]]-Table1[[#This Row],[2010 Population]])/Table1[[#This Row],[2010 Population]])*100</f>
        <v>17.141169781329612</v>
      </c>
      <c r="T9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2358173</v>
      </c>
      <c r="U93">
        <f>Table1[[#This Row],[2020 Population]]-Table1[[#This Row],[2015 Population]]</f>
        <v>35609</v>
      </c>
      <c r="V93">
        <f>Table1[[#This Row],[2022 Population]]-Table1[[#This Row],[1970 Population]]</f>
        <v>168431</v>
      </c>
      <c r="W93">
        <f>Table1[[#This Row],[2022 Population]]/Table1[[#This Row],[Area (kmÂ²)]]</f>
        <v>3.6203786407766989</v>
      </c>
      <c r="X93">
        <f>Table1[[#This Row],[2022 Population]]-Table1[[#This Row],[2020 Population]]</f>
        <v>6230</v>
      </c>
      <c r="Y93">
        <f>Table1[[#This Row],[2022 Population]]-Table1[[#This Row],[2010 Population]]</f>
        <v>54566</v>
      </c>
      <c r="Z93">
        <f>((Table1[[#This Row],[1970 Population]]-Table1[[#This Row],[2022 Population]])/Table1[[#This Row],[1970 Population]])*100</f>
        <v>-82.375237200931196</v>
      </c>
    </row>
    <row r="94" spans="1:26" x14ac:dyDescent="0.3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  <c r="R94">
        <f>((Table1[[#This Row],[2022 Population]]-Table1[[#This Row],[2015 Population]])/Table1[[#This Row],[2015 Population]])*100</f>
        <v>7.1289633264998269</v>
      </c>
      <c r="S94">
        <f>((Table1[[#This Row],[2022 Population]]-Table1[[#This Row],[2010 Population]])/Table1[[#This Row],[2010 Population]])*100</f>
        <v>14.231631037550596</v>
      </c>
      <c r="T9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8561455951</v>
      </c>
      <c r="U94">
        <f>Table1[[#This Row],[2020 Population]]-Table1[[#This Row],[2015 Population]]</f>
        <v>73520622</v>
      </c>
      <c r="V94">
        <f>Table1[[#This Row],[2022 Population]]-Table1[[#This Row],[1970 Population]]</f>
        <v>859671872</v>
      </c>
      <c r="W94">
        <f>Table1[[#This Row],[2022 Population]]/Table1[[#This Row],[Area (kmÂ²)]]</f>
        <v>431.06749108009211</v>
      </c>
      <c r="X94">
        <f>Table1[[#This Row],[2022 Population]]-Table1[[#This Row],[2020 Population]]</f>
        <v>20786046</v>
      </c>
      <c r="Y94">
        <f>Table1[[#This Row],[2022 Population]]-Table1[[#This Row],[2010 Population]]</f>
        <v>176559553</v>
      </c>
      <c r="Z94">
        <f>((Table1[[#This Row],[1970 Population]]-Table1[[#This Row],[2022 Population]])/Table1[[#This Row],[1970 Population]])*100</f>
        <v>-154.20087279760446</v>
      </c>
    </row>
    <row r="95" spans="1:26" x14ac:dyDescent="0.3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  <c r="R95">
        <f>((Table1[[#This Row],[2022 Population]]-Table1[[#This Row],[2015 Population]])/Table1[[#This Row],[2015 Population]])*100</f>
        <v>6.3334147330000228</v>
      </c>
      <c r="S95">
        <f>((Table1[[#This Row],[2022 Population]]-Table1[[#This Row],[2010 Population]])/Table1[[#This Row],[2010 Population]])*100</f>
        <v>12.902901317118845</v>
      </c>
      <c r="T9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1710105237</v>
      </c>
      <c r="U95">
        <f>Table1[[#This Row],[2020 Population]]-Table1[[#This Row],[2015 Population]]</f>
        <v>12766000</v>
      </c>
      <c r="V95">
        <f>Table1[[#This Row],[2022 Population]]-Table1[[#This Row],[1970 Population]]</f>
        <v>160272945</v>
      </c>
      <c r="W95">
        <f>Table1[[#This Row],[2022 Population]]/Table1[[#This Row],[Area (kmÂ²)]]</f>
        <v>144.65285269265644</v>
      </c>
      <c r="X95">
        <f>Table1[[#This Row],[2022 Population]]-Table1[[#This Row],[2020 Population]]</f>
        <v>3643369</v>
      </c>
      <c r="Y95">
        <f>Table1[[#This Row],[2022 Population]]-Table1[[#This Row],[2010 Population]]</f>
        <v>31485166</v>
      </c>
      <c r="Z95">
        <f>((Table1[[#This Row],[1970 Population]]-Table1[[#This Row],[2022 Population]])/Table1[[#This Row],[1970 Population]])*100</f>
        <v>-139.09153762917151</v>
      </c>
    </row>
    <row r="96" spans="1:26" x14ac:dyDescent="0.3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  <c r="R96">
        <f>((Table1[[#This Row],[2022 Population]]-Table1[[#This Row],[2015 Population]])/Table1[[#This Row],[2015 Population]])*100</f>
        <v>8.2646527622817825</v>
      </c>
      <c r="S96">
        <f>((Table1[[#This Row],[2022 Population]]-Table1[[#This Row],[2010 Population]])/Table1[[#This Row],[2010 Population]])*100</f>
        <v>17.481811166484718</v>
      </c>
      <c r="T9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521313840</v>
      </c>
      <c r="U96">
        <f>Table1[[#This Row],[2020 Population]]-Table1[[#This Row],[2015 Population]]</f>
        <v>5499352</v>
      </c>
      <c r="V96">
        <f>Table1[[#This Row],[2022 Population]]-Table1[[#This Row],[1970 Population]]</f>
        <v>60100865</v>
      </c>
      <c r="W96">
        <f>Table1[[#This Row],[2022 Population]]/Table1[[#This Row],[Area (kmÂ²)]]</f>
        <v>53.725784873755835</v>
      </c>
      <c r="X96">
        <f>Table1[[#This Row],[2022 Population]]-Table1[[#This Row],[2020 Population]]</f>
        <v>1260377</v>
      </c>
      <c r="Y96">
        <f>Table1[[#This Row],[2022 Population]]-Table1[[#This Row],[2010 Population]]</f>
        <v>13176715</v>
      </c>
      <c r="Z96">
        <f>((Table1[[#This Row],[1970 Population]]-Table1[[#This Row],[2022 Population]])/Table1[[#This Row],[1970 Population]])*100</f>
        <v>-211.25303408242723</v>
      </c>
    </row>
    <row r="97" spans="1:26" x14ac:dyDescent="0.3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  <c r="R97">
        <f>((Table1[[#This Row],[2022 Population]]-Table1[[#This Row],[2015 Population]])/Table1[[#This Row],[2015 Population]])*100</f>
        <v>17.846131607251721</v>
      </c>
      <c r="S97">
        <f>((Table1[[#This Row],[2022 Population]]-Table1[[#This Row],[2010 Population]])/Table1[[#This Row],[2010 Population]])*100</f>
        <v>42.319846153231062</v>
      </c>
      <c r="T9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221827749</v>
      </c>
      <c r="U97">
        <f>Table1[[#This Row],[2020 Population]]-Table1[[#This Row],[2015 Population]]</f>
        <v>4799171</v>
      </c>
      <c r="V97">
        <f>Table1[[#This Row],[2022 Population]]-Table1[[#This Row],[1970 Population]]</f>
        <v>34684775</v>
      </c>
      <c r="W97">
        <f>Table1[[#This Row],[2022 Population]]/Table1[[#This Row],[Area (kmÂ²)]]</f>
        <v>101.51584811905539</v>
      </c>
      <c r="X97">
        <f>Table1[[#This Row],[2022 Population]]-Table1[[#This Row],[2020 Population]]</f>
        <v>1939138</v>
      </c>
      <c r="Y97">
        <f>Table1[[#This Row],[2022 Population]]-Table1[[#This Row],[2010 Population]]</f>
        <v>13231247</v>
      </c>
      <c r="Z97">
        <f>((Table1[[#This Row],[1970 Population]]-Table1[[#This Row],[2022 Population]])/Table1[[#This Row],[1970 Population]])*100</f>
        <v>-353.51695338061126</v>
      </c>
    </row>
    <row r="98" spans="1:26" x14ac:dyDescent="0.3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  <c r="R98">
        <f>((Table1[[#This Row],[2022 Population]]-Table1[[#This Row],[2015 Population]])/Table1[[#This Row],[2015 Population]])*100</f>
        <v>7.6589665992249927</v>
      </c>
      <c r="S98">
        <f>((Table1[[#This Row],[2022 Population]]-Table1[[#This Row],[2010 Population]])/Table1[[#This Row],[2010 Population]])*100</f>
        <v>11.01811547357382</v>
      </c>
      <c r="T9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32742921</v>
      </c>
      <c r="U98">
        <f>Table1[[#This Row],[2020 Population]]-Table1[[#This Row],[2015 Population]]</f>
        <v>280359</v>
      </c>
      <c r="V98">
        <f>Table1[[#This Row],[2022 Population]]-Table1[[#This Row],[1970 Population]]</f>
        <v>2085472</v>
      </c>
      <c r="W98">
        <f>Table1[[#This Row],[2022 Population]]/Table1[[#This Row],[Area (kmÂ²)]]</f>
        <v>71.479928279709128</v>
      </c>
      <c r="X98">
        <f>Table1[[#This Row],[2022 Population]]-Table1[[#This Row],[2020 Population]]</f>
        <v>76990</v>
      </c>
      <c r="Y98">
        <f>Table1[[#This Row],[2022 Population]]-Table1[[#This Row],[2010 Population]]</f>
        <v>498524</v>
      </c>
      <c r="Z98">
        <f>((Table1[[#This Row],[1970 Population]]-Table1[[#This Row],[2022 Population]])/Table1[[#This Row],[1970 Population]])*100</f>
        <v>-70.991480567544599</v>
      </c>
    </row>
    <row r="99" spans="1:26" x14ac:dyDescent="0.3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  <c r="R99">
        <f>((Table1[[#This Row],[2022 Population]]-Table1[[#This Row],[2015 Population]])/Table1[[#This Row],[2015 Population]])*100</f>
        <v>1.107748256432955</v>
      </c>
      <c r="S99">
        <f>((Table1[[#This Row],[2022 Population]]-Table1[[#This Row],[2010 Population]])/Table1[[#This Row],[2010 Population]])*100</f>
        <v>0.82430691415756074</v>
      </c>
      <c r="T9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599733</v>
      </c>
      <c r="U99">
        <f>Table1[[#This Row],[2020 Population]]-Table1[[#This Row],[2015 Population]]</f>
        <v>453</v>
      </c>
      <c r="V99">
        <f>Table1[[#This Row],[2022 Population]]-Table1[[#This Row],[1970 Population]]</f>
        <v>29221</v>
      </c>
      <c r="W99">
        <f>Table1[[#This Row],[2022 Population]]/Table1[[#This Row],[Area (kmÂ²)]]</f>
        <v>147.76048951048952</v>
      </c>
      <c r="X99">
        <f>Table1[[#This Row],[2022 Population]]-Table1[[#This Row],[2020 Population]]</f>
        <v>473</v>
      </c>
      <c r="Y99">
        <f>Table1[[#This Row],[2022 Population]]-Table1[[#This Row],[2010 Population]]</f>
        <v>691</v>
      </c>
      <c r="Z99">
        <f>((Table1[[#This Row],[1970 Population]]-Table1[[#This Row],[2022 Population]])/Table1[[#This Row],[1970 Population]])*100</f>
        <v>-52.842779124018961</v>
      </c>
    </row>
    <row r="100" spans="1:26" x14ac:dyDescent="0.3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  <c r="R100">
        <f>((Table1[[#This Row],[2022 Population]]-Table1[[#This Row],[2015 Population]])/Table1[[#This Row],[2015 Population]])*100</f>
        <v>12.869125492739682</v>
      </c>
      <c r="S100">
        <f>((Table1[[#This Row],[2022 Population]]-Table1[[#This Row],[2010 Population]])/Table1[[#This Row],[2010 Population]])*100</f>
        <v>23.331880091888525</v>
      </c>
      <c r="T10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50704148</v>
      </c>
      <c r="U100">
        <f>Table1[[#This Row],[2020 Population]]-Table1[[#This Row],[2015 Population]]</f>
        <v>749711</v>
      </c>
      <c r="V100">
        <f>Table1[[#This Row],[2022 Population]]-Table1[[#This Row],[1970 Population]]</f>
        <v>6131002</v>
      </c>
      <c r="W100">
        <f>Table1[[#This Row],[2022 Population]]/Table1[[#This Row],[Area (kmÂ²)]]</f>
        <v>435.16172363986522</v>
      </c>
      <c r="X100">
        <f>Table1[[#This Row],[2022 Population]]-Table1[[#This Row],[2020 Population]]</f>
        <v>280820</v>
      </c>
      <c r="Y100">
        <f>Table1[[#This Row],[2022 Population]]-Table1[[#This Row],[2010 Population]]</f>
        <v>1709864</v>
      </c>
      <c r="Z100">
        <f>((Table1[[#This Row],[1970 Population]]-Table1[[#This Row],[2022 Population]])/Table1[[#This Row],[1970 Population]])*100</f>
        <v>-210.88251085970623</v>
      </c>
    </row>
    <row r="101" spans="1:26" x14ac:dyDescent="0.3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  <c r="R101">
        <f>((Table1[[#This Row],[2022 Population]]-Table1[[#This Row],[2015 Population]])/Table1[[#This Row],[2015 Population]])*100</f>
        <v>-1.9846825919373705</v>
      </c>
      <c r="S101">
        <f>((Table1[[#This Row],[2022 Population]]-Table1[[#This Row],[2010 Population]])/Table1[[#This Row],[2010 Population]])*100</f>
        <v>-1.312176281646773</v>
      </c>
      <c r="T10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461969885</v>
      </c>
      <c r="U101">
        <f>Table1[[#This Row],[2020 Population]]-Table1[[#This Row],[2015 Population]]</f>
        <v>-732327</v>
      </c>
      <c r="V101">
        <f>Table1[[#This Row],[2022 Population]]-Table1[[#This Row],[1970 Population]]</f>
        <v>5713438</v>
      </c>
      <c r="W101">
        <f>Table1[[#This Row],[2022 Population]]/Table1[[#This Row],[Area (kmÂ²)]]</f>
        <v>195.9190869992301</v>
      </c>
      <c r="X101">
        <f>Table1[[#This Row],[2022 Population]]-Table1[[#This Row],[2020 Population]]</f>
        <v>-463105</v>
      </c>
      <c r="Y101">
        <f>Table1[[#This Row],[2022 Population]]-Table1[[#This Row],[2010 Population]]</f>
        <v>-784976</v>
      </c>
      <c r="Z101">
        <f>((Table1[[#This Row],[1970 Population]]-Table1[[#This Row],[2022 Population]])/Table1[[#This Row],[1970 Population]])*100</f>
        <v>-10.714564066380872</v>
      </c>
    </row>
    <row r="102" spans="1:26" x14ac:dyDescent="0.3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  <c r="R102">
        <f>((Table1[[#This Row],[2022 Population]]-Table1[[#This Row],[2015 Population]])/Table1[[#This Row],[2015 Population]])*100</f>
        <v>19.340810665337219</v>
      </c>
      <c r="S102">
        <f>((Table1[[#This Row],[2022 Population]]-Table1[[#This Row],[2010 Population]])/Table1[[#This Row],[2010 Population]])*100</f>
        <v>33.335634465120854</v>
      </c>
      <c r="T10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142180220</v>
      </c>
      <c r="U102">
        <f>Table1[[#This Row],[2020 Population]]-Table1[[#This Row],[2015 Population]]</f>
        <v>3215049</v>
      </c>
      <c r="V102">
        <f>Table1[[#This Row],[2022 Population]]-Table1[[#This Row],[1970 Population]]</f>
        <v>22683456</v>
      </c>
      <c r="W102">
        <f>Table1[[#This Row],[2022 Population]]/Table1[[#This Row],[Area (kmÂ²)]]</f>
        <v>87.32952927932817</v>
      </c>
      <c r="X102">
        <f>Table1[[#This Row],[2022 Population]]-Table1[[#This Row],[2020 Population]]</f>
        <v>1348752</v>
      </c>
      <c r="Y102">
        <f>Table1[[#This Row],[2022 Population]]-Table1[[#This Row],[2010 Population]]</f>
        <v>7040500</v>
      </c>
      <c r="Z102">
        <f>((Table1[[#This Row],[1970 Population]]-Table1[[#This Row],[2022 Population]])/Table1[[#This Row],[1970 Population]])*100</f>
        <v>-414.15190486327953</v>
      </c>
    </row>
    <row r="103" spans="1:26" x14ac:dyDescent="0.3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  <c r="R103">
        <f>((Table1[[#This Row],[2022 Population]]-Table1[[#This Row],[2015 Population]])/Table1[[#This Row],[2015 Population]])*100</f>
        <v>1.1784808790296464</v>
      </c>
      <c r="S103">
        <f>((Table1[[#This Row],[2022 Population]]-Table1[[#This Row],[2010 Population]])/Table1[[#This Row],[2010 Population]])*100</f>
        <v>3.4193327032191418</v>
      </c>
      <c r="T10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20175026</v>
      </c>
      <c r="U103">
        <f>Table1[[#This Row],[2020 Population]]-Table1[[#This Row],[2015 Population]]</f>
        <v>25991</v>
      </c>
      <c r="V103">
        <f>Table1[[#This Row],[2022 Population]]-Table1[[#This Row],[1970 Population]]</f>
        <v>968286</v>
      </c>
      <c r="W103">
        <f>Table1[[#This Row],[2022 Population]]/Table1[[#This Row],[Area (kmÂ²)]]</f>
        <v>257.24474570102814</v>
      </c>
      <c r="X103">
        <f>Table1[[#This Row],[2022 Population]]-Table1[[#This Row],[2020 Population]]</f>
        <v>6941</v>
      </c>
      <c r="Y103">
        <f>Table1[[#This Row],[2022 Population]]-Table1[[#This Row],[2010 Population]]</f>
        <v>93481</v>
      </c>
      <c r="Z103">
        <f>((Table1[[#This Row],[1970 Population]]-Table1[[#This Row],[2022 Population]])/Table1[[#This Row],[1970 Population]])*100</f>
        <v>-52.083840973895313</v>
      </c>
    </row>
    <row r="104" spans="1:26" x14ac:dyDescent="0.3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  <c r="R104">
        <f>((Table1[[#This Row],[2022 Population]]-Table1[[#This Row],[2015 Population]])/Table1[[#This Row],[2015 Population]])*100</f>
        <v>-2.5927047623297188</v>
      </c>
      <c r="S104">
        <f>((Table1[[#This Row],[2022 Population]]-Table1[[#This Row],[2010 Population]])/Table1[[#This Row],[2010 Population]])*100</f>
        <v>-3.2424378635438176</v>
      </c>
      <c r="T10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978084034</v>
      </c>
      <c r="U104">
        <f>Table1[[#This Row],[2020 Population]]-Table1[[#This Row],[2015 Population]]</f>
        <v>-2006172</v>
      </c>
      <c r="V104">
        <f>Table1[[#This Row],[2022 Population]]-Table1[[#This Row],[1970 Population]]</f>
        <v>18534853</v>
      </c>
      <c r="W104">
        <f>Table1[[#This Row],[2022 Population]]/Table1[[#This Row],[Area (kmÂ²)]]</f>
        <v>327.97526526076257</v>
      </c>
      <c r="X104">
        <f>Table1[[#This Row],[2022 Population]]-Table1[[#This Row],[2020 Population]]</f>
        <v>-1293069</v>
      </c>
      <c r="Y104">
        <f>Table1[[#This Row],[2022 Population]]-Table1[[#This Row],[2010 Population]]</f>
        <v>-4153739</v>
      </c>
      <c r="Z104">
        <f>((Table1[[#This Row],[1970 Population]]-Table1[[#This Row],[2022 Population]])/Table1[[#This Row],[1970 Population]])*100</f>
        <v>-17.5824405055439</v>
      </c>
    </row>
    <row r="105" spans="1:26" x14ac:dyDescent="0.3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  <c r="R105">
        <f>((Table1[[#This Row],[2022 Population]]-Table1[[#This Row],[2015 Population]])/Table1[[#This Row],[2015 Population]])*100</f>
        <v>10.160002386611112</v>
      </c>
      <c r="S105">
        <f>((Table1[[#This Row],[2022 Population]]-Table1[[#This Row],[2010 Population]])/Table1[[#This Row],[2010 Population]])*100</f>
        <v>15.212530290896611</v>
      </c>
      <c r="T10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728346</v>
      </c>
      <c r="U105">
        <f>Table1[[#This Row],[2020 Population]]-Table1[[#This Row],[2015 Population]]</f>
        <v>7758</v>
      </c>
      <c r="V105">
        <f>Table1[[#This Row],[2022 Population]]-Table1[[#This Row],[1970 Population]]</f>
        <v>42431</v>
      </c>
      <c r="W105">
        <f>Table1[[#This Row],[2022 Population]]/Table1[[#This Row],[Area (kmÂ²)]]</f>
        <v>954.98275862068965</v>
      </c>
      <c r="X105">
        <f>Table1[[#This Row],[2022 Population]]-Table1[[#This Row],[2020 Population]]</f>
        <v>2459</v>
      </c>
      <c r="Y105">
        <f>Table1[[#This Row],[2022 Population]]-Table1[[#This Row],[2010 Population]]</f>
        <v>14627</v>
      </c>
      <c r="Z105">
        <f>((Table1[[#This Row],[1970 Population]]-Table1[[#This Row],[2022 Population]])/Table1[[#This Row],[1970 Population]])*100</f>
        <v>-62.081729995464322</v>
      </c>
    </row>
    <row r="106" spans="1:26" x14ac:dyDescent="0.3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  <c r="R106">
        <f>((Table1[[#This Row],[2022 Population]]-Table1[[#This Row],[2015 Population]])/Table1[[#This Row],[2015 Population]])*100</f>
        <v>18.870619109721826</v>
      </c>
      <c r="S106">
        <f>((Table1[[#This Row],[2022 Population]]-Table1[[#This Row],[2010 Population]])/Table1[[#This Row],[2010 Population]])*100</f>
        <v>62.825694845005053</v>
      </c>
      <c r="T10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50951132</v>
      </c>
      <c r="U106">
        <f>Table1[[#This Row],[2020 Population]]-Table1[[#This Row],[2015 Population]]</f>
        <v>1434475</v>
      </c>
      <c r="V106">
        <f>Table1[[#This Row],[2022 Population]]-Table1[[#This Row],[1970 Population]]</f>
        <v>9728495</v>
      </c>
      <c r="W106">
        <f>Table1[[#This Row],[2022 Population]]/Table1[[#This Row],[Area (kmÂ²)]]</f>
        <v>126.32209934857066</v>
      </c>
      <c r="X106">
        <f>Table1[[#This Row],[2022 Population]]-Table1[[#This Row],[2020 Population]]</f>
        <v>357148</v>
      </c>
      <c r="Y106">
        <f>Table1[[#This Row],[2022 Population]]-Table1[[#This Row],[2010 Population]]</f>
        <v>4354611</v>
      </c>
      <c r="Z106">
        <f>((Table1[[#This Row],[1970 Population]]-Table1[[#This Row],[2022 Population]])/Table1[[#This Row],[1970 Population]])*100</f>
        <v>-624.67300725451946</v>
      </c>
    </row>
    <row r="107" spans="1:26" x14ac:dyDescent="0.3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  <c r="R107">
        <f>((Table1[[#This Row],[2022 Population]]-Table1[[#This Row],[2015 Population]])/Table1[[#This Row],[2015 Population]])*100</f>
        <v>8.7581126367038529</v>
      </c>
      <c r="S107">
        <f>((Table1[[#This Row],[2022 Population]]-Table1[[#This Row],[2010 Population]])/Table1[[#This Row],[2010 Population]])*100</f>
        <v>16.659779621366265</v>
      </c>
      <c r="T10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131381818</v>
      </c>
      <c r="U107">
        <f>Table1[[#This Row],[2020 Population]]-Table1[[#This Row],[2015 Population]]</f>
        <v>1143334</v>
      </c>
      <c r="V107">
        <f>Table1[[#This Row],[2022 Population]]-Table1[[#This Row],[1970 Population]]</f>
        <v>7132693</v>
      </c>
      <c r="W107">
        <f>Table1[[#This Row],[2022 Population]]/Table1[[#This Row],[Area (kmÂ²)]]</f>
        <v>7.1187926162427981</v>
      </c>
      <c r="X107">
        <f>Table1[[#This Row],[2022 Population]]-Table1[[#This Row],[2020 Population]]</f>
        <v>418755</v>
      </c>
      <c r="Y107">
        <f>Table1[[#This Row],[2022 Population]]-Table1[[#This Row],[2010 Population]]</f>
        <v>2770161</v>
      </c>
      <c r="Z107">
        <f>((Table1[[#This Row],[1970 Population]]-Table1[[#This Row],[2022 Population]])/Table1[[#This Row],[1970 Population]])*100</f>
        <v>-58.153409148814482</v>
      </c>
    </row>
    <row r="108" spans="1:26" x14ac:dyDescent="0.3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  <c r="R108">
        <f>((Table1[[#This Row],[2022 Population]]-Table1[[#This Row],[2015 Population]])/Table1[[#This Row],[2015 Population]])*100</f>
        <v>15.316480449884537</v>
      </c>
      <c r="S108">
        <f>((Table1[[#This Row],[2022 Population]]-Table1[[#This Row],[2010 Population]])/Table1[[#This Row],[2010 Population]])*100</f>
        <v>30.130602719622466</v>
      </c>
      <c r="T10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276056736</v>
      </c>
      <c r="U108">
        <f>Table1[[#This Row],[2020 Population]]-Table1[[#This Row],[2015 Population]]</f>
        <v>5134292</v>
      </c>
      <c r="V108">
        <f>Table1[[#This Row],[2022 Population]]-Table1[[#This Row],[1970 Population]]</f>
        <v>42554400</v>
      </c>
      <c r="W108">
        <f>Table1[[#This Row],[2022 Population]]/Table1[[#This Row],[Area (kmÂ²)]]</f>
        <v>93.091934930828245</v>
      </c>
      <c r="X108">
        <f>Table1[[#This Row],[2022 Population]]-Table1[[#This Row],[2020 Population]]</f>
        <v>2041707</v>
      </c>
      <c r="Y108">
        <f>Table1[[#This Row],[2022 Population]]-Table1[[#This Row],[2010 Population]]</f>
        <v>12509592</v>
      </c>
      <c r="Z108">
        <f>((Table1[[#This Row],[1970 Population]]-Table1[[#This Row],[2022 Population]])/Table1[[#This Row],[1970 Population]])*100</f>
        <v>-370.90627831899121</v>
      </c>
    </row>
    <row r="109" spans="1:26" x14ac:dyDescent="0.3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  <c r="R109">
        <f>((Table1[[#This Row],[2022 Population]]-Table1[[#This Row],[2015 Population]])/Table1[[#This Row],[2015 Population]])*100</f>
        <v>12.445697344632284</v>
      </c>
      <c r="S109">
        <f>((Table1[[#This Row],[2022 Population]]-Table1[[#This Row],[2010 Population]])/Table1[[#This Row],[2010 Population]])*100</f>
        <v>21.516736885966942</v>
      </c>
      <c r="T10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764597</v>
      </c>
      <c r="U109">
        <f>Table1[[#This Row],[2020 Population]]-Table1[[#This Row],[2015 Population]]</f>
        <v>9756</v>
      </c>
      <c r="V109">
        <f>Table1[[#This Row],[2022 Population]]-Table1[[#This Row],[1970 Population]]</f>
        <v>73795</v>
      </c>
      <c r="W109">
        <f>Table1[[#This Row],[2022 Population]]/Table1[[#This Row],[Area (kmÂ²)]]</f>
        <v>161.8150431565968</v>
      </c>
      <c r="X109">
        <f>Table1[[#This Row],[2022 Population]]-Table1[[#This Row],[2020 Population]]</f>
        <v>4769</v>
      </c>
      <c r="Y109">
        <f>Table1[[#This Row],[2022 Population]]-Table1[[#This Row],[2010 Population]]</f>
        <v>23237</v>
      </c>
      <c r="Z109">
        <f>((Table1[[#This Row],[1970 Population]]-Table1[[#This Row],[2022 Population]])/Table1[[#This Row],[1970 Population]])*100</f>
        <v>-128.47989971621081</v>
      </c>
    </row>
    <row r="110" spans="1:26" x14ac:dyDescent="0.3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  <c r="R110">
        <f>((Table1[[#This Row],[2022 Population]]-Table1[[#This Row],[2015 Population]])/Table1[[#This Row],[2015 Population]])*100</f>
        <v>9.2134479038401853</v>
      </c>
      <c r="S110">
        <f>((Table1[[#This Row],[2022 Population]]-Table1[[#This Row],[2010 Population]])/Table1[[#This Row],[2010 Population]])*100</f>
        <v>45.034205852095369</v>
      </c>
      <c r="T11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21387911</v>
      </c>
      <c r="U110">
        <f>Table1[[#This Row],[2020 Population]]-Table1[[#This Row],[2015 Population]]</f>
        <v>451701</v>
      </c>
      <c r="V110">
        <f>Table1[[#This Row],[2022 Population]]-Table1[[#This Row],[1970 Population]]</f>
        <v>3466087</v>
      </c>
      <c r="W110">
        <f>Table1[[#This Row],[2022 Population]]/Table1[[#This Row],[Area (kmÂ²)]]</f>
        <v>239.58205185767201</v>
      </c>
      <c r="X110">
        <f>Table1[[#This Row],[2022 Population]]-Table1[[#This Row],[2020 Population]]</f>
        <v>-91571</v>
      </c>
      <c r="Y110">
        <f>Table1[[#This Row],[2022 Population]]-Table1[[#This Row],[2010 Population]]</f>
        <v>1325517</v>
      </c>
      <c r="Z110">
        <f>((Table1[[#This Row],[1970 Population]]-Table1[[#This Row],[2022 Population]])/Table1[[#This Row],[1970 Population]])*100</f>
        <v>-431.75728027145465</v>
      </c>
    </row>
    <row r="111" spans="1:26" x14ac:dyDescent="0.3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  <c r="R111">
        <f>((Table1[[#This Row],[2022 Population]]-Table1[[#This Row],[2015 Population]])/Table1[[#This Row],[2015 Population]])*100</f>
        <v>12.098823664661589</v>
      </c>
      <c r="S111">
        <f>((Table1[[#This Row],[2022 Population]]-Table1[[#This Row],[2010 Population]])/Table1[[#This Row],[2010 Population]])*100</f>
        <v>20.913498623393306</v>
      </c>
      <c r="T11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40491760</v>
      </c>
      <c r="U111">
        <f>Table1[[#This Row],[2020 Population]]-Table1[[#This Row],[2015 Population]]</f>
        <v>509894</v>
      </c>
      <c r="V111">
        <f>Table1[[#This Row],[2022 Population]]-Table1[[#This Row],[1970 Population]]</f>
        <v>3614239</v>
      </c>
      <c r="W111">
        <f>Table1[[#This Row],[2022 Population]]/Table1[[#This Row],[Area (kmÂ²)]]</f>
        <v>33.161239503678402</v>
      </c>
      <c r="X111">
        <f>Table1[[#This Row],[2022 Population]]-Table1[[#This Row],[2020 Population]]</f>
        <v>205749</v>
      </c>
      <c r="Y111">
        <f>Table1[[#This Row],[2022 Population]]-Table1[[#This Row],[2010 Population]]</f>
        <v>1146849</v>
      </c>
      <c r="Z111">
        <f>((Table1[[#This Row],[1970 Population]]-Table1[[#This Row],[2022 Population]])/Table1[[#This Row],[1970 Population]])*100</f>
        <v>-119.8202549807982</v>
      </c>
    </row>
    <row r="112" spans="1:26" x14ac:dyDescent="0.3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  <c r="R112">
        <f>((Table1[[#This Row],[2022 Population]]-Table1[[#This Row],[2015 Population]])/Table1[[#This Row],[2015 Population]])*100</f>
        <v>10.932815551832</v>
      </c>
      <c r="S112">
        <f>((Table1[[#This Row],[2022 Population]]-Table1[[#This Row],[2010 Population]])/Table1[[#This Row],[2010 Population]])*100</f>
        <v>19.072865339599566</v>
      </c>
      <c r="T11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43677809</v>
      </c>
      <c r="U112">
        <f>Table1[[#This Row],[2020 Population]]-Table1[[#This Row],[2015 Population]]</f>
        <v>531980</v>
      </c>
      <c r="V112">
        <f>Table1[[#This Row],[2022 Population]]-Table1[[#This Row],[1970 Population]]</f>
        <v>4854192</v>
      </c>
      <c r="W112">
        <f>Table1[[#This Row],[2022 Population]]/Table1[[#This Row],[Area (kmÂ²)]]</f>
        <v>31.796769425675677</v>
      </c>
      <c r="X112">
        <f>Table1[[#This Row],[2022 Population]]-Table1[[#This Row],[2020 Population]]</f>
        <v>210076</v>
      </c>
      <c r="Y112">
        <f>Table1[[#This Row],[2022 Population]]-Table1[[#This Row],[2010 Population]]</f>
        <v>1206057</v>
      </c>
      <c r="Z112">
        <f>((Table1[[#This Row],[1970 Population]]-Table1[[#This Row],[2022 Population]])/Table1[[#This Row],[1970 Population]])*100</f>
        <v>-181.44592553385939</v>
      </c>
    </row>
    <row r="113" spans="1:26" x14ac:dyDescent="0.3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  <c r="R113">
        <f>((Table1[[#This Row],[2022 Population]]-Table1[[#This Row],[2015 Population]])/Table1[[#This Row],[2015 Population]])*100</f>
        <v>-7.0937345472161768</v>
      </c>
      <c r="S113">
        <f>((Table1[[#This Row],[2022 Population]]-Table1[[#This Row],[2010 Population]])/Table1[[#This Row],[2010 Population]])*100</f>
        <v>-11.937921419156519</v>
      </c>
      <c r="T11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17892560</v>
      </c>
      <c r="U113">
        <f>Table1[[#This Row],[2020 Population]]-Table1[[#This Row],[2015 Population]]</f>
        <v>-94903</v>
      </c>
      <c r="V113">
        <f>Table1[[#This Row],[2022 Population]]-Table1[[#This Row],[1970 Population]]</f>
        <v>-546763</v>
      </c>
      <c r="W113">
        <f>Table1[[#This Row],[2022 Population]]/Table1[[#This Row],[Area (kmÂ²)]]</f>
        <v>28.666041915147385</v>
      </c>
      <c r="X113">
        <f>Table1[[#This Row],[2022 Population]]-Table1[[#This Row],[2020 Population]]</f>
        <v>-46401</v>
      </c>
      <c r="Y113">
        <f>Table1[[#This Row],[2022 Population]]-Table1[[#This Row],[2010 Population]]</f>
        <v>-250879</v>
      </c>
      <c r="Z113">
        <f>((Table1[[#This Row],[1970 Population]]-Table1[[#This Row],[2022 Population]])/Table1[[#This Row],[1970 Population]])*100</f>
        <v>22.806365525520413</v>
      </c>
    </row>
    <row r="114" spans="1:26" x14ac:dyDescent="0.3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  <c r="R114">
        <f>((Table1[[#This Row],[2022 Population]]-Table1[[#This Row],[2015 Population]])/Table1[[#This Row],[2015 Population]])*100</f>
        <v>-14.208618927509869</v>
      </c>
      <c r="S114">
        <f>((Table1[[#This Row],[2022 Population]]-Table1[[#This Row],[2010 Population]])/Table1[[#This Row],[2010 Population]])*100</f>
        <v>9.887085151527284</v>
      </c>
      <c r="T11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35807237</v>
      </c>
      <c r="U114">
        <f>Table1[[#This Row],[2020 Population]]-Table1[[#This Row],[2015 Population]]</f>
        <v>-736017</v>
      </c>
      <c r="V114">
        <f>Table1[[#This Row],[2022 Population]]-Table1[[#This Row],[1970 Population]]</f>
        <v>3107948</v>
      </c>
      <c r="W114">
        <f>Table1[[#This Row],[2022 Population]]/Table1[[#This Row],[Area (kmÂ²)]]</f>
        <v>525.23335246842714</v>
      </c>
      <c r="X114">
        <f>Table1[[#This Row],[2022 Population]]-Table1[[#This Row],[2020 Population]]</f>
        <v>-173184</v>
      </c>
      <c r="Y114">
        <f>Table1[[#This Row],[2022 Population]]-Table1[[#This Row],[2010 Population]]</f>
        <v>493939</v>
      </c>
      <c r="Z114">
        <f>((Table1[[#This Row],[1970 Population]]-Table1[[#This Row],[2022 Population]])/Table1[[#This Row],[1970 Population]])*100</f>
        <v>-130.48785556751201</v>
      </c>
    </row>
    <row r="115" spans="1:26" x14ac:dyDescent="0.3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  <c r="R115">
        <f>((Table1[[#This Row],[2022 Population]]-Table1[[#This Row],[2015 Population]])/Table1[[#This Row],[2015 Population]])*100</f>
        <v>8.8412623712486198</v>
      </c>
      <c r="S115">
        <f>((Table1[[#This Row],[2022 Population]]-Table1[[#This Row],[2010 Population]])/Table1[[#This Row],[2010 Population]])*100</f>
        <v>13.994730927792748</v>
      </c>
      <c r="T11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14929973</v>
      </c>
      <c r="U115">
        <f>Table1[[#This Row],[2020 Population]]-Table1[[#This Row],[2015 Population]]</f>
        <v>135579</v>
      </c>
      <c r="V115">
        <f>Table1[[#This Row],[2022 Population]]-Table1[[#This Row],[1970 Population]]</f>
        <v>1282344</v>
      </c>
      <c r="W115">
        <f>Table1[[#This Row],[2022 Population]]/Table1[[#This Row],[Area (kmÂ²)]]</f>
        <v>75.961950255312146</v>
      </c>
      <c r="X115">
        <f>Table1[[#This Row],[2022 Population]]-Table1[[#This Row],[2020 Population]]</f>
        <v>51725</v>
      </c>
      <c r="Y115">
        <f>Table1[[#This Row],[2022 Population]]-Table1[[#This Row],[2010 Population]]</f>
        <v>283078</v>
      </c>
      <c r="Z115">
        <f>((Table1[[#This Row],[1970 Population]]-Table1[[#This Row],[2022 Population]])/Table1[[#This Row],[1970 Population]])*100</f>
        <v>-125.29240894554957</v>
      </c>
    </row>
    <row r="116" spans="1:26" x14ac:dyDescent="0.3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  <c r="R116">
        <f>((Table1[[#This Row],[2022 Population]]-Table1[[#This Row],[2015 Population]])/Table1[[#This Row],[2015 Population]])*100</f>
        <v>14.967535923825034</v>
      </c>
      <c r="S116">
        <f>((Table1[[#This Row],[2022 Population]]-Table1[[#This Row],[2010 Population]])/Table1[[#This Row],[2010 Population]])*100</f>
        <v>31.908931341537073</v>
      </c>
      <c r="T11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27523237</v>
      </c>
      <c r="U116">
        <f>Table1[[#This Row],[2020 Population]]-Table1[[#This Row],[2015 Population]]</f>
        <v>475255</v>
      </c>
      <c r="V116">
        <f>Table1[[#This Row],[2022 Population]]-Table1[[#This Row],[1970 Population]]</f>
        <v>3839118</v>
      </c>
      <c r="W116">
        <f>Table1[[#This Row],[2022 Population]]/Table1[[#This Row],[Area (kmÂ²)]]</f>
        <v>47.613617793102208</v>
      </c>
      <c r="X116">
        <f>Table1[[#This Row],[2022 Population]]-Table1[[#This Row],[2020 Population]]</f>
        <v>215097</v>
      </c>
      <c r="Y116">
        <f>Table1[[#This Row],[2022 Population]]-Table1[[#This Row],[2010 Population]]</f>
        <v>1282725</v>
      </c>
      <c r="Z116">
        <f>((Table1[[#This Row],[1970 Population]]-Table1[[#This Row],[2022 Population]])/Table1[[#This Row],[1970 Population]])*100</f>
        <v>-262.31313581991344</v>
      </c>
    </row>
    <row r="117" spans="1:26" x14ac:dyDescent="0.3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  <c r="R117">
        <f>((Table1[[#This Row],[2022 Population]]-Table1[[#This Row],[2015 Population]])/Table1[[#This Row],[2015 Population]])*100</f>
        <v>10.014251720097832</v>
      </c>
      <c r="S117">
        <f>((Table1[[#This Row],[2022 Population]]-Table1[[#This Row],[2010 Population]])/Table1[[#This Row],[2010 Population]])*100</f>
        <v>4.9345901440360027</v>
      </c>
      <c r="T11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40414176</v>
      </c>
      <c r="U117">
        <f>Table1[[#This Row],[2020 Population]]-Table1[[#This Row],[2015 Population]]</f>
        <v>461707</v>
      </c>
      <c r="V117">
        <f>Table1[[#This Row],[2022 Population]]-Table1[[#This Row],[1970 Population]]</f>
        <v>4903164</v>
      </c>
      <c r="W117">
        <f>Table1[[#This Row],[2022 Population]]/Table1[[#This Row],[Area (kmÂ²)]]</f>
        <v>3.8716602066449184</v>
      </c>
      <c r="X117">
        <f>Table1[[#This Row],[2022 Population]]-Table1[[#This Row],[2020 Population]]</f>
        <v>158399</v>
      </c>
      <c r="Y117">
        <f>Table1[[#This Row],[2022 Population]]-Table1[[#This Row],[2010 Population]]</f>
        <v>320353</v>
      </c>
      <c r="Z117">
        <f>((Table1[[#This Row],[1970 Population]]-Table1[[#This Row],[2022 Population]])/Table1[[#This Row],[1970 Population]])*100</f>
        <v>-256.82081860403724</v>
      </c>
    </row>
    <row r="118" spans="1:26" x14ac:dyDescent="0.3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  <c r="R118">
        <f>((Table1[[#This Row],[2022 Population]]-Table1[[#This Row],[2015 Population]])/Table1[[#This Row],[2015 Population]])*100</f>
        <v>5.279079105876054</v>
      </c>
      <c r="S118">
        <f>((Table1[[#This Row],[2022 Population]]-Table1[[#This Row],[2010 Population]])/Table1[[#This Row],[2010 Population]])*100</f>
        <v>9.4666815119968835</v>
      </c>
      <c r="T11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259247</v>
      </c>
      <c r="U118">
        <f>Table1[[#This Row],[2020 Population]]-Table1[[#This Row],[2015 Population]]</f>
        <v>1401</v>
      </c>
      <c r="V118">
        <f>Table1[[#This Row],[2022 Population]]-Table1[[#This Row],[1970 Population]]</f>
        <v>18238</v>
      </c>
      <c r="W118">
        <f>Table1[[#This Row],[2022 Population]]/Table1[[#This Row],[Area (kmÂ²)]]</f>
        <v>245.79374999999999</v>
      </c>
      <c r="X118">
        <f>Table1[[#This Row],[2022 Population]]-Table1[[#This Row],[2020 Population]]</f>
        <v>571</v>
      </c>
      <c r="Y118">
        <f>Table1[[#This Row],[2022 Population]]-Table1[[#This Row],[2010 Population]]</f>
        <v>3401</v>
      </c>
      <c r="Z118">
        <f>((Table1[[#This Row],[1970 Population]]-Table1[[#This Row],[2022 Population]])/Table1[[#This Row],[1970 Population]])*100</f>
        <v>-86.481103893024809</v>
      </c>
    </row>
    <row r="119" spans="1:26" x14ac:dyDescent="0.3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  <c r="R119">
        <f>((Table1[[#This Row],[2022 Population]]-Table1[[#This Row],[2015 Population]])/Table1[[#This Row],[2015 Population]])*100</f>
        <v>-7.2107606372300097</v>
      </c>
      <c r="S119">
        <f>((Table1[[#This Row],[2022 Population]]-Table1[[#This Row],[2010 Population]])/Table1[[#This Row],[2010 Population]])*100</f>
        <v>-12.391259817159437</v>
      </c>
      <c r="T11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25789943</v>
      </c>
      <c r="U119">
        <f>Table1[[#This Row],[2020 Population]]-Table1[[#This Row],[2015 Population]]</f>
        <v>-143498</v>
      </c>
      <c r="V119">
        <f>Table1[[#This Row],[2022 Population]]-Table1[[#This Row],[1970 Population]]</f>
        <v>-460092</v>
      </c>
      <c r="W119">
        <f>Table1[[#This Row],[2022 Population]]/Table1[[#This Row],[Area (kmÂ²)]]</f>
        <v>42.114165390505363</v>
      </c>
      <c r="X119">
        <f>Table1[[#This Row],[2022 Population]]-Table1[[#This Row],[2020 Population]]</f>
        <v>-70212</v>
      </c>
      <c r="Y119">
        <f>Table1[[#This Row],[2022 Population]]-Table1[[#This Row],[2010 Population]]</f>
        <v>-388964</v>
      </c>
      <c r="Z119">
        <f>((Table1[[#This Row],[1970 Population]]-Table1[[#This Row],[2022 Population]])/Table1[[#This Row],[1970 Population]])*100</f>
        <v>14.332427767326545</v>
      </c>
    </row>
    <row r="120" spans="1:26" x14ac:dyDescent="0.3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  <c r="R120">
        <f>((Table1[[#This Row],[2022 Population]]-Table1[[#This Row],[2015 Population]])/Table1[[#This Row],[2015 Population]])*100</f>
        <v>13.731981285826683</v>
      </c>
      <c r="S120">
        <f>((Table1[[#This Row],[2022 Population]]-Table1[[#This Row],[2010 Population]])/Table1[[#This Row],[2010 Population]])*100</f>
        <v>27.713925099098745</v>
      </c>
      <c r="T12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3874454</v>
      </c>
      <c r="U120">
        <f>Table1[[#This Row],[2020 Population]]-Table1[[#This Row],[2015 Population]]</f>
        <v>60991</v>
      </c>
      <c r="V120">
        <f>Table1[[#This Row],[2022 Population]]-Table1[[#This Row],[1970 Population]]</f>
        <v>308257</v>
      </c>
      <c r="W120">
        <f>Table1[[#This Row],[2022 Population]]/Table1[[#This Row],[Area (kmÂ²)]]</f>
        <v>250.42498066511988</v>
      </c>
      <c r="X120">
        <f>Table1[[#This Row],[2022 Population]]-Table1[[#This Row],[2020 Population]]</f>
        <v>17200</v>
      </c>
      <c r="Y120">
        <f>Table1[[#This Row],[2022 Population]]-Table1[[#This Row],[2010 Population]]</f>
        <v>140529</v>
      </c>
      <c r="Z120">
        <f>((Table1[[#This Row],[1970 Population]]-Table1[[#This Row],[2022 Population]])/Table1[[#This Row],[1970 Population]])*100</f>
        <v>-90.839624921170966</v>
      </c>
    </row>
    <row r="121" spans="1:26" x14ac:dyDescent="0.3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  <c r="R121">
        <f>((Table1[[#This Row],[2022 Population]]-Table1[[#This Row],[2015 Population]])/Table1[[#This Row],[2015 Population]])*100</f>
        <v>12.991536622353264</v>
      </c>
      <c r="S121">
        <f>((Table1[[#This Row],[2022 Population]]-Table1[[#This Row],[2010 Population]])/Table1[[#This Row],[2010 Population]])*100</f>
        <v>24.739232402112339</v>
      </c>
      <c r="T12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3818726</v>
      </c>
      <c r="U121">
        <f>Table1[[#This Row],[2020 Population]]-Table1[[#This Row],[2015 Population]]</f>
        <v>61044</v>
      </c>
      <c r="V121">
        <f>Table1[[#This Row],[2022 Population]]-Table1[[#This Row],[1970 Population]]</f>
        <v>447884</v>
      </c>
      <c r="W121">
        <f>Table1[[#This Row],[2022 Population]]/Table1[[#This Row],[Area (kmÂ²)]]</f>
        <v>23172.266666666666</v>
      </c>
      <c r="X121">
        <f>Table1[[#This Row],[2022 Population]]-Table1[[#This Row],[2020 Population]]</f>
        <v>18885</v>
      </c>
      <c r="Y121">
        <f>Table1[[#This Row],[2022 Population]]-Table1[[#This Row],[2010 Population]]</f>
        <v>137871</v>
      </c>
      <c r="Z121">
        <f>((Table1[[#This Row],[1970 Population]]-Table1[[#This Row],[2022 Population]])/Table1[[#This Row],[1970 Population]])*100</f>
        <v>-181.12130182300513</v>
      </c>
    </row>
    <row r="122" spans="1:26" x14ac:dyDescent="0.3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  <c r="R122">
        <f>((Table1[[#This Row],[2022 Population]]-Table1[[#This Row],[2015 Population]])/Table1[[#This Row],[2015 Population]])*100</f>
        <v>19.157453859238647</v>
      </c>
      <c r="S122">
        <f>((Table1[[#This Row],[2022 Population]]-Table1[[#This Row],[2010 Population]])/Table1[[#This Row],[2010 Population]])*100</f>
        <v>36.264515115765441</v>
      </c>
      <c r="T12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148105962</v>
      </c>
      <c r="U122">
        <f>Table1[[#This Row],[2020 Population]]-Table1[[#This Row],[2015 Population]]</f>
        <v>3374265</v>
      </c>
      <c r="V122">
        <f>Table1[[#This Row],[2022 Population]]-Table1[[#This Row],[1970 Population]]</f>
        <v>22971963</v>
      </c>
      <c r="W122">
        <f>Table1[[#This Row],[2022 Population]]/Table1[[#This Row],[Area (kmÂ²)]]</f>
        <v>50.442326856216177</v>
      </c>
      <c r="X122">
        <f>Table1[[#This Row],[2022 Population]]-Table1[[#This Row],[2020 Population]]</f>
        <v>1386537</v>
      </c>
      <c r="Y122">
        <f>Table1[[#This Row],[2022 Population]]-Table1[[#This Row],[2010 Population]]</f>
        <v>7880661</v>
      </c>
      <c r="Z122">
        <f>((Table1[[#This Row],[1970 Population]]-Table1[[#This Row],[2022 Population]])/Table1[[#This Row],[1970 Population]])*100</f>
        <v>-345.97627230298247</v>
      </c>
    </row>
    <row r="123" spans="1:26" x14ac:dyDescent="0.3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  <c r="R123">
        <f>((Table1[[#This Row],[2022 Population]]-Table1[[#This Row],[2015 Population]])/Table1[[#This Row],[2015 Population]])*100</f>
        <v>20.46394042792047</v>
      </c>
      <c r="S123">
        <f>((Table1[[#This Row],[2022 Population]]-Table1[[#This Row],[2010 Population]])/Table1[[#This Row],[2010 Population]])*100</f>
        <v>38.637939583468935</v>
      </c>
      <c r="T12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103101304</v>
      </c>
      <c r="U123">
        <f>Table1[[#This Row],[2020 Population]]-Table1[[#This Row],[2015 Population]]</f>
        <v>2438119</v>
      </c>
      <c r="V123">
        <f>Table1[[#This Row],[2022 Population]]-Table1[[#This Row],[1970 Population]]</f>
        <v>15780176</v>
      </c>
      <c r="W123">
        <f>Table1[[#This Row],[2022 Population]]/Table1[[#This Row],[Area (kmÂ²)]]</f>
        <v>172.2200212686945</v>
      </c>
      <c r="X123">
        <f>Table1[[#This Row],[2022 Population]]-Table1[[#This Row],[2020 Population]]</f>
        <v>1028256</v>
      </c>
      <c r="Y123">
        <f>Table1[[#This Row],[2022 Population]]-Table1[[#This Row],[2010 Population]]</f>
        <v>5686895</v>
      </c>
      <c r="Z123">
        <f>((Table1[[#This Row],[1970 Population]]-Table1[[#This Row],[2022 Population]])/Table1[[#This Row],[1970 Population]])*100</f>
        <v>-341.18259313607956</v>
      </c>
    </row>
    <row r="124" spans="1:26" x14ac:dyDescent="0.3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  <c r="R124">
        <f>((Table1[[#This Row],[2022 Population]]-Table1[[#This Row],[2015 Population]])/Table1[[#This Row],[2015 Population]])*100</f>
        <v>9.2355834543254325</v>
      </c>
      <c r="S124">
        <f>((Table1[[#This Row],[2022 Population]]-Table1[[#This Row],[2010 Population]])/Table1[[#This Row],[2010 Population]])*100</f>
        <v>18.178629781022742</v>
      </c>
      <c r="T12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190909197</v>
      </c>
      <c r="U124">
        <f>Table1[[#This Row],[2020 Population]]-Table1[[#This Row],[2015 Population]]</f>
        <v>2131160</v>
      </c>
      <c r="V124">
        <f>Table1[[#This Row],[2022 Population]]-Table1[[#This Row],[1970 Population]]</f>
        <v>23631713</v>
      </c>
      <c r="W124">
        <f>Table1[[#This Row],[2022 Population]]/Table1[[#This Row],[Area (kmÂ²)]]</f>
        <v>102.59344987802407</v>
      </c>
      <c r="X124">
        <f>Table1[[#This Row],[2022 Population]]-Table1[[#This Row],[2020 Population]]</f>
        <v>738228</v>
      </c>
      <c r="Y124">
        <f>Table1[[#This Row],[2022 Population]]-Table1[[#This Row],[2010 Population]]</f>
        <v>5220490</v>
      </c>
      <c r="Z124">
        <f>((Table1[[#This Row],[1970 Population]]-Table1[[#This Row],[2022 Population]])/Table1[[#This Row],[1970 Population]])*100</f>
        <v>-229.28923161947773</v>
      </c>
    </row>
    <row r="125" spans="1:26" x14ac:dyDescent="0.3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  <c r="R125">
        <f>((Table1[[#This Row],[2022 Population]]-Table1[[#This Row],[2015 Population]])/Table1[[#This Row],[2015 Population]])*100</f>
        <v>20.249918499846185</v>
      </c>
      <c r="S125">
        <f>((Table1[[#This Row],[2022 Population]]-Table1[[#This Row],[2010 Population]])/Table1[[#This Row],[2010 Population]])*100</f>
        <v>44.862614948489252</v>
      </c>
      <c r="T12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2630976</v>
      </c>
      <c r="U125">
        <f>Table1[[#This Row],[2020 Population]]-Table1[[#This Row],[2015 Population]]</f>
        <v>78856</v>
      </c>
      <c r="V125">
        <f>Table1[[#This Row],[2022 Population]]-Table1[[#This Row],[1970 Population]]</f>
        <v>400544</v>
      </c>
      <c r="W125">
        <f>Table1[[#This Row],[2022 Population]]/Table1[[#This Row],[Area (kmÂ²)]]</f>
        <v>1745.9566666666667</v>
      </c>
      <c r="X125">
        <f>Table1[[#This Row],[2022 Population]]-Table1[[#This Row],[2020 Population]]</f>
        <v>9349</v>
      </c>
      <c r="Y125">
        <f>Table1[[#This Row],[2022 Population]]-Table1[[#This Row],[2010 Population]]</f>
        <v>162212</v>
      </c>
      <c r="Z125">
        <f>((Table1[[#This Row],[1970 Population]]-Table1[[#This Row],[2022 Population]])/Table1[[#This Row],[1970 Population]])*100</f>
        <v>-325.00344847171851</v>
      </c>
    </row>
    <row r="126" spans="1:26" x14ac:dyDescent="0.3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  <c r="R126">
        <f>((Table1[[#This Row],[2022 Population]]-Table1[[#This Row],[2015 Population]])/Table1[[#This Row],[2015 Population]])*100</f>
        <v>24.737514524863403</v>
      </c>
      <c r="S126">
        <f>((Table1[[#This Row],[2022 Population]]-Table1[[#This Row],[2010 Population]])/Table1[[#This Row],[2010 Population]])*100</f>
        <v>45.491188492168391</v>
      </c>
      <c r="T12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111170013</v>
      </c>
      <c r="U126">
        <f>Table1[[#This Row],[2020 Population]]-Table1[[#This Row],[2015 Population]]</f>
        <v>3111133</v>
      </c>
      <c r="V126">
        <f>Table1[[#This Row],[2022 Population]]-Table1[[#This Row],[1970 Population]]</f>
        <v>16440003</v>
      </c>
      <c r="W126">
        <f>Table1[[#This Row],[2022 Population]]/Table1[[#This Row],[Area (kmÂ²)]]</f>
        <v>18.217816273609248</v>
      </c>
      <c r="X126">
        <f>Table1[[#This Row],[2022 Population]]-Table1[[#This Row],[2020 Population]]</f>
        <v>1369550</v>
      </c>
      <c r="Y126">
        <f>Table1[[#This Row],[2022 Population]]-Table1[[#This Row],[2010 Population]]</f>
        <v>7064409</v>
      </c>
      <c r="Z126">
        <f>((Table1[[#This Row],[1970 Population]]-Table1[[#This Row],[2022 Population]])/Table1[[#This Row],[1970 Population]])*100</f>
        <v>-267.16129958022856</v>
      </c>
    </row>
    <row r="127" spans="1:26" x14ac:dyDescent="0.3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  <c r="R127">
        <f>((Table1[[#This Row],[2022 Population]]-Table1[[#This Row],[2015 Population]])/Table1[[#This Row],[2015 Population]])*100</f>
        <v>16.800378466815165</v>
      </c>
      <c r="S127">
        <f>((Table1[[#This Row],[2022 Population]]-Table1[[#This Row],[2010 Population]])/Table1[[#This Row],[2010 Population]])*100</f>
        <v>27.350359995701545</v>
      </c>
      <c r="T12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3337582</v>
      </c>
      <c r="U127">
        <f>Table1[[#This Row],[2020 Population]]-Table1[[#This Row],[2015 Population]]</f>
        <v>58778</v>
      </c>
      <c r="V127">
        <f>Table1[[#This Row],[2022 Population]]-Table1[[#This Row],[1970 Population]]</f>
        <v>217872</v>
      </c>
      <c r="W127">
        <f>Table1[[#This Row],[2022 Population]]/Table1[[#This Row],[Area (kmÂ²)]]</f>
        <v>1687.6139240506329</v>
      </c>
      <c r="X127">
        <f>Table1[[#This Row],[2022 Population]]-Table1[[#This Row],[2020 Population]]</f>
        <v>17929</v>
      </c>
      <c r="Y127">
        <f>Table1[[#This Row],[2022 Population]]-Table1[[#This Row],[2010 Population]]</f>
        <v>114531</v>
      </c>
      <c r="Z127">
        <f>((Table1[[#This Row],[1970 Population]]-Table1[[#This Row],[2022 Population]])/Table1[[#This Row],[1970 Population]])*100</f>
        <v>-69.074930091879253</v>
      </c>
    </row>
    <row r="128" spans="1:26" x14ac:dyDescent="0.3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  <c r="R128">
        <f>((Table1[[#This Row],[2022 Population]]-Table1[[#This Row],[2015 Population]])/Table1[[#This Row],[2015 Population]])*100</f>
        <v>-15.869257235377454</v>
      </c>
      <c r="S128">
        <f>((Table1[[#This Row],[2022 Population]]-Table1[[#This Row],[2010 Population]])/Table1[[#This Row],[2010 Population]])*100</f>
        <v>-22.178747940691927</v>
      </c>
      <c r="T12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344036</v>
      </c>
      <c r="U128">
        <f>Table1[[#This Row],[2020 Population]]-Table1[[#This Row],[2015 Population]]</f>
        <v>-5997</v>
      </c>
      <c r="V128">
        <f>Table1[[#This Row],[2022 Population]]-Table1[[#This Row],[1970 Population]]</f>
        <v>17600</v>
      </c>
      <c r="W128">
        <f>Table1[[#This Row],[2022 Population]]/Table1[[#This Row],[Area (kmÂ²)]]</f>
        <v>229.66298342541435</v>
      </c>
      <c r="X128">
        <f>Table1[[#This Row],[2022 Population]]-Table1[[#This Row],[2020 Population]]</f>
        <v>-1844</v>
      </c>
      <c r="Y128">
        <f>Table1[[#This Row],[2022 Population]]-Table1[[#This Row],[2010 Population]]</f>
        <v>-11847</v>
      </c>
      <c r="Z128">
        <f>((Table1[[#This Row],[1970 Population]]-Table1[[#This Row],[2022 Population]])/Table1[[#This Row],[1970 Population]])*100</f>
        <v>-73.428178063331799</v>
      </c>
    </row>
    <row r="129" spans="1:26" x14ac:dyDescent="0.3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  <c r="R129">
        <f>((Table1[[#This Row],[2022 Population]]-Table1[[#This Row],[2015 Population]])/Table1[[#This Row],[2015 Population]])*100</f>
        <v>-4.1740218765889212</v>
      </c>
      <c r="S129">
        <f>((Table1[[#This Row],[2022 Population]]-Table1[[#This Row],[2010 Population]])/Table1[[#This Row],[2010 Population]])*100</f>
        <v>-6.2914827592361693</v>
      </c>
      <c r="T12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2980622</v>
      </c>
      <c r="U129">
        <f>Table1[[#This Row],[2020 Population]]-Table1[[#This Row],[2015 Population]]</f>
        <v>-13124</v>
      </c>
      <c r="V129">
        <f>Table1[[#This Row],[2022 Population]]-Table1[[#This Row],[1970 Population]]</f>
        <v>41079</v>
      </c>
      <c r="W129">
        <f>Table1[[#This Row],[2022 Population]]/Table1[[#This Row],[Area (kmÂ²)]]</f>
        <v>325.80407801418437</v>
      </c>
      <c r="X129">
        <f>Table1[[#This Row],[2022 Population]]-Table1[[#This Row],[2020 Population]]</f>
        <v>-2884</v>
      </c>
      <c r="Y129">
        <f>Table1[[#This Row],[2022 Population]]-Table1[[#This Row],[2010 Population]]</f>
        <v>-24674</v>
      </c>
      <c r="Z129">
        <f>((Table1[[#This Row],[1970 Population]]-Table1[[#This Row],[2022 Population]])/Table1[[#This Row],[1970 Population]])*100</f>
        <v>-12.58439839719632</v>
      </c>
    </row>
    <row r="130" spans="1:26" x14ac:dyDescent="0.3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  <c r="R130">
        <f>((Table1[[#This Row],[2022 Population]]-Table1[[#This Row],[2015 Population]])/Table1[[#This Row],[2015 Population]])*100</f>
        <v>20.017104976407804</v>
      </c>
      <c r="S130">
        <f>((Table1[[#This Row],[2022 Population]]-Table1[[#This Row],[2010 Population]])/Table1[[#This Row],[2010 Population]])*100</f>
        <v>38.505425270239954</v>
      </c>
      <c r="T13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23930346</v>
      </c>
      <c r="U130">
        <f>Table1[[#This Row],[2020 Population]]-Table1[[#This Row],[2015 Population]]</f>
        <v>552384</v>
      </c>
      <c r="V130">
        <f>Table1[[#This Row],[2022 Population]]-Table1[[#This Row],[1970 Population]]</f>
        <v>3613941</v>
      </c>
      <c r="W130">
        <f>Table1[[#This Row],[2022 Population]]/Table1[[#This Row],[Area (kmÂ²)]]</f>
        <v>4.5950703405452602</v>
      </c>
      <c r="X130">
        <f>Table1[[#This Row],[2022 Population]]-Table1[[#This Row],[2020 Population]]</f>
        <v>237535</v>
      </c>
      <c r="Y130">
        <f>Table1[[#This Row],[2022 Population]]-Table1[[#This Row],[2010 Population]]</f>
        <v>1316678</v>
      </c>
      <c r="Z130">
        <f>((Table1[[#This Row],[1970 Population]]-Table1[[#This Row],[2022 Population]])/Table1[[#This Row],[1970 Population]])*100</f>
        <v>-322.0412975250357</v>
      </c>
    </row>
    <row r="131" spans="1:26" x14ac:dyDescent="0.3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  <c r="R131">
        <f>((Table1[[#This Row],[2022 Population]]-Table1[[#This Row],[2015 Population]])/Table1[[#This Row],[2015 Population]])*100</f>
        <v>0.4884186171319248</v>
      </c>
      <c r="S131">
        <f>((Table1[[#This Row],[2022 Population]]-Table1[[#This Row],[2010 Population]])/Table1[[#This Row],[2010 Population]])*100</f>
        <v>1.2575876820459273</v>
      </c>
      <c r="T13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9264980</v>
      </c>
      <c r="U131">
        <f>Table1[[#This Row],[2020 Population]]-Table1[[#This Row],[2015 Population]]</f>
        <v>4675</v>
      </c>
      <c r="V131">
        <f>Table1[[#This Row],[2022 Population]]-Table1[[#This Row],[1970 Population]]</f>
        <v>469354</v>
      </c>
      <c r="W131">
        <f>Table1[[#This Row],[2022 Population]]/Table1[[#This Row],[Area (kmÂ²)]]</f>
        <v>636.99460784313726</v>
      </c>
      <c r="X131">
        <f>Table1[[#This Row],[2022 Population]]-Table1[[#This Row],[2020 Population]]</f>
        <v>1641</v>
      </c>
      <c r="Y131">
        <f>Table1[[#This Row],[2022 Population]]-Table1[[#This Row],[2010 Population]]</f>
        <v>16139</v>
      </c>
      <c r="Z131">
        <f>((Table1[[#This Row],[1970 Population]]-Table1[[#This Row],[2022 Population]])/Table1[[#This Row],[1970 Population]])*100</f>
        <v>-56.540840726887239</v>
      </c>
    </row>
    <row r="132" spans="1:26" x14ac:dyDescent="0.3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  <c r="R132">
        <f>((Table1[[#This Row],[2022 Population]]-Table1[[#This Row],[2015 Population]])/Table1[[#This Row],[2015 Population]])*100</f>
        <v>30.678234386583579</v>
      </c>
      <c r="S132">
        <f>((Table1[[#This Row],[2022 Population]]-Table1[[#This Row],[2010 Population]])/Table1[[#This Row],[2010 Population]])*100</f>
        <v>53.976655680734332</v>
      </c>
      <c r="T13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1432509</v>
      </c>
      <c r="U132">
        <f>Table1[[#This Row],[2020 Population]]-Table1[[#This Row],[2015 Population]]</f>
        <v>56042</v>
      </c>
      <c r="V132">
        <f>Table1[[#This Row],[2022 Population]]-Table1[[#This Row],[1970 Population]]</f>
        <v>290718</v>
      </c>
      <c r="W132">
        <f>Table1[[#This Row],[2022 Population]]/Table1[[#This Row],[Area (kmÂ²)]]</f>
        <v>871.92780748663097</v>
      </c>
      <c r="X132">
        <f>Table1[[#This Row],[2022 Population]]-Table1[[#This Row],[2020 Population]]</f>
        <v>20514</v>
      </c>
      <c r="Y132">
        <f>Table1[[#This Row],[2022 Population]]-Table1[[#This Row],[2010 Population]]</f>
        <v>114315</v>
      </c>
      <c r="Z132">
        <f>((Table1[[#This Row],[1970 Population]]-Table1[[#This Row],[2022 Population]])/Table1[[#This Row],[1970 Population]])*100</f>
        <v>-821.6318571065201</v>
      </c>
    </row>
    <row r="133" spans="1:26" x14ac:dyDescent="0.3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  <c r="R133">
        <f>((Table1[[#This Row],[2022 Population]]-Table1[[#This Row],[2015 Population]])/Table1[[#This Row],[2015 Population]])*100</f>
        <v>6.1208774902237328</v>
      </c>
      <c r="S133">
        <f>((Table1[[#This Row],[2022 Population]]-Table1[[#This Row],[2010 Population]])/Table1[[#This Row],[2010 Population]])*100</f>
        <v>13.30436733505757</v>
      </c>
      <c r="T13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783773087</v>
      </c>
      <c r="U133">
        <f>Table1[[#This Row],[2020 Population]]-Table1[[#This Row],[2015 Population]]</f>
        <v>5848405</v>
      </c>
      <c r="V133">
        <f>Table1[[#This Row],[2022 Population]]-Table1[[#This Row],[1970 Population]]</f>
        <v>77214819</v>
      </c>
      <c r="W133">
        <f>Table1[[#This Row],[2022 Population]]/Table1[[#This Row],[Area (kmÂ²)]]</f>
        <v>64.908240534521155</v>
      </c>
      <c r="X133">
        <f>Table1[[#This Row],[2022 Population]]-Table1[[#This Row],[2020 Population]]</f>
        <v>1505823</v>
      </c>
      <c r="Y133">
        <f>Table1[[#This Row],[2022 Population]]-Table1[[#This Row],[2010 Population]]</f>
        <v>14971724</v>
      </c>
      <c r="Z133">
        <f>((Table1[[#This Row],[1970 Population]]-Table1[[#This Row],[2022 Population]])/Table1[[#This Row],[1970 Population]])*100</f>
        <v>-153.54123001816728</v>
      </c>
    </row>
    <row r="134" spans="1:26" x14ac:dyDescent="0.3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  <c r="R134">
        <f>((Table1[[#This Row],[2022 Population]]-Table1[[#This Row],[2015 Population]])/Table1[[#This Row],[2015 Population]])*100</f>
        <v>4.2955546216952003</v>
      </c>
      <c r="S134">
        <f>((Table1[[#This Row],[2022 Population]]-Table1[[#This Row],[2010 Population]])/Table1[[#This Row],[2010 Population]])*100</f>
        <v>6.1122058222106554</v>
      </c>
      <c r="T13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788920</v>
      </c>
      <c r="U134">
        <f>Table1[[#This Row],[2020 Population]]-Table1[[#This Row],[2015 Population]]</f>
        <v>2644</v>
      </c>
      <c r="V134">
        <f>Table1[[#This Row],[2022 Population]]-Table1[[#This Row],[1970 Population]]</f>
        <v>55175</v>
      </c>
      <c r="W134">
        <f>Table1[[#This Row],[2022 Population]]/Table1[[#This Row],[Area (kmÂ²)]]</f>
        <v>162.62678062678063</v>
      </c>
      <c r="X134">
        <f>Table1[[#This Row],[2022 Population]]-Table1[[#This Row],[2020 Population]]</f>
        <v>2058</v>
      </c>
      <c r="Y134">
        <f>Table1[[#This Row],[2022 Population]]-Table1[[#This Row],[2010 Population]]</f>
        <v>6576</v>
      </c>
      <c r="Z134">
        <f>((Table1[[#This Row],[1970 Population]]-Table1[[#This Row],[2022 Population]])/Table1[[#This Row],[1970 Population]])*100</f>
        <v>-93.534387767210831</v>
      </c>
    </row>
    <row r="135" spans="1:26" x14ac:dyDescent="0.3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  <c r="R135">
        <f>((Table1[[#This Row],[2022 Population]]-Table1[[#This Row],[2015 Population]])/Table1[[#This Row],[2015 Population]])*100</f>
        <v>-0.13400915607184746</v>
      </c>
      <c r="S135">
        <f>((Table1[[#This Row],[2022 Population]]-Table1[[#This Row],[2010 Population]])/Table1[[#This Row],[2010 Population]])*100</f>
        <v>-11.01602800945901</v>
      </c>
      <c r="T13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29859569</v>
      </c>
      <c r="U135">
        <f>Table1[[#This Row],[2020 Population]]-Table1[[#This Row],[2015 Population]]</f>
        <v>-192541</v>
      </c>
      <c r="V135">
        <f>Table1[[#This Row],[2022 Population]]-Table1[[#This Row],[1970 Population]]</f>
        <v>-438144</v>
      </c>
      <c r="W135">
        <f>Table1[[#This Row],[2022 Population]]/Table1[[#This Row],[Area (kmÂ²)]]</f>
        <v>96.702594102700473</v>
      </c>
      <c r="X135">
        <f>Table1[[#This Row],[2022 Population]]-Table1[[#This Row],[2020 Population]]</f>
        <v>188149</v>
      </c>
      <c r="Y135">
        <f>Table1[[#This Row],[2022 Population]]-Table1[[#This Row],[2010 Population]]</f>
        <v>-405190</v>
      </c>
      <c r="Z135">
        <f>((Table1[[#This Row],[1970 Population]]-Table1[[#This Row],[2022 Population]])/Table1[[#This Row],[1970 Population]])*100</f>
        <v>11.806183544678992</v>
      </c>
    </row>
    <row r="136" spans="1:26" x14ac:dyDescent="0.3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  <c r="R136">
        <f>((Table1[[#This Row],[2022 Population]]-Table1[[#This Row],[2015 Population]])/Table1[[#This Row],[2015 Population]])*100</f>
        <v>-0.79162132752992387</v>
      </c>
      <c r="S136">
        <f>((Table1[[#This Row],[2022 Population]]-Table1[[#This Row],[2010 Population]])/Table1[[#This Row],[2010 Population]])*100</f>
        <v>9.9192235818916146</v>
      </c>
      <c r="T13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257469</v>
      </c>
      <c r="U136">
        <f>Table1[[#This Row],[2020 Population]]-Table1[[#This Row],[2015 Population]]</f>
        <v>162</v>
      </c>
      <c r="V136">
        <f>Table1[[#This Row],[2022 Population]]-Table1[[#This Row],[1970 Population]]</f>
        <v>12199</v>
      </c>
      <c r="W136">
        <f>Table1[[#This Row],[2022 Population]]/Table1[[#This Row],[Area (kmÂ²)]]</f>
        <v>18234.5</v>
      </c>
      <c r="X136">
        <f>Table1[[#This Row],[2022 Population]]-Table1[[#This Row],[2020 Population]]</f>
        <v>-453</v>
      </c>
      <c r="Y136">
        <f>Table1[[#This Row],[2022 Population]]-Table1[[#This Row],[2010 Population]]</f>
        <v>3291</v>
      </c>
      <c r="Z136">
        <f>((Table1[[#This Row],[1970 Population]]-Table1[[#This Row],[2022 Population]])/Table1[[#This Row],[1970 Population]])*100</f>
        <v>-50.26370004120313</v>
      </c>
    </row>
    <row r="137" spans="1:26" x14ac:dyDescent="0.3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  <c r="R137">
        <f>((Table1[[#This Row],[2022 Population]]-Table1[[#This Row],[2015 Population]])/Table1[[#This Row],[2015 Population]])*100</f>
        <v>14.625757526185184</v>
      </c>
      <c r="S137">
        <f>((Table1[[#This Row],[2022 Population]]-Table1[[#This Row],[2010 Population]])/Table1[[#This Row],[2010 Population]])*100</f>
        <v>25.748042567677576</v>
      </c>
      <c r="T13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19964042</v>
      </c>
      <c r="U137">
        <f>Table1[[#This Row],[2020 Population]]-Table1[[#This Row],[2015 Population]]</f>
        <v>329586</v>
      </c>
      <c r="V137">
        <f>Table1[[#This Row],[2022 Population]]-Table1[[#This Row],[1970 Population]]</f>
        <v>2104486</v>
      </c>
      <c r="W137">
        <f>Table1[[#This Row],[2022 Population]]/Table1[[#This Row],[Area (kmÂ²)]]</f>
        <v>2.1727154739756154</v>
      </c>
      <c r="X137">
        <f>Table1[[#This Row],[2022 Population]]-Table1[[#This Row],[2020 Population]]</f>
        <v>104031</v>
      </c>
      <c r="Y137">
        <f>Table1[[#This Row],[2022 Population]]-Table1[[#This Row],[2010 Population]]</f>
        <v>695846</v>
      </c>
      <c r="Z137">
        <f>((Table1[[#This Row],[1970 Population]]-Table1[[#This Row],[2022 Population]])/Table1[[#This Row],[1970 Population]])*100</f>
        <v>-162.64924104244599</v>
      </c>
    </row>
    <row r="138" spans="1:26" x14ac:dyDescent="0.3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  <c r="R138">
        <f>((Table1[[#This Row],[2022 Population]]-Table1[[#This Row],[2015 Population]])/Table1[[#This Row],[2015 Population]])*100</f>
        <v>-1.0858626487855816</v>
      </c>
      <c r="S138">
        <f>((Table1[[#This Row],[2022 Population]]-Table1[[#This Row],[2010 Population]])/Table1[[#This Row],[2010 Population]])*100</f>
        <v>-0.62784845430746516</v>
      </c>
      <c r="T13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4895498</v>
      </c>
      <c r="U138">
        <f>Table1[[#This Row],[2020 Population]]-Table1[[#This Row],[2015 Population]]</f>
        <v>-4918</v>
      </c>
      <c r="V138">
        <f>Table1[[#This Row],[2022 Population]]-Table1[[#This Row],[1970 Population]]</f>
        <v>96814</v>
      </c>
      <c r="W138">
        <f>Table1[[#This Row],[2022 Population]]/Table1[[#This Row],[Area (kmÂ²)]]</f>
        <v>45.401245293947291</v>
      </c>
      <c r="X138">
        <f>Table1[[#This Row],[2022 Population]]-Table1[[#This Row],[2020 Population]]</f>
        <v>-1966</v>
      </c>
      <c r="Y138">
        <f>Table1[[#This Row],[2022 Population]]-Table1[[#This Row],[2010 Population]]</f>
        <v>-3962</v>
      </c>
      <c r="Z138">
        <f>((Table1[[#This Row],[1970 Population]]-Table1[[#This Row],[2022 Population]])/Table1[[#This Row],[1970 Population]])*100</f>
        <v>-18.257560327985097</v>
      </c>
    </row>
    <row r="139" spans="1:26" x14ac:dyDescent="0.3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  <c r="R139">
        <f>((Table1[[#This Row],[2022 Population]]-Table1[[#This Row],[2015 Population]])/Table1[[#This Row],[2015 Population]])*100</f>
        <v>-13.223957303814984</v>
      </c>
      <c r="S139">
        <f>((Table1[[#This Row],[2022 Population]]-Table1[[#This Row],[2010 Population]])/Table1[[#This Row],[2010 Population]])*100</f>
        <v>-11.097610368570271</v>
      </c>
      <c r="T13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57684</v>
      </c>
      <c r="U139">
        <f>Table1[[#This Row],[2020 Population]]-Table1[[#This Row],[2015 Population]]</f>
        <v>-559</v>
      </c>
      <c r="V139">
        <f>Table1[[#This Row],[2022 Population]]-Table1[[#This Row],[1970 Population]]</f>
        <v>-7012</v>
      </c>
      <c r="W139">
        <f>Table1[[#This Row],[2022 Population]]/Table1[[#This Row],[Area (kmÂ²)]]</f>
        <v>43.03921568627451</v>
      </c>
      <c r="X139">
        <f>Table1[[#This Row],[2022 Population]]-Table1[[#This Row],[2020 Population]]</f>
        <v>-110</v>
      </c>
      <c r="Y139">
        <f>Table1[[#This Row],[2022 Population]]-Table1[[#This Row],[2010 Population]]</f>
        <v>-548</v>
      </c>
      <c r="Z139">
        <f>((Table1[[#This Row],[1970 Population]]-Table1[[#This Row],[2022 Population]])/Table1[[#This Row],[1970 Population]])*100</f>
        <v>61.497982810033328</v>
      </c>
    </row>
    <row r="140" spans="1:26" x14ac:dyDescent="0.3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  <c r="R140">
        <f>((Table1[[#This Row],[2022 Population]]-Table1[[#This Row],[2015 Population]])/Table1[[#This Row],[2015 Population]])*100</f>
        <v>8.0088705864265108</v>
      </c>
      <c r="S140">
        <f>((Table1[[#This Row],[2022 Population]]-Table1[[#This Row],[2010 Population]])/Table1[[#This Row],[2010 Population]])*100</f>
        <v>15.380030072510698</v>
      </c>
      <c r="T14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229370090</v>
      </c>
      <c r="U140">
        <f>Table1[[#This Row],[2020 Population]]-Table1[[#This Row],[2015 Population]]</f>
        <v>2008314</v>
      </c>
      <c r="V140">
        <f>Table1[[#This Row],[2022 Population]]-Table1[[#This Row],[1970 Population]]</f>
        <v>22183620</v>
      </c>
      <c r="W140">
        <f>Table1[[#This Row],[2022 Population]]/Table1[[#This Row],[Area (kmÂ²)]]</f>
        <v>83.88303885343187</v>
      </c>
      <c r="X140">
        <f>Table1[[#This Row],[2022 Population]]-Table1[[#This Row],[2020 Population]]</f>
        <v>769199</v>
      </c>
      <c r="Y140">
        <f>Table1[[#This Row],[2022 Population]]-Table1[[#This Row],[2010 Population]]</f>
        <v>4993106</v>
      </c>
      <c r="Z140">
        <f>((Table1[[#This Row],[1970 Population]]-Table1[[#This Row],[2022 Population]])/Table1[[#This Row],[1970 Population]])*100</f>
        <v>-145.23445218719931</v>
      </c>
    </row>
    <row r="141" spans="1:26" x14ac:dyDescent="0.3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  <c r="R141">
        <f>((Table1[[#This Row],[2022 Population]]-Table1[[#This Row],[2015 Population]])/Table1[[#This Row],[2015 Population]])*100</f>
        <v>22.822392642082111</v>
      </c>
      <c r="S141">
        <f>((Table1[[#This Row],[2022 Population]]-Table1[[#This Row],[2010 Population]])/Table1[[#This Row],[2010 Population]])*100</f>
        <v>42.887721240304394</v>
      </c>
      <c r="T14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164961952</v>
      </c>
      <c r="U141">
        <f>Table1[[#This Row],[2020 Population]]-Table1[[#This Row],[2015 Population]]</f>
        <v>4334993</v>
      </c>
      <c r="V141">
        <f>Table1[[#This Row],[2022 Population]]-Table1[[#This Row],[1970 Population]]</f>
        <v>24557841</v>
      </c>
      <c r="W141">
        <f>Table1[[#This Row],[2022 Population]]/Table1[[#This Row],[Area (kmÂ²)]]</f>
        <v>41.130150076722515</v>
      </c>
      <c r="X141">
        <f>Table1[[#This Row],[2022 Population]]-Table1[[#This Row],[2020 Population]]</f>
        <v>1791278</v>
      </c>
      <c r="Y141">
        <f>Table1[[#This Row],[2022 Population]]-Table1[[#This Row],[2010 Population]]</f>
        <v>9895794</v>
      </c>
      <c r="Z141">
        <f>((Table1[[#This Row],[1970 Population]]-Table1[[#This Row],[2022 Population]])/Table1[[#This Row],[1970 Population]])*100</f>
        <v>-291.94944027801358</v>
      </c>
    </row>
    <row r="142" spans="1:26" x14ac:dyDescent="0.3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  <c r="R142">
        <f>((Table1[[#This Row],[2022 Population]]-Table1[[#This Row],[2015 Population]])/Table1[[#This Row],[2015 Population]])*100</f>
        <v>5.2353346088506152</v>
      </c>
      <c r="S142">
        <f>((Table1[[#This Row],[2022 Population]]-Table1[[#This Row],[2010 Population]])/Table1[[#This Row],[2010 Population]])*100</f>
        <v>9.6947200165341911</v>
      </c>
      <c r="T14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354865219</v>
      </c>
      <c r="U142">
        <f>Table1[[#This Row],[2020 Population]]-Table1[[#This Row],[2015 Population]]</f>
        <v>1939249</v>
      </c>
      <c r="V142">
        <f>Table1[[#This Row],[2022 Population]]-Table1[[#This Row],[1970 Population]]</f>
        <v>26895194</v>
      </c>
      <c r="W142">
        <f>Table1[[#This Row],[2022 Population]]/Table1[[#This Row],[Area (kmÂ²)]]</f>
        <v>80.078432937517917</v>
      </c>
      <c r="X142">
        <f>Table1[[#This Row],[2022 Population]]-Table1[[#This Row],[2020 Population]]</f>
        <v>756108</v>
      </c>
      <c r="Y142">
        <f>Table1[[#This Row],[2022 Population]]-Table1[[#This Row],[2010 Population]]</f>
        <v>4788318</v>
      </c>
      <c r="Z142">
        <f>((Table1[[#This Row],[1970 Population]]-Table1[[#This Row],[2022 Population]])/Table1[[#This Row],[1970 Population]])*100</f>
        <v>-98.57456236801842</v>
      </c>
    </row>
    <row r="143" spans="1:26" x14ac:dyDescent="0.3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  <c r="R143">
        <f>((Table1[[#This Row],[2022 Population]]-Table1[[#This Row],[2015 Population]])/Table1[[#This Row],[2015 Population]])*100</f>
        <v>12.454878074424016</v>
      </c>
      <c r="S143">
        <f>((Table1[[#This Row],[2022 Population]]-Table1[[#This Row],[2010 Population]])/Table1[[#This Row],[2010 Population]])*100</f>
        <v>22.281115682539323</v>
      </c>
      <c r="T14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14356698</v>
      </c>
      <c r="U143">
        <f>Table1[[#This Row],[2020 Population]]-Table1[[#This Row],[2015 Population]]</f>
        <v>206394</v>
      </c>
      <c r="V143">
        <f>Table1[[#This Row],[2022 Population]]-Table1[[#This Row],[1970 Population]]</f>
        <v>1812545</v>
      </c>
      <c r="W143">
        <f>Table1[[#This Row],[2022 Population]]/Table1[[#This Row],[Area (kmÂ²)]]</f>
        <v>3.1092119208105471</v>
      </c>
      <c r="X143">
        <f>Table1[[#This Row],[2022 Population]]-Table1[[#This Row],[2020 Population]]</f>
        <v>77914</v>
      </c>
      <c r="Y143">
        <f>Table1[[#This Row],[2022 Population]]-Table1[[#This Row],[2010 Population]]</f>
        <v>467741</v>
      </c>
      <c r="Z143">
        <f>((Table1[[#This Row],[1970 Population]]-Table1[[#This Row],[2022 Population]])/Table1[[#This Row],[1970 Population]])*100</f>
        <v>-240.24178658576187</v>
      </c>
    </row>
    <row r="144" spans="1:26" x14ac:dyDescent="0.3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  <c r="R144">
        <f>((Table1[[#This Row],[2022 Population]]-Table1[[#This Row],[2015 Population]])/Table1[[#This Row],[2015 Population]])*100</f>
        <v>13.258828788556102</v>
      </c>
      <c r="S144">
        <f>((Table1[[#This Row],[2022 Population]]-Table1[[#This Row],[2010 Population]])/Table1[[#This Row],[2010 Population]])*100</f>
        <v>23.698857533443999</v>
      </c>
      <c r="T14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80682</v>
      </c>
      <c r="U144">
        <f>Table1[[#This Row],[2020 Population]]-Table1[[#This Row],[2015 Population]]</f>
        <v>1130</v>
      </c>
      <c r="V144">
        <f>Table1[[#This Row],[2022 Population]]-Table1[[#This Row],[1970 Population]]</f>
        <v>6005</v>
      </c>
      <c r="W144">
        <f>Table1[[#This Row],[2022 Population]]/Table1[[#This Row],[Area (kmÂ²)]]</f>
        <v>603.23809523809518</v>
      </c>
      <c r="X144">
        <f>Table1[[#This Row],[2022 Population]]-Table1[[#This Row],[2020 Population]]</f>
        <v>353</v>
      </c>
      <c r="Y144">
        <f>Table1[[#This Row],[2022 Population]]-Table1[[#This Row],[2010 Population]]</f>
        <v>2427</v>
      </c>
      <c r="Z144">
        <f>((Table1[[#This Row],[1970 Population]]-Table1[[#This Row],[2022 Population]])/Table1[[#This Row],[1970 Population]])*100</f>
        <v>-90.124568512681975</v>
      </c>
    </row>
    <row r="145" spans="1:26" x14ac:dyDescent="0.3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  <c r="R145">
        <f>((Table1[[#This Row],[2022 Population]]-Table1[[#This Row],[2015 Population]])/Table1[[#This Row],[2015 Population]])*100</f>
        <v>10.638248553756611</v>
      </c>
      <c r="S145">
        <f>((Table1[[#This Row],[2022 Population]]-Table1[[#This Row],[2010 Population]])/Table1[[#This Row],[2010 Population]])*100</f>
        <v>12.466191659707999</v>
      </c>
      <c r="T14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186945856</v>
      </c>
      <c r="U145">
        <f>Table1[[#This Row],[2020 Population]]-Table1[[#This Row],[2015 Population]]</f>
        <v>1738302</v>
      </c>
      <c r="V145">
        <f>Table1[[#This Row],[2022 Population]]-Table1[[#This Row],[1970 Population]]</f>
        <v>18046295</v>
      </c>
      <c r="W145">
        <f>Table1[[#This Row],[2022 Population]]/Table1[[#This Row],[Area (kmÂ²)]]</f>
        <v>207.55111053736556</v>
      </c>
      <c r="X145">
        <f>Table1[[#This Row],[2022 Population]]-Table1[[#This Row],[2020 Population]]</f>
        <v>1198953</v>
      </c>
      <c r="Y145">
        <f>Table1[[#This Row],[2022 Population]]-Table1[[#This Row],[2010 Population]]</f>
        <v>3386013</v>
      </c>
      <c r="Z145">
        <f>((Table1[[#This Row],[1970 Population]]-Table1[[#This Row],[2022 Population]])/Table1[[#This Row],[1970 Population]])*100</f>
        <v>-144.35552025251803</v>
      </c>
    </row>
    <row r="146" spans="1:26" x14ac:dyDescent="0.3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  <c r="R146">
        <f>((Table1[[#This Row],[2022 Population]]-Table1[[#This Row],[2015 Population]])/Table1[[#This Row],[2015 Population]])*100</f>
        <v>3.068503706948146</v>
      </c>
      <c r="S146">
        <f>((Table1[[#This Row],[2022 Population]]-Table1[[#This Row],[2010 Population]])/Table1[[#This Row],[2010 Population]])*100</f>
        <v>5.6983293611237951</v>
      </c>
      <c r="T14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126668550</v>
      </c>
      <c r="U146">
        <f>Table1[[#This Row],[2020 Population]]-Table1[[#This Row],[2015 Population]]</f>
        <v>393450</v>
      </c>
      <c r="V146">
        <f>Table1[[#This Row],[2022 Population]]-Table1[[#This Row],[1970 Population]]</f>
        <v>4526328</v>
      </c>
      <c r="W146">
        <f>Table1[[#This Row],[2022 Population]]/Table1[[#This Row],[Area (kmÂ²)]]</f>
        <v>419.68970131421742</v>
      </c>
      <c r="X146">
        <f>Table1[[#This Row],[2022 Population]]-Table1[[#This Row],[2020 Population]]</f>
        <v>129457</v>
      </c>
      <c r="Y146">
        <f>Table1[[#This Row],[2022 Population]]-Table1[[#This Row],[2010 Population]]</f>
        <v>946898</v>
      </c>
      <c r="Z146">
        <f>((Table1[[#This Row],[1970 Population]]-Table1[[#This Row],[2022 Population]])/Table1[[#This Row],[1970 Population]])*100</f>
        <v>-34.717265011597917</v>
      </c>
    </row>
    <row r="147" spans="1:26" x14ac:dyDescent="0.3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  <c r="R147">
        <f>((Table1[[#This Row],[2022 Population]]-Table1[[#This Row],[2015 Population]])/Table1[[#This Row],[2015 Population]])*100</f>
        <v>2.4442465869583652</v>
      </c>
      <c r="S147">
        <f>((Table1[[#This Row],[2022 Population]]-Table1[[#This Row],[2010 Population]])/Table1[[#This Row],[2010 Population]])*100</f>
        <v>10.910926992724519</v>
      </c>
      <c r="T14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1779193</v>
      </c>
      <c r="U147">
        <f>Table1[[#This Row],[2020 Population]]-Table1[[#This Row],[2015 Population]]</f>
        <v>3371</v>
      </c>
      <c r="V147">
        <f>Table1[[#This Row],[2022 Population]]-Table1[[#This Row],[1970 Population]]</f>
        <v>178968</v>
      </c>
      <c r="W147">
        <f>Table1[[#This Row],[2022 Population]]/Table1[[#This Row],[Area (kmÂ²)]]</f>
        <v>15.609690444145357</v>
      </c>
      <c r="X147">
        <f>Table1[[#This Row],[2022 Population]]-Table1[[#This Row],[2020 Population]]</f>
        <v>3547</v>
      </c>
      <c r="Y147">
        <f>Table1[[#This Row],[2022 Population]]-Table1[[#This Row],[2010 Population]]</f>
        <v>28524</v>
      </c>
      <c r="Z147">
        <f>((Table1[[#This Row],[1970 Population]]-Table1[[#This Row],[2022 Population]])/Table1[[#This Row],[1970 Population]])*100</f>
        <v>-161.25858247283341</v>
      </c>
    </row>
    <row r="148" spans="1:26" x14ac:dyDescent="0.3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  <c r="R148">
        <f>((Table1[[#This Row],[2022 Population]]-Table1[[#This Row],[2015 Population]])/Table1[[#This Row],[2015 Population]])*100</f>
        <v>12.954718238832044</v>
      </c>
      <c r="S148">
        <f>((Table1[[#This Row],[2022 Population]]-Table1[[#This Row],[2010 Population]])/Table1[[#This Row],[2010 Population]])*100</f>
        <v>19.302456458747571</v>
      </c>
      <c r="T14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32407233</v>
      </c>
      <c r="U148">
        <f>Table1[[#This Row],[2020 Population]]-Table1[[#This Row],[2015 Population]]</f>
        <v>470543</v>
      </c>
      <c r="V148">
        <f>Table1[[#This Row],[2022 Population]]-Table1[[#This Row],[1970 Population]]</f>
        <v>2361227</v>
      </c>
      <c r="W148">
        <f>Table1[[#This Row],[2022 Population]]/Table1[[#This Row],[Area (kmÂ²)]]</f>
        <v>19.171610584655429</v>
      </c>
      <c r="X148">
        <f>Table1[[#This Row],[2022 Population]]-Table1[[#This Row],[2020 Population]]</f>
        <v>124155</v>
      </c>
      <c r="Y148">
        <f>Table1[[#This Row],[2022 Population]]-Table1[[#This Row],[2010 Population]]</f>
        <v>838950</v>
      </c>
      <c r="Z148">
        <f>((Table1[[#This Row],[1970 Population]]-Table1[[#This Row],[2022 Population]])/Table1[[#This Row],[1970 Population]])*100</f>
        <v>-83.611048061638897</v>
      </c>
    </row>
    <row r="149" spans="1:26" x14ac:dyDescent="0.3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  <c r="R149">
        <f>((Table1[[#This Row],[2022 Population]]-Table1[[#This Row],[2015 Population]])/Table1[[#This Row],[2015 Population]])*100</f>
        <v>10.316486303777443</v>
      </c>
      <c r="S149">
        <f>((Table1[[#This Row],[2022 Population]]-Table1[[#This Row],[2010 Population]])/Table1[[#This Row],[2010 Population]])*100</f>
        <v>18.659624907825389</v>
      </c>
      <c r="T14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40957737</v>
      </c>
      <c r="U149">
        <f>Table1[[#This Row],[2020 Population]]-Table1[[#This Row],[2015 Population]]</f>
        <v>457297</v>
      </c>
      <c r="V149">
        <f>Table1[[#This Row],[2022 Population]]-Table1[[#This Row],[1970 Population]]</f>
        <v>4503625</v>
      </c>
      <c r="W149">
        <f>Table1[[#This Row],[2022 Population]]/Table1[[#This Row],[Area (kmÂ²)]]</f>
        <v>53.296249990412129</v>
      </c>
      <c r="X149">
        <f>Table1[[#This Row],[2022 Population]]-Table1[[#This Row],[2020 Population]]</f>
        <v>192497</v>
      </c>
      <c r="Y149">
        <f>Table1[[#This Row],[2022 Population]]-Table1[[#This Row],[2010 Population]]</f>
        <v>1092658</v>
      </c>
      <c r="Z149">
        <f>((Table1[[#This Row],[1970 Population]]-Table1[[#This Row],[2022 Population]])/Table1[[#This Row],[1970 Population]])*100</f>
        <v>-184.21489655251401</v>
      </c>
    </row>
    <row r="150" spans="1:26" x14ac:dyDescent="0.3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  <c r="R150">
        <f>((Table1[[#This Row],[2022 Population]]-Table1[[#This Row],[2015 Population]])/Table1[[#This Row],[2015 Population]])*100</f>
        <v>30.205760854811903</v>
      </c>
      <c r="S150">
        <f>((Table1[[#This Row],[2022 Population]]-Table1[[#This Row],[2010 Population]])/Table1[[#This Row],[2010 Population]])*100</f>
        <v>57.428498607872648</v>
      </c>
      <c r="T15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118153480</v>
      </c>
      <c r="U150">
        <f>Table1[[#This Row],[2020 Population]]-Table1[[#This Row],[2015 Population]]</f>
        <v>4205515</v>
      </c>
      <c r="V150">
        <f>Table1[[#This Row],[2022 Population]]-Table1[[#This Row],[1970 Population]]</f>
        <v>21538269</v>
      </c>
      <c r="W150">
        <f>Table1[[#This Row],[2022 Population]]/Table1[[#This Row],[Area (kmÂ²)]]</f>
        <v>20.685064719810576</v>
      </c>
      <c r="X150">
        <f>Table1[[#This Row],[2022 Population]]-Table1[[#This Row],[2020 Population]]</f>
        <v>1874338</v>
      </c>
      <c r="Y150">
        <f>Table1[[#This Row],[2022 Population]]-Table1[[#This Row],[2010 Population]]</f>
        <v>9560434</v>
      </c>
      <c r="Z150">
        <f>((Table1[[#This Row],[1970 Population]]-Table1[[#This Row],[2022 Population]])/Table1[[#This Row],[1970 Population]])*100</f>
        <v>-461.23374309485729</v>
      </c>
    </row>
    <row r="151" spans="1:26" x14ac:dyDescent="0.3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  <c r="R151">
        <f>((Table1[[#This Row],[2022 Population]]-Table1[[#This Row],[2015 Population]])/Table1[[#This Row],[2015 Population]])*100</f>
        <v>18.775118680028456</v>
      </c>
      <c r="S151">
        <f>((Table1[[#This Row],[2022 Population]]-Table1[[#This Row],[2010 Population]])/Table1[[#This Row],[2010 Population]])*100</f>
        <v>35.779644738574468</v>
      </c>
      <c r="T15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1118404199</v>
      </c>
      <c r="U151">
        <f>Table1[[#This Row],[2020 Population]]-Table1[[#This Row],[2015 Population]]</f>
        <v>24331620</v>
      </c>
      <c r="V151">
        <f>Table1[[#This Row],[2022 Population]]-Table1[[#This Row],[1970 Population]]</f>
        <v>162971948</v>
      </c>
      <c r="W151">
        <f>Table1[[#This Row],[2022 Population]]/Table1[[#This Row],[Area (kmÂ²)]]</f>
        <v>236.57586320374813</v>
      </c>
      <c r="X151">
        <f>Table1[[#This Row],[2022 Population]]-Table1[[#This Row],[2020 Population]]</f>
        <v>10213807</v>
      </c>
      <c r="Y151">
        <f>Table1[[#This Row],[2022 Population]]-Table1[[#This Row],[2010 Population]]</f>
        <v>57588359</v>
      </c>
      <c r="Z151">
        <f>((Table1[[#This Row],[1970 Population]]-Table1[[#This Row],[2022 Population]])/Table1[[#This Row],[1970 Population]])*100</f>
        <v>-293.27713967922989</v>
      </c>
    </row>
    <row r="152" spans="1:26" x14ac:dyDescent="0.3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  <c r="R152">
        <f>((Table1[[#This Row],[2022 Population]]-Table1[[#This Row],[2015 Population]])/Table1[[#This Row],[2015 Population]])*100</f>
        <v>4.7103410936654031</v>
      </c>
      <c r="S152">
        <f>((Table1[[#This Row],[2022 Population]]-Table1[[#This Row],[2010 Population]])/Table1[[#This Row],[2010 Population]])*100</f>
        <v>6.7328918322295799</v>
      </c>
      <c r="T15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20964</v>
      </c>
      <c r="U152">
        <f>Table1[[#This Row],[2020 Population]]-Table1[[#This Row],[2015 Population]]</f>
        <v>95</v>
      </c>
      <c r="V152">
        <f>Table1[[#This Row],[2022 Population]]-Table1[[#This Row],[1970 Population]]</f>
        <v>-3251</v>
      </c>
      <c r="W152">
        <f>Table1[[#This Row],[2022 Population]]/Table1[[#This Row],[Area (kmÂ²)]]</f>
        <v>7.4384615384615387</v>
      </c>
      <c r="X152">
        <f>Table1[[#This Row],[2022 Population]]-Table1[[#This Row],[2020 Population]]</f>
        <v>-8</v>
      </c>
      <c r="Y152">
        <f>Table1[[#This Row],[2022 Population]]-Table1[[#This Row],[2010 Population]]</f>
        <v>122</v>
      </c>
      <c r="Z152">
        <f>((Table1[[#This Row],[1970 Population]]-Table1[[#This Row],[2022 Population]])/Table1[[#This Row],[1970 Population]])*100</f>
        <v>62.700096432015428</v>
      </c>
    </row>
    <row r="153" spans="1:26" x14ac:dyDescent="0.3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  <c r="R153">
        <f>((Table1[[#This Row],[2022 Population]]-Table1[[#This Row],[2015 Population]])/Table1[[#This Row],[2015 Population]])*100</f>
        <v>3.2124495927332375</v>
      </c>
      <c r="S153">
        <f>((Table1[[#This Row],[2022 Population]]-Table1[[#This Row],[2010 Population]])/Table1[[#This Row],[2010 Population]])*100</f>
        <v>5.6021900286533883</v>
      </c>
      <c r="T15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179018444</v>
      </c>
      <c r="U153">
        <f>Table1[[#This Row],[2020 Population]]-Table1[[#This Row],[2015 Population]]</f>
        <v>609452</v>
      </c>
      <c r="V153">
        <f>Table1[[#This Row],[2022 Population]]-Table1[[#This Row],[1970 Population]]</f>
        <v>11072537</v>
      </c>
      <c r="W153">
        <f>Table1[[#This Row],[2022 Population]]/Table1[[#This Row],[Area (kmÂ²)]]</f>
        <v>216.27549818314557</v>
      </c>
      <c r="X153">
        <f>Table1[[#This Row],[2022 Population]]-Table1[[#This Row],[2020 Population]]</f>
        <v>201949</v>
      </c>
      <c r="Y153">
        <f>Table1[[#This Row],[2022 Population]]-Table1[[#This Row],[2010 Population]]</f>
        <v>1382981</v>
      </c>
      <c r="Z153">
        <f>((Table1[[#This Row],[1970 Population]]-Table1[[#This Row],[2022 Population]])/Table1[[#This Row],[1970 Population]])*100</f>
        <v>-73.832275368761728</v>
      </c>
    </row>
    <row r="154" spans="1:26" x14ac:dyDescent="0.3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  <c r="R154">
        <f>((Table1[[#This Row],[2022 Population]]-Table1[[#This Row],[2015 Population]])/Table1[[#This Row],[2015 Population]])*100</f>
        <v>-0.6813690189861108</v>
      </c>
      <c r="S154">
        <f>((Table1[[#This Row],[2022 Population]]-Table1[[#This Row],[2010 Population]])/Table1[[#This Row],[2010 Population]])*100</f>
        <v>-1.0936905992278258E-2</v>
      </c>
      <c r="T15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16052377</v>
      </c>
      <c r="U154">
        <f>Table1[[#This Row],[2020 Population]]-Table1[[#This Row],[2015 Population]]</f>
        <v>3110</v>
      </c>
      <c r="V154">
        <f>Table1[[#This Row],[2022 Population]]-Table1[[#This Row],[1970 Population]]</f>
        <v>436816</v>
      </c>
      <c r="W154">
        <f>Table1[[#This Row],[2022 Population]]/Table1[[#This Row],[Area (kmÂ²)]]</f>
        <v>81.421809979387859</v>
      </c>
      <c r="X154">
        <f>Table1[[#This Row],[2022 Population]]-Table1[[#This Row],[2020 Population]]</f>
        <v>-17473</v>
      </c>
      <c r="Y154">
        <f>Table1[[#This Row],[2022 Population]]-Table1[[#This Row],[2010 Population]]</f>
        <v>-229</v>
      </c>
      <c r="Z154">
        <f>((Table1[[#This Row],[1970 Population]]-Table1[[#This Row],[2022 Population]])/Table1[[#This Row],[1970 Population]])*100</f>
        <v>-26.365311570676425</v>
      </c>
    </row>
    <row r="155" spans="1:26" x14ac:dyDescent="0.3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  <c r="R155">
        <f>((Table1[[#This Row],[2022 Population]]-Table1[[#This Row],[2015 Population]])/Table1[[#This Row],[2015 Population]])*100</f>
        <v>-3.8106145902084871</v>
      </c>
      <c r="S155">
        <f>((Table1[[#This Row],[2022 Population]]-Table1[[#This Row],[2010 Population]])/Table1[[#This Row],[2010 Population]])*100</f>
        <v>-8.3864884352986842</v>
      </c>
      <c r="T15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360835</v>
      </c>
      <c r="U155">
        <f>Table1[[#This Row],[2020 Population]]-Table1[[#This Row],[2015 Population]]</f>
        <v>-1927</v>
      </c>
      <c r="V155">
        <f>Table1[[#This Row],[2022 Population]]-Table1[[#This Row],[1970 Population]]</f>
        <v>39408</v>
      </c>
      <c r="W155">
        <f>Table1[[#This Row],[2022 Population]]/Table1[[#This Row],[Area (kmÂ²)]]</f>
        <v>106.79094827586206</v>
      </c>
      <c r="X155">
        <f>Table1[[#This Row],[2022 Population]]-Table1[[#This Row],[2020 Population]]</f>
        <v>-36</v>
      </c>
      <c r="Y155">
        <f>Table1[[#This Row],[2022 Population]]-Table1[[#This Row],[2010 Population]]</f>
        <v>-4536</v>
      </c>
      <c r="Z155">
        <f>((Table1[[#This Row],[1970 Population]]-Table1[[#This Row],[2022 Population]])/Table1[[#This Row],[1970 Population]])*100</f>
        <v>-388.52410529429164</v>
      </c>
    </row>
    <row r="156" spans="1:26" x14ac:dyDescent="0.3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  <c r="R156">
        <f>((Table1[[#This Row],[2022 Population]]-Table1[[#This Row],[2015 Population]])/Table1[[#This Row],[2015 Population]])*100</f>
        <v>4.7003134274412011</v>
      </c>
      <c r="S156">
        <f>((Table1[[#This Row],[2022 Population]]-Table1[[#This Row],[2010 Population]])/Table1[[#This Row],[2010 Population]])*100</f>
        <v>11.137154299174536</v>
      </c>
      <c r="T15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37588415</v>
      </c>
      <c r="U156">
        <f>Table1[[#This Row],[2020 Population]]-Table1[[#This Row],[2015 Population]]</f>
        <v>189483</v>
      </c>
      <c r="V156">
        <f>Table1[[#This Row],[2022 Population]]-Table1[[#This Row],[1970 Population]]</f>
        <v>1558773</v>
      </c>
      <c r="W156">
        <f>Table1[[#This Row],[2022 Population]]/Table1[[#This Row],[Area (kmÂ²)]]</f>
        <v>16.782845689649847</v>
      </c>
      <c r="X156">
        <f>Table1[[#This Row],[2022 Population]]-Table1[[#This Row],[2020 Population]]</f>
        <v>54480</v>
      </c>
      <c r="Y156">
        <f>Table1[[#This Row],[2022 Population]]-Table1[[#This Row],[2010 Population]]</f>
        <v>544578</v>
      </c>
      <c r="Z156">
        <f>((Table1[[#This Row],[1970 Population]]-Table1[[#This Row],[2022 Population]])/Table1[[#This Row],[1970 Population]])*100</f>
        <v>-40.220732769008549</v>
      </c>
    </row>
    <row r="157" spans="1:26" x14ac:dyDescent="0.3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  <c r="R157">
        <f>((Table1[[#This Row],[2022 Population]]-Table1[[#This Row],[2015 Population]])/Table1[[#This Row],[2015 Population]])*100</f>
        <v>9.1732478071347323</v>
      </c>
      <c r="S157">
        <f>((Table1[[#This Row],[2022 Population]]-Table1[[#This Row],[2010 Population]])/Table1[[#This Row],[2010 Population]])*100</f>
        <v>58.793704461687611</v>
      </c>
      <c r="T15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22030319</v>
      </c>
      <c r="U157">
        <f>Table1[[#This Row],[2020 Population]]-Table1[[#This Row],[2015 Population]]</f>
        <v>351623</v>
      </c>
      <c r="V157">
        <f>Table1[[#This Row],[2022 Population]]-Table1[[#This Row],[1970 Population]]</f>
        <v>3905605</v>
      </c>
      <c r="W157">
        <f>Table1[[#This Row],[2022 Population]]/Table1[[#This Row],[Area (kmÂ²)]]</f>
        <v>14.786100161550889</v>
      </c>
      <c r="X157">
        <f>Table1[[#This Row],[2022 Population]]-Table1[[#This Row],[2020 Population]]</f>
        <v>32899</v>
      </c>
      <c r="Y157">
        <f>Table1[[#This Row],[2022 Population]]-Table1[[#This Row],[2010 Population]]</f>
        <v>1694384</v>
      </c>
      <c r="Z157">
        <f>((Table1[[#This Row],[1970 Population]]-Table1[[#This Row],[2022 Population]])/Table1[[#This Row],[1970 Population]])*100</f>
        <v>-582.32380537742301</v>
      </c>
    </row>
    <row r="158" spans="1:26" x14ac:dyDescent="0.3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  <c r="R158">
        <f>((Table1[[#This Row],[2022 Population]]-Table1[[#This Row],[2015 Population]])/Table1[[#This Row],[2015 Population]])*100</f>
        <v>11.781602458571957</v>
      </c>
      <c r="S158">
        <f>((Table1[[#This Row],[2022 Population]]-Table1[[#This Row],[2010 Population]])/Table1[[#This Row],[2010 Population]])*100</f>
        <v>21.275087192891778</v>
      </c>
      <c r="T15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1278144321</v>
      </c>
      <c r="U158">
        <f>Table1[[#This Row],[2020 Population]]-Table1[[#This Row],[2015 Population]]</f>
        <v>16227443</v>
      </c>
      <c r="V158">
        <f>Table1[[#This Row],[2022 Population]]-Table1[[#This Row],[1970 Population]]</f>
        <v>176533990</v>
      </c>
      <c r="W158">
        <f>Table1[[#This Row],[2022 Population]]/Table1[[#This Row],[Area (kmÂ²)]]</f>
        <v>267.40180652944963</v>
      </c>
      <c r="X158">
        <f>Table1[[#This Row],[2022 Population]]-Table1[[#This Row],[2020 Population]]</f>
        <v>8628121</v>
      </c>
      <c r="Y158">
        <f>Table1[[#This Row],[2022 Population]]-Table1[[#This Row],[2010 Population]]</f>
        <v>41370364</v>
      </c>
      <c r="Z158">
        <f>((Table1[[#This Row],[1970 Population]]-Table1[[#This Row],[2022 Population]])/Table1[[#This Row],[1970 Population]])*100</f>
        <v>-297.74227304331095</v>
      </c>
    </row>
    <row r="159" spans="1:26" x14ac:dyDescent="0.3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  <c r="R159">
        <f>((Table1[[#This Row],[2022 Population]]-Table1[[#This Row],[2015 Population]])/Table1[[#This Row],[2015 Population]])*100</f>
        <v>1.4667865572664944</v>
      </c>
      <c r="S159">
        <f>((Table1[[#This Row],[2022 Population]]-Table1[[#This Row],[2010 Population]])/Table1[[#This Row],[2010 Population]])*100</f>
        <v>-2.6159654800431498</v>
      </c>
      <c r="T15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130998</v>
      </c>
      <c r="U159">
        <f>Table1[[#This Row],[2020 Population]]-Table1[[#This Row],[2015 Population]]</f>
        <v>178</v>
      </c>
      <c r="V159">
        <f>Table1[[#This Row],[2022 Population]]-Table1[[#This Row],[1970 Population]]</f>
        <v>6689</v>
      </c>
      <c r="W159">
        <f>Table1[[#This Row],[2022 Population]]/Table1[[#This Row],[Area (kmÂ²)]]</f>
        <v>39.335511982570807</v>
      </c>
      <c r="X159">
        <f>Table1[[#This Row],[2022 Population]]-Table1[[#This Row],[2020 Population]]</f>
        <v>83</v>
      </c>
      <c r="Y159">
        <f>Table1[[#This Row],[2022 Population]]-Table1[[#This Row],[2010 Population]]</f>
        <v>-485</v>
      </c>
      <c r="Z159">
        <f>((Table1[[#This Row],[1970 Population]]-Table1[[#This Row],[2022 Population]])/Table1[[#This Row],[1970 Population]])*100</f>
        <v>-58.850959000527894</v>
      </c>
    </row>
    <row r="160" spans="1:26" x14ac:dyDescent="0.3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  <c r="R160">
        <f>((Table1[[#This Row],[2022 Population]]-Table1[[#This Row],[2015 Population]])/Table1[[#This Row],[2015 Population]])*100</f>
        <v>17.068537002292729</v>
      </c>
      <c r="S160">
        <f>((Table1[[#This Row],[2022 Population]]-Table1[[#This Row],[2010 Population]])/Table1[[#This Row],[2010 Population]])*100</f>
        <v>31.505671699215338</v>
      </c>
      <c r="T16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26582789</v>
      </c>
      <c r="U160">
        <f>Table1[[#This Row],[2020 Population]]-Table1[[#This Row],[2015 Population]]</f>
        <v>534787</v>
      </c>
      <c r="V160">
        <f>Table1[[#This Row],[2022 Population]]-Table1[[#This Row],[1970 Population]]</f>
        <v>4131831</v>
      </c>
      <c r="W160">
        <f>Table1[[#This Row],[2022 Population]]/Table1[[#This Row],[Area (kmÂ²)]]</f>
        <v>844.06302250803856</v>
      </c>
      <c r="X160">
        <f>Table1[[#This Row],[2022 Population]]-Table1[[#This Row],[2020 Population]]</f>
        <v>230671</v>
      </c>
      <c r="Y160">
        <f>Table1[[#This Row],[2022 Population]]-Table1[[#This Row],[2010 Population]]</f>
        <v>1257794</v>
      </c>
      <c r="Z160">
        <f>((Table1[[#This Row],[1970 Population]]-Table1[[#This Row],[2022 Population]])/Table1[[#This Row],[1970 Population]])*100</f>
        <v>-369.49378532892285</v>
      </c>
    </row>
    <row r="161" spans="1:26" x14ac:dyDescent="0.3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  <c r="R161">
        <f>((Table1[[#This Row],[2022 Population]]-Table1[[#This Row],[2015 Population]])/Table1[[#This Row],[2015 Population]])*100</f>
        <v>11.409418869732599</v>
      </c>
      <c r="S161">
        <f>((Table1[[#This Row],[2022 Population]]-Table1[[#This Row],[2010 Population]])/Table1[[#This Row],[2010 Population]])*100</f>
        <v>21.662443906185448</v>
      </c>
      <c r="T16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25208567</v>
      </c>
      <c r="U161">
        <f>Table1[[#This Row],[2020 Population]]-Table1[[#This Row],[2015 Population]]</f>
        <v>337297</v>
      </c>
      <c r="V161">
        <f>Table1[[#This Row],[2022 Population]]-Table1[[#This Row],[1970 Population]]</f>
        <v>2892393</v>
      </c>
      <c r="W161">
        <f>Table1[[#This Row],[2022 Population]]/Table1[[#This Row],[Area (kmÂ²)]]</f>
        <v>58.456064282588805</v>
      </c>
      <c r="X161">
        <f>Table1[[#This Row],[2022 Population]]-Table1[[#This Row],[2020 Population]]</f>
        <v>114185</v>
      </c>
      <c r="Y161">
        <f>Table1[[#This Row],[2022 Population]]-Table1[[#This Row],[2010 Population]]</f>
        <v>784964</v>
      </c>
      <c r="Z161">
        <f>((Table1[[#This Row],[1970 Population]]-Table1[[#This Row],[2022 Population]])/Table1[[#This Row],[1970 Population]])*100</f>
        <v>-190.76743781114217</v>
      </c>
    </row>
    <row r="162" spans="1:26" x14ac:dyDescent="0.3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  <c r="R162">
        <f>((Table1[[#This Row],[2022 Population]]-Table1[[#This Row],[2015 Population]])/Table1[[#This Row],[2015 Population]])*100</f>
        <v>16.821190176561768</v>
      </c>
      <c r="S162">
        <f>((Table1[[#This Row],[2022 Population]]-Table1[[#This Row],[2010 Population]])/Table1[[#This Row],[2010 Population]])*100</f>
        <v>33.749956647983872</v>
      </c>
      <c r="T16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51124818</v>
      </c>
      <c r="U162">
        <f>Table1[[#This Row],[2020 Population]]-Table1[[#This Row],[2015 Population]]</f>
        <v>1067466</v>
      </c>
      <c r="V162">
        <f>Table1[[#This Row],[2022 Population]]-Table1[[#This Row],[1970 Population]]</f>
        <v>7653560</v>
      </c>
      <c r="W162">
        <f>Table1[[#This Row],[2022 Population]]/Table1[[#This Row],[Area (kmÂ²)]]</f>
        <v>21.913877365828363</v>
      </c>
      <c r="X162">
        <f>Table1[[#This Row],[2022 Population]]-Table1[[#This Row],[2020 Population]]</f>
        <v>392979</v>
      </c>
      <c r="Y162">
        <f>Table1[[#This Row],[2022 Population]]-Table1[[#This Row],[2010 Population]]</f>
        <v>2559350</v>
      </c>
      <c r="Z162">
        <f>((Table1[[#This Row],[1970 Population]]-Table1[[#This Row],[2022 Population]])/Table1[[#This Row],[1970 Population]])*100</f>
        <v>-307.48809088093128</v>
      </c>
    </row>
    <row r="163" spans="1:26" x14ac:dyDescent="0.3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  <c r="R163">
        <f>((Table1[[#This Row],[2022 Population]]-Table1[[#This Row],[2015 Population]])/Table1[[#This Row],[2015 Population]])*100</f>
        <v>9.7571848266819909</v>
      </c>
      <c r="S163">
        <f>((Table1[[#This Row],[2022 Population]]-Table1[[#This Row],[2010 Population]])/Table1[[#This Row],[2010 Population]])*100</f>
        <v>17.545482770295042</v>
      </c>
      <c r="T16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40016715</v>
      </c>
      <c r="U163">
        <f>Table1[[#This Row],[2020 Population]]-Table1[[#This Row],[2015 Population]]</f>
        <v>440745</v>
      </c>
      <c r="V163">
        <f>Table1[[#This Row],[2022 Population]]-Table1[[#This Row],[1970 Population]]</f>
        <v>4371957</v>
      </c>
      <c r="W163">
        <f>Table1[[#This Row],[2022 Population]]/Table1[[#This Row],[Area (kmÂ²)]]</f>
        <v>16.670462591456218</v>
      </c>
      <c r="X163">
        <f>Table1[[#This Row],[2022 Population]]-Table1[[#This Row],[2020 Population]]</f>
        <v>162049</v>
      </c>
      <c r="Y163">
        <f>Table1[[#This Row],[2022 Population]]-Table1[[#This Row],[2010 Population]]</f>
        <v>1012131</v>
      </c>
      <c r="Z163">
        <f>((Table1[[#This Row],[1970 Population]]-Table1[[#This Row],[2022 Population]])/Table1[[#This Row],[1970 Population]])*100</f>
        <v>-181.50035681859791</v>
      </c>
    </row>
    <row r="164" spans="1:26" x14ac:dyDescent="0.3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  <c r="R164">
        <f>((Table1[[#This Row],[2022 Population]]-Table1[[#This Row],[2015 Population]])/Table1[[#This Row],[2015 Population]])*100</f>
        <v>10.867868875294215</v>
      </c>
      <c r="S164">
        <f>((Table1[[#This Row],[2022 Population]]-Table1[[#This Row],[2010 Population]])/Table1[[#This Row],[2010 Population]])*100</f>
        <v>16.490203825085089</v>
      </c>
      <c r="T16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207114094</v>
      </c>
      <c r="U164">
        <f>Table1[[#This Row],[2020 Population]]-Table1[[#This Row],[2015 Population]]</f>
        <v>2592893</v>
      </c>
      <c r="V164">
        <f>Table1[[#This Row],[2022 Population]]-Table1[[#This Row],[1970 Population]]</f>
        <v>20487217</v>
      </c>
      <c r="W164">
        <f>Table1[[#This Row],[2022 Population]]/Table1[[#This Row],[Area (kmÂ²)]]</f>
        <v>26.493280506934244</v>
      </c>
      <c r="X164">
        <f>Table1[[#This Row],[2022 Population]]-Table1[[#This Row],[2020 Population]]</f>
        <v>744832</v>
      </c>
      <c r="Y164">
        <f>Table1[[#This Row],[2022 Population]]-Table1[[#This Row],[2010 Population]]</f>
        <v>4820016</v>
      </c>
      <c r="Z164">
        <f>((Table1[[#This Row],[1970 Population]]-Table1[[#This Row],[2022 Population]])/Table1[[#This Row],[1970 Population]])*100</f>
        <v>-151.05925800142174</v>
      </c>
    </row>
    <row r="165" spans="1:26" x14ac:dyDescent="0.3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  <c r="R165">
        <f>((Table1[[#This Row],[2022 Population]]-Table1[[#This Row],[2015 Population]])/Table1[[#This Row],[2015 Population]])*100</f>
        <v>12.159058554644986</v>
      </c>
      <c r="S165">
        <f>((Table1[[#This Row],[2022 Population]]-Table1[[#This Row],[2010 Population]])/Table1[[#This Row],[2010 Population]])*100</f>
        <v>22.108028914786757</v>
      </c>
      <c r="T16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650790304</v>
      </c>
      <c r="U165">
        <f>Table1[[#This Row],[2020 Population]]-Table1[[#This Row],[2015 Population]]</f>
        <v>9159612</v>
      </c>
      <c r="V165">
        <f>Table1[[#This Row],[2022 Population]]-Table1[[#This Row],[1970 Population]]</f>
        <v>78123423</v>
      </c>
      <c r="W165">
        <f>Table1[[#This Row],[2022 Population]]/Table1[[#This Row],[Area (kmÂ²)]]</f>
        <v>337.54343908188332</v>
      </c>
      <c r="X165">
        <f>Table1[[#This Row],[2022 Population]]-Table1[[#This Row],[2020 Population]]</f>
        <v>3368032</v>
      </c>
      <c r="Y165">
        <f>Table1[[#This Row],[2022 Population]]-Table1[[#This Row],[2010 Population]]</f>
        <v>20922309</v>
      </c>
      <c r="Z165">
        <f>((Table1[[#This Row],[1970 Population]]-Table1[[#This Row],[2022 Population]])/Table1[[#This Row],[1970 Population]])*100</f>
        <v>-208.6875920681461</v>
      </c>
    </row>
    <row r="166" spans="1:26" x14ac:dyDescent="0.3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  <c r="R166">
        <f>((Table1[[#This Row],[2022 Population]]-Table1[[#This Row],[2015 Population]])/Table1[[#This Row],[2015 Population]])*100</f>
        <v>3.3823413528950401</v>
      </c>
      <c r="S166">
        <f>((Table1[[#This Row],[2022 Population]]-Table1[[#This Row],[2010 Population]])/Table1[[#This Row],[2010 Population]])*100</f>
        <v>3.2639336692337428</v>
      </c>
      <c r="T16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300009068</v>
      </c>
      <c r="U166">
        <f>Table1[[#This Row],[2020 Population]]-Table1[[#This Row],[2015 Population]]</f>
        <v>-124780</v>
      </c>
      <c r="V166">
        <f>Table1[[#This Row],[2022 Population]]-Table1[[#This Row],[1970 Population]]</f>
        <v>7374202</v>
      </c>
      <c r="W166">
        <f>Table1[[#This Row],[2022 Population]]/Table1[[#This Row],[Area (kmÂ²)]]</f>
        <v>127.46984927033795</v>
      </c>
      <c r="X166">
        <f>Table1[[#This Row],[2022 Population]]-Table1[[#This Row],[2020 Population]]</f>
        <v>1428779</v>
      </c>
      <c r="Y166">
        <f>Table1[[#This Row],[2022 Population]]-Table1[[#This Row],[2010 Population]]</f>
        <v>1259792</v>
      </c>
      <c r="Z166">
        <f>((Table1[[#This Row],[1970 Population]]-Table1[[#This Row],[2022 Population]])/Table1[[#This Row],[1970 Population]])*100</f>
        <v>-22.701766893473906</v>
      </c>
    </row>
    <row r="167" spans="1:26" x14ac:dyDescent="0.3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  <c r="R167">
        <f>((Table1[[#This Row],[2022 Population]]-Table1[[#This Row],[2015 Population]])/Table1[[#This Row],[2015 Population]])*100</f>
        <v>-0.91235920151928018</v>
      </c>
      <c r="S167">
        <f>((Table1[[#This Row],[2022 Population]]-Table1[[#This Row],[2010 Population]])/Table1[[#This Row],[2010 Population]])*100</f>
        <v>-2.9989041782607213</v>
      </c>
      <c r="T16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80299748</v>
      </c>
      <c r="U167">
        <f>Table1[[#This Row],[2020 Population]]-Table1[[#This Row],[2015 Population]]</f>
        <v>-67243</v>
      </c>
      <c r="V167">
        <f>Table1[[#This Row],[2022 Population]]-Table1[[#This Row],[1970 Population]]</f>
        <v>1587234</v>
      </c>
      <c r="W167">
        <f>Table1[[#This Row],[2022 Population]]/Table1[[#This Row],[Area (kmÂ²)]]</f>
        <v>111.53073080681942</v>
      </c>
      <c r="X167">
        <f>Table1[[#This Row],[2022 Population]]-Table1[[#This Row],[2020 Population]]</f>
        <v>-27327</v>
      </c>
      <c r="Y167">
        <f>Table1[[#This Row],[2022 Population]]-Table1[[#This Row],[2010 Population]]</f>
        <v>-317536</v>
      </c>
      <c r="Z167">
        <f>((Table1[[#This Row],[1970 Population]]-Table1[[#This Row],[2022 Population]])/Table1[[#This Row],[1970 Population]])*100</f>
        <v>-18.27845978254949</v>
      </c>
    </row>
    <row r="168" spans="1:26" x14ac:dyDescent="0.3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  <c r="R168">
        <f>((Table1[[#This Row],[2022 Population]]-Table1[[#This Row],[2015 Population]])/Table1[[#This Row],[2015 Population]])*100</f>
        <v>-7.0032753510887575</v>
      </c>
      <c r="S168">
        <f>((Table1[[#This Row],[2022 Population]]-Table1[[#This Row],[2010 Population]])/Table1[[#This Row],[2010 Population]])*100</f>
        <v>-12.520838253196276</v>
      </c>
      <c r="T16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27062299</v>
      </c>
      <c r="U168">
        <f>Table1[[#This Row],[2020 Population]]-Table1[[#This Row],[2015 Population]]</f>
        <v>-225771</v>
      </c>
      <c r="V168">
        <f>Table1[[#This Row],[2022 Population]]-Table1[[#This Row],[1970 Population]]</f>
        <v>514788</v>
      </c>
      <c r="W168">
        <f>Table1[[#This Row],[2022 Population]]/Table1[[#This Row],[Area (kmÂ²)]]</f>
        <v>366.67497181510709</v>
      </c>
      <c r="X168">
        <f>Table1[[#This Row],[2022 Population]]-Table1[[#This Row],[2020 Population]]</f>
        <v>-19157</v>
      </c>
      <c r="Y168">
        <f>Table1[[#This Row],[2022 Population]]-Table1[[#This Row],[2010 Population]]</f>
        <v>-465515</v>
      </c>
      <c r="Z168">
        <f>((Table1[[#This Row],[1970 Population]]-Table1[[#This Row],[2022 Population]])/Table1[[#This Row],[1970 Population]])*100</f>
        <v>-18.804223670276983</v>
      </c>
    </row>
    <row r="169" spans="1:26" x14ac:dyDescent="0.3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  <c r="R169">
        <f>((Table1[[#This Row],[2022 Population]]-Table1[[#This Row],[2015 Population]])/Table1[[#This Row],[2015 Population]])*100</f>
        <v>11.618990189983903</v>
      </c>
      <c r="S169">
        <f>((Table1[[#This Row],[2022 Population]]-Table1[[#This Row],[2010 Population]])/Table1[[#This Row],[2010 Population]])*100</f>
        <v>57.287172950865596</v>
      </c>
      <c r="T16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11066653</v>
      </c>
      <c r="U169">
        <f>Table1[[#This Row],[2020 Population]]-Table1[[#This Row],[2015 Population]]</f>
        <v>345812</v>
      </c>
      <c r="V169">
        <f>Table1[[#This Row],[2022 Population]]-Table1[[#This Row],[1970 Population]]</f>
        <v>2577115</v>
      </c>
      <c r="W169">
        <f>Table1[[#This Row],[2022 Population]]/Table1[[#This Row],[Area (kmÂ²)]]</f>
        <v>232.61885033661315</v>
      </c>
      <c r="X169">
        <f>Table1[[#This Row],[2022 Population]]-Table1[[#This Row],[2020 Population]]</f>
        <v>-65263</v>
      </c>
      <c r="Y169">
        <f>Table1[[#This Row],[2022 Population]]-Table1[[#This Row],[2010 Population]]</f>
        <v>981618</v>
      </c>
      <c r="Z169">
        <f>((Table1[[#This Row],[1970 Population]]-Table1[[#This Row],[2022 Population]])/Table1[[#This Row],[1970 Population]])*100</f>
        <v>-2183.8662113264468</v>
      </c>
    </row>
    <row r="170" spans="1:26" x14ac:dyDescent="0.3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  <c r="R170">
        <f>((Table1[[#This Row],[2022 Population]]-Table1[[#This Row],[2015 Population]])/Table1[[#This Row],[2015 Population]])*100</f>
        <v>17.890381973254012</v>
      </c>
      <c r="S170">
        <f>((Table1[[#This Row],[2022 Population]]-Table1[[#This Row],[2010 Population]])/Table1[[#This Row],[2010 Population]])*100</f>
        <v>34.533124344845426</v>
      </c>
      <c r="T17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29920578</v>
      </c>
      <c r="U170">
        <f>Table1[[#This Row],[2020 Population]]-Table1[[#This Row],[2015 Population]]</f>
        <v>637788</v>
      </c>
      <c r="V170">
        <f>Table1[[#This Row],[2022 Population]]-Table1[[#This Row],[1970 Population]]</f>
        <v>4573435</v>
      </c>
      <c r="W170">
        <f>Table1[[#This Row],[2022 Population]]/Table1[[#This Row],[Area (kmÂ²)]]</f>
        <v>17.457380116959065</v>
      </c>
      <c r="X170">
        <f>Table1[[#This Row],[2022 Population]]-Table1[[#This Row],[2020 Population]]</f>
        <v>268250</v>
      </c>
      <c r="Y170">
        <f>Table1[[#This Row],[2022 Population]]-Table1[[#This Row],[2010 Population]]</f>
        <v>1532540</v>
      </c>
      <c r="Z170">
        <f>((Table1[[#This Row],[1970 Population]]-Table1[[#This Row],[2022 Population]])/Table1[[#This Row],[1970 Population]])*100</f>
        <v>-327.37802516698412</v>
      </c>
    </row>
    <row r="171" spans="1:26" x14ac:dyDescent="0.3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  <c r="R171">
        <f>((Table1[[#This Row],[2022 Population]]-Table1[[#This Row],[2015 Population]])/Table1[[#This Row],[2015 Population]])*100</f>
        <v>5.5888649802979957</v>
      </c>
      <c r="S171">
        <f>((Table1[[#This Row],[2022 Population]]-Table1[[#This Row],[2010 Population]])/Table1[[#This Row],[2010 Population]])*100</f>
        <v>9.4280610697313882</v>
      </c>
      <c r="T17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6214514</v>
      </c>
      <c r="U171">
        <f>Table1[[#This Row],[2020 Population]]-Table1[[#This Row],[2015 Population]]</f>
        <v>35327</v>
      </c>
      <c r="V171">
        <f>Table1[[#This Row],[2022 Population]]-Table1[[#This Row],[1970 Population]]</f>
        <v>500127</v>
      </c>
      <c r="W171">
        <f>Table1[[#This Row],[2022 Population]]/Table1[[#This Row],[Area (kmÂ²)]]</f>
        <v>387.91397849462368</v>
      </c>
      <c r="X171">
        <f>Table1[[#This Row],[2022 Population]]-Table1[[#This Row],[2020 Population]]</f>
        <v>16230</v>
      </c>
      <c r="Y171">
        <f>Table1[[#This Row],[2022 Population]]-Table1[[#This Row],[2010 Population]]</f>
        <v>83922</v>
      </c>
      <c r="Z171">
        <f>((Table1[[#This Row],[1970 Population]]-Table1[[#This Row],[2022 Population]])/Table1[[#This Row],[1970 Population]])*100</f>
        <v>-105.5287228991929</v>
      </c>
    </row>
    <row r="172" spans="1:26" x14ac:dyDescent="0.3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  <c r="R172">
        <f>((Table1[[#This Row],[2022 Population]]-Table1[[#This Row],[2015 Population]])/Table1[[#This Row],[2015 Population]])*100</f>
        <v>-1.2398825504510456</v>
      </c>
      <c r="S172">
        <f>((Table1[[#This Row],[2022 Population]]-Table1[[#This Row],[2010 Population]])/Table1[[#This Row],[2010 Population]])*100</f>
        <v>-3.3240078010501097</v>
      </c>
      <c r="T17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166146547</v>
      </c>
      <c r="U172">
        <f>Table1[[#This Row],[2020 Population]]-Table1[[#This Row],[2015 Population]]</f>
        <v>-464041</v>
      </c>
      <c r="V172">
        <f>Table1[[#This Row],[2022 Population]]-Table1[[#This Row],[1970 Population]]</f>
        <v>-263351</v>
      </c>
      <c r="W172">
        <f>Table1[[#This Row],[2022 Population]]/Table1[[#This Row],[Area (kmÂ²)]]</f>
        <v>82.466481536635186</v>
      </c>
      <c r="X172">
        <f>Table1[[#This Row],[2022 Population]]-Table1[[#This Row],[2020 Population]]</f>
        <v>217229</v>
      </c>
      <c r="Y172">
        <f>Table1[[#This Row],[2022 Population]]-Table1[[#This Row],[2010 Population]]</f>
        <v>-675944</v>
      </c>
      <c r="Z172">
        <f>((Table1[[#This Row],[1970 Population]]-Table1[[#This Row],[2022 Population]])/Table1[[#This Row],[1970 Population]])*100</f>
        <v>1.32186944506992</v>
      </c>
    </row>
    <row r="173" spans="1:26" x14ac:dyDescent="0.3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  <c r="R173">
        <f>((Table1[[#This Row],[2022 Population]]-Table1[[#This Row],[2015 Population]])/Table1[[#This Row],[2015 Population]])*100</f>
        <v>3.1053777753756558E-2</v>
      </c>
      <c r="S173">
        <f>((Table1[[#This Row],[2022 Population]]-Table1[[#This Row],[2010 Population]])/Table1[[#This Row],[2010 Population]])*100</f>
        <v>1.0267301838051681</v>
      </c>
      <c r="T17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1141442604</v>
      </c>
      <c r="U173">
        <f>Table1[[#This Row],[2020 Population]]-Table1[[#This Row],[2015 Population]]</f>
        <v>948940</v>
      </c>
      <c r="V173">
        <f>Table1[[#This Row],[2022 Population]]-Table1[[#This Row],[1970 Population]]</f>
        <v>14620304</v>
      </c>
      <c r="W173">
        <f>Table1[[#This Row],[2022 Population]]/Table1[[#This Row],[Area (kmÂ²)]]</f>
        <v>8.4636370218645869</v>
      </c>
      <c r="X173">
        <f>Table1[[#This Row],[2022 Population]]-Table1[[#This Row],[2020 Population]]</f>
        <v>-904015</v>
      </c>
      <c r="Y173">
        <f>Table1[[#This Row],[2022 Population]]-Table1[[#This Row],[2010 Population]]</f>
        <v>1470715</v>
      </c>
      <c r="Z173">
        <f>((Table1[[#This Row],[1970 Population]]-Table1[[#This Row],[2022 Population]])/Table1[[#This Row],[1970 Population]])*100</f>
        <v>-11.238347087210911</v>
      </c>
    </row>
    <row r="174" spans="1:26" x14ac:dyDescent="0.3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  <c r="R174">
        <f>((Table1[[#This Row],[2022 Population]]-Table1[[#This Row],[2015 Population]])/Table1[[#This Row],[2015 Population]])*100</f>
        <v>18.326432309862124</v>
      </c>
      <c r="S174">
        <f>((Table1[[#This Row],[2022 Population]]-Table1[[#This Row],[2010 Population]])/Table1[[#This Row],[2010 Population]])*100</f>
        <v>33.637176956786725</v>
      </c>
      <c r="T17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73448900</v>
      </c>
      <c r="U174">
        <f>Table1[[#This Row],[2020 Population]]-Table1[[#This Row],[2015 Population]]</f>
        <v>1503403</v>
      </c>
      <c r="V174">
        <f>Table1[[#This Row],[2022 Population]]-Table1[[#This Row],[1970 Population]]</f>
        <v>9880331</v>
      </c>
      <c r="W174">
        <f>Table1[[#This Row],[2022 Population]]/Table1[[#This Row],[Area (kmÂ²)]]</f>
        <v>523.07305034550836</v>
      </c>
      <c r="X174">
        <f>Table1[[#This Row],[2022 Population]]-Table1[[#This Row],[2020 Population]]</f>
        <v>630336</v>
      </c>
      <c r="Y174">
        <f>Table1[[#This Row],[2022 Population]]-Table1[[#This Row],[2010 Population]]</f>
        <v>3467667</v>
      </c>
      <c r="Z174">
        <f>((Table1[[#This Row],[1970 Population]]-Table1[[#This Row],[2022 Population]])/Table1[[#This Row],[1970 Population]])*100</f>
        <v>-253.57803820841315</v>
      </c>
    </row>
    <row r="175" spans="1:26" x14ac:dyDescent="0.3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  <c r="R175">
        <f>((Table1[[#This Row],[2022 Population]]-Table1[[#This Row],[2015 Population]])/Table1[[#This Row],[2015 Population]])*100</f>
        <v>13.730166960489473</v>
      </c>
      <c r="S175">
        <f>((Table1[[#This Row],[2022 Population]]-Table1[[#This Row],[2010 Population]])/Table1[[#This Row],[2010 Population]])*100</f>
        <v>22.018246550956832</v>
      </c>
      <c r="T17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57929</v>
      </c>
      <c r="U175">
        <f>Table1[[#This Row],[2020 Population]]-Table1[[#This Row],[2015 Population]]</f>
        <v>1038</v>
      </c>
      <c r="V175">
        <f>Table1[[#This Row],[2022 Population]]-Table1[[#This Row],[1970 Population]]</f>
        <v>8550</v>
      </c>
      <c r="W175">
        <f>Table1[[#This Row],[2022 Population]]/Table1[[#This Row],[Area (kmÂ²)]]</f>
        <v>522.23809523809518</v>
      </c>
      <c r="X175">
        <f>Table1[[#This Row],[2022 Population]]-Table1[[#This Row],[2020 Population]]</f>
        <v>286</v>
      </c>
      <c r="Y175">
        <f>Table1[[#This Row],[2022 Population]]-Table1[[#This Row],[2010 Population]]</f>
        <v>1979</v>
      </c>
      <c r="Z175">
        <f>((Table1[[#This Row],[1970 Population]]-Table1[[#This Row],[2022 Population]])/Table1[[#This Row],[1970 Population]])*100</f>
        <v>-353.74431112949935</v>
      </c>
    </row>
    <row r="176" spans="1:26" x14ac:dyDescent="0.3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  <c r="R176">
        <f>((Table1[[#This Row],[2022 Population]]-Table1[[#This Row],[2015 Population]])/Table1[[#This Row],[2015 Population]])*100</f>
        <v>-0.27830089976982636</v>
      </c>
      <c r="S176">
        <f>((Table1[[#This Row],[2022 Population]]-Table1[[#This Row],[2010 Population]])/Table1[[#This Row],[2010 Population]])*100</f>
        <v>0.53583106554437487</v>
      </c>
      <c r="T17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364654</v>
      </c>
      <c r="U176">
        <f>Table1[[#This Row],[2020 Population]]-Table1[[#This Row],[2015 Population]]</f>
        <v>-148</v>
      </c>
      <c r="V176">
        <f>Table1[[#This Row],[2022 Population]]-Table1[[#This Row],[1970 Population]]</f>
        <v>2689</v>
      </c>
      <c r="W176">
        <f>Table1[[#This Row],[2022 Population]]/Table1[[#This Row],[Area (kmÂ²)]]</f>
        <v>182.59386973180077</v>
      </c>
      <c r="X176">
        <f>Table1[[#This Row],[2022 Population]]-Table1[[#This Row],[2020 Population]]</f>
        <v>15</v>
      </c>
      <c r="Y176">
        <f>Table1[[#This Row],[2022 Population]]-Table1[[#This Row],[2010 Population]]</f>
        <v>254</v>
      </c>
      <c r="Z176">
        <f>((Table1[[#This Row],[1970 Population]]-Table1[[#This Row],[2022 Population]])/Table1[[#This Row],[1970 Population]])*100</f>
        <v>-5.9798078633695075</v>
      </c>
    </row>
    <row r="177" spans="1:26" x14ac:dyDescent="0.3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  <c r="R177">
        <f>((Table1[[#This Row],[2022 Population]]-Table1[[#This Row],[2015 Population]])/Table1[[#This Row],[2015 Population]])*100</f>
        <v>2.4108459598116418</v>
      </c>
      <c r="S177">
        <f>((Table1[[#This Row],[2022 Population]]-Table1[[#This Row],[2010 Population]])/Table1[[#This Row],[2010 Population]])*100</f>
        <v>5.2195278907186937</v>
      </c>
      <c r="T17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1232176</v>
      </c>
      <c r="U177">
        <f>Table1[[#This Row],[2020 Population]]-Table1[[#This Row],[2015 Population]]</f>
        <v>3614</v>
      </c>
      <c r="V177">
        <f>Table1[[#This Row],[2022 Population]]-Table1[[#This Row],[1970 Population]]</f>
        <v>76767</v>
      </c>
      <c r="W177">
        <f>Table1[[#This Row],[2022 Population]]/Table1[[#This Row],[Area (kmÂ²)]]</f>
        <v>291.97564935064935</v>
      </c>
      <c r="X177">
        <f>Table1[[#This Row],[2022 Population]]-Table1[[#This Row],[2020 Population]]</f>
        <v>620</v>
      </c>
      <c r="Y177">
        <f>Table1[[#This Row],[2022 Population]]-Table1[[#This Row],[2010 Population]]</f>
        <v>8922</v>
      </c>
      <c r="Z177">
        <f>((Table1[[#This Row],[1970 Population]]-Table1[[#This Row],[2022 Population]])/Table1[[#This Row],[1970 Population]])*100</f>
        <v>-74.46600058201571</v>
      </c>
    </row>
    <row r="178" spans="1:26" x14ac:dyDescent="0.3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  <c r="R178">
        <f>((Table1[[#This Row],[2022 Population]]-Table1[[#This Row],[2015 Population]])/Table1[[#This Row],[2015 Population]])*100</f>
        <v>-9.2204454597372933</v>
      </c>
      <c r="S178">
        <f>((Table1[[#This Row],[2022 Population]]-Table1[[#This Row],[2010 Population]])/Table1[[#This Row],[2010 Population]])*100</f>
        <v>-12.801031323714959</v>
      </c>
      <c r="T17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207136</v>
      </c>
      <c r="U178">
        <f>Table1[[#This Row],[2020 Population]]-Table1[[#This Row],[2015 Population]]</f>
        <v>-2468</v>
      </c>
      <c r="V178">
        <f>Table1[[#This Row],[2022 Population]]-Table1[[#This Row],[1970 Population]]</f>
        <v>25989</v>
      </c>
      <c r="W178">
        <f>Table1[[#This Row],[2022 Population]]/Table1[[#This Row],[Area (kmÂ²)]]</f>
        <v>599.83018867924534</v>
      </c>
      <c r="X178">
        <f>Table1[[#This Row],[2022 Population]]-Table1[[#This Row],[2020 Population]]</f>
        <v>-761</v>
      </c>
      <c r="Y178">
        <f>Table1[[#This Row],[2022 Population]]-Table1[[#This Row],[2010 Population]]</f>
        <v>-4667</v>
      </c>
      <c r="Z178">
        <f>((Table1[[#This Row],[1970 Population]]-Table1[[#This Row],[2022 Population]])/Table1[[#This Row],[1970 Population]])*100</f>
        <v>-447.93174767321614</v>
      </c>
    </row>
    <row r="179" spans="1:26" x14ac:dyDescent="0.3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  <c r="R179">
        <f>((Table1[[#This Row],[2022 Population]]-Table1[[#This Row],[2015 Population]])/Table1[[#This Row],[2015 Population]])*100</f>
        <v>-1.9404483104717298</v>
      </c>
      <c r="S179">
        <f>((Table1[[#This Row],[2022 Population]]-Table1[[#This Row],[2010 Population]])/Table1[[#This Row],[2010 Population]])*100</f>
        <v>-3.1394580304031723</v>
      </c>
      <c r="T17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48039</v>
      </c>
      <c r="U179">
        <f>Table1[[#This Row],[2020 Population]]-Table1[[#This Row],[2015 Population]]</f>
        <v>-72</v>
      </c>
      <c r="V179">
        <f>Table1[[#This Row],[2022 Population]]-Table1[[#This Row],[1970 Population]]</f>
        <v>325</v>
      </c>
      <c r="W179">
        <f>Table1[[#This Row],[2022 Population]]/Table1[[#This Row],[Area (kmÂ²)]]</f>
        <v>24.223140495867767</v>
      </c>
      <c r="X179">
        <f>Table1[[#This Row],[2022 Population]]-Table1[[#This Row],[2020 Population]]</f>
        <v>-44</v>
      </c>
      <c r="Y179">
        <f>Table1[[#This Row],[2022 Population]]-Table1[[#This Row],[2010 Population]]</f>
        <v>-190</v>
      </c>
      <c r="Z179">
        <f>((Table1[[#This Row],[1970 Population]]-Table1[[#This Row],[2022 Population]])/Table1[[#This Row],[1970 Population]])*100</f>
        <v>-5.869604478959725</v>
      </c>
    </row>
    <row r="180" spans="1:26" x14ac:dyDescent="0.3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  <c r="R180">
        <f>((Table1[[#This Row],[2022 Population]]-Table1[[#This Row],[2015 Population]])/Table1[[#This Row],[2015 Population]])*100</f>
        <v>-2.3797449334159766</v>
      </c>
      <c r="S180">
        <f>((Table1[[#This Row],[2022 Population]]-Table1[[#This Row],[2010 Population]])/Table1[[#This Row],[2010 Population]])*100</f>
        <v>-4.9035752186482231</v>
      </c>
      <c r="T18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856609</v>
      </c>
      <c r="U180">
        <f>Table1[[#This Row],[2020 Population]]-Table1[[#This Row],[2015 Population]]</f>
        <v>-1850</v>
      </c>
      <c r="V180">
        <f>Table1[[#This Row],[2022 Population]]-Table1[[#This Row],[1970 Population]]</f>
        <v>5489</v>
      </c>
      <c r="W180">
        <f>Table1[[#This Row],[2022 Population]]/Table1[[#This Row],[Area (kmÂ²)]]</f>
        <v>267.2185089974293</v>
      </c>
      <c r="X180">
        <f>Table1[[#This Row],[2022 Population]]-Table1[[#This Row],[2020 Population]]</f>
        <v>-684</v>
      </c>
      <c r="Y180">
        <f>Table1[[#This Row],[2022 Population]]-Table1[[#This Row],[2010 Population]]</f>
        <v>-5360</v>
      </c>
      <c r="Z180">
        <f>((Table1[[#This Row],[1970 Population]]-Table1[[#This Row],[2022 Population]])/Table1[[#This Row],[1970 Population]])*100</f>
        <v>-5.5749093531317611</v>
      </c>
    </row>
    <row r="181" spans="1:26" x14ac:dyDescent="0.3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  <c r="R181">
        <f>((Table1[[#This Row],[2022 Population]]-Table1[[#This Row],[2015 Population]])/Table1[[#This Row],[2015 Population]])*100</f>
        <v>9.2405106817768736</v>
      </c>
      <c r="S181">
        <f>((Table1[[#This Row],[2022 Population]]-Table1[[#This Row],[2010 Population]])/Table1[[#This Row],[2010 Population]])*100</f>
        <v>14.234199063039368</v>
      </c>
      <c r="T18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1495424</v>
      </c>
      <c r="U181">
        <f>Table1[[#This Row],[2020 Population]]-Table1[[#This Row],[2015 Population]]</f>
        <v>11358</v>
      </c>
      <c r="V181">
        <f>Table1[[#This Row],[2022 Population]]-Table1[[#This Row],[1970 Population]]</f>
        <v>79611</v>
      </c>
      <c r="W181">
        <f>Table1[[#This Row],[2022 Population]]/Table1[[#This Row],[Area (kmÂ²)]]</f>
        <v>78.248416608022524</v>
      </c>
      <c r="X181">
        <f>Table1[[#This Row],[2022 Population]]-Table1[[#This Row],[2020 Population]]</f>
        <v>7453</v>
      </c>
      <c r="Y181">
        <f>Table1[[#This Row],[2022 Population]]-Table1[[#This Row],[2010 Population]]</f>
        <v>27710</v>
      </c>
      <c r="Z181">
        <f>((Table1[[#This Row],[1970 Population]]-Table1[[#This Row],[2022 Population]])/Table1[[#This Row],[1970 Population]])*100</f>
        <v>-55.761324078419285</v>
      </c>
    </row>
    <row r="182" spans="1:26" x14ac:dyDescent="0.3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  <c r="R182">
        <f>((Table1[[#This Row],[2022 Population]]-Table1[[#This Row],[2015 Population]])/Table1[[#This Row],[2015 Population]])*100</f>
        <v>0.26809651474530832</v>
      </c>
      <c r="S182">
        <f>((Table1[[#This Row],[2022 Population]]-Table1[[#This Row],[2010 Population]])/Table1[[#This Row],[2010 Population]])*100</f>
        <v>6.4920273348519366</v>
      </c>
      <c r="T18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222315</v>
      </c>
      <c r="U182">
        <f>Table1[[#This Row],[2020 Population]]-Table1[[#This Row],[2015 Population]]</f>
        <v>437</v>
      </c>
      <c r="V182">
        <f>Table1[[#This Row],[2022 Population]]-Table1[[#This Row],[1970 Population]]</f>
        <v>15491</v>
      </c>
      <c r="W182">
        <f>Table1[[#This Row],[2022 Population]]/Table1[[#This Row],[Area (kmÂ²)]]</f>
        <v>551.80327868852464</v>
      </c>
      <c r="X182">
        <f>Table1[[#This Row],[2022 Population]]-Table1[[#This Row],[2020 Population]]</f>
        <v>-347</v>
      </c>
      <c r="Y182">
        <f>Table1[[#This Row],[2022 Population]]-Table1[[#This Row],[2010 Population]]</f>
        <v>2052</v>
      </c>
      <c r="Z182">
        <f>((Table1[[#This Row],[1970 Population]]-Table1[[#This Row],[2022 Population]])/Table1[[#This Row],[1970 Population]])*100</f>
        <v>-85.260608729154058</v>
      </c>
    </row>
    <row r="183" spans="1:26" x14ac:dyDescent="0.3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  <c r="R183">
        <f>((Table1[[#This Row],[2022 Population]]-Table1[[#This Row],[2015 Population]])/Table1[[#This Row],[2015 Population]])*100</f>
        <v>13.054632962749348</v>
      </c>
      <c r="S183">
        <f>((Table1[[#This Row],[2022 Population]]-Table1[[#This Row],[2010 Population]])/Table1[[#This Row],[2010 Population]])*100</f>
        <v>24.839407482238745</v>
      </c>
      <c r="T18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1268133</v>
      </c>
      <c r="U183">
        <f>Table1[[#This Row],[2020 Population]]-Table1[[#This Row],[2015 Population]]</f>
        <v>17517</v>
      </c>
      <c r="V183">
        <f>Table1[[#This Row],[2022 Population]]-Table1[[#This Row],[1970 Population]]</f>
        <v>149797</v>
      </c>
      <c r="W183">
        <f>Table1[[#This Row],[2022 Population]]/Table1[[#This Row],[Area (kmÂ²)]]</f>
        <v>235.87136929460581</v>
      </c>
      <c r="X183">
        <f>Table1[[#This Row],[2022 Population]]-Table1[[#This Row],[2020 Population]]</f>
        <v>8739</v>
      </c>
      <c r="Y183">
        <f>Table1[[#This Row],[2022 Population]]-Table1[[#This Row],[2010 Population]]</f>
        <v>45242</v>
      </c>
      <c r="Z183">
        <f>((Table1[[#This Row],[1970 Population]]-Table1[[#This Row],[2022 Population]])/Table1[[#This Row],[1970 Population]])*100</f>
        <v>-193.07966951522886</v>
      </c>
    </row>
    <row r="184" spans="1:26" x14ac:dyDescent="0.3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  <c r="R184">
        <f>((Table1[[#This Row],[2022 Population]]-Table1[[#This Row],[2015 Population]])/Table1[[#This Row],[2015 Population]])*100</f>
        <v>11.172485441764493</v>
      </c>
      <c r="S184">
        <f>((Table1[[#This Row],[2022 Population]]-Table1[[#This Row],[2010 Population]])/Table1[[#This Row],[2010 Population]])*100</f>
        <v>23.789296512989676</v>
      </c>
      <c r="T18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188397758</v>
      </c>
      <c r="U184">
        <f>Table1[[#This Row],[2020 Population]]-Table1[[#This Row],[2015 Population]]</f>
        <v>3247259</v>
      </c>
      <c r="V184">
        <f>Table1[[#This Row],[2022 Population]]-Table1[[#This Row],[1970 Population]]</f>
        <v>30302629</v>
      </c>
      <c r="W184">
        <f>Table1[[#This Row],[2022 Population]]/Table1[[#This Row],[Area (kmÂ²)]]</f>
        <v>16.936776930627207</v>
      </c>
      <c r="X184">
        <f>Table1[[#This Row],[2022 Population]]-Table1[[#This Row],[2020 Population]]</f>
        <v>411713</v>
      </c>
      <c r="Y184">
        <f>Table1[[#This Row],[2022 Population]]-Table1[[#This Row],[2010 Population]]</f>
        <v>6996891</v>
      </c>
      <c r="Z184">
        <f>((Table1[[#This Row],[1970 Population]]-Table1[[#This Row],[2022 Population]])/Table1[[#This Row],[1970 Population]])*100</f>
        <v>-496.2607458561319</v>
      </c>
    </row>
    <row r="185" spans="1:26" x14ac:dyDescent="0.3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  <c r="R185">
        <f>((Table1[[#This Row],[2022 Population]]-Table1[[#This Row],[2015 Population]])/Table1[[#This Row],[2015 Population]])*100</f>
        <v>20.620163537921403</v>
      </c>
      <c r="S185">
        <f>((Table1[[#This Row],[2022 Population]]-Table1[[#This Row],[2010 Population]])/Table1[[#This Row],[2010 Population]])*100</f>
        <v>38.19857765140496</v>
      </c>
      <c r="T18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87950771</v>
      </c>
      <c r="U185">
        <f>Table1[[#This Row],[2020 Population]]-Table1[[#This Row],[2015 Population]]</f>
        <v>2079938</v>
      </c>
      <c r="V185">
        <f>Table1[[#This Row],[2022 Population]]-Table1[[#This Row],[1970 Population]]</f>
        <v>12948705</v>
      </c>
      <c r="W185">
        <f>Table1[[#This Row],[2022 Population]]/Table1[[#This Row],[Area (kmÂ²)]]</f>
        <v>88.024974329256509</v>
      </c>
      <c r="X185">
        <f>Table1[[#This Row],[2022 Population]]-Table1[[#This Row],[2020 Population]]</f>
        <v>880330</v>
      </c>
      <c r="Y185">
        <f>Table1[[#This Row],[2022 Population]]-Table1[[#This Row],[2010 Population]]</f>
        <v>4786328</v>
      </c>
      <c r="Z185">
        <f>((Table1[[#This Row],[1970 Population]]-Table1[[#This Row],[2022 Population]])/Table1[[#This Row],[1970 Population]])*100</f>
        <v>-296.46208660580839</v>
      </c>
    </row>
    <row r="186" spans="1:26" x14ac:dyDescent="0.3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  <c r="R186">
        <f>((Table1[[#This Row],[2022 Population]]-Table1[[#This Row],[2015 Population]])/Table1[[#This Row],[2015 Population]])*100</f>
        <v>-3.9647737029183872</v>
      </c>
      <c r="S186">
        <f>((Table1[[#This Row],[2022 Population]]-Table1[[#This Row],[2010 Population]])/Table1[[#This Row],[2010 Population]])*100</f>
        <v>-5.6492975729015376</v>
      </c>
      <c r="T18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60645708</v>
      </c>
      <c r="U186">
        <f>Table1[[#This Row],[2020 Population]]-Table1[[#This Row],[2015 Population]]</f>
        <v>-161491</v>
      </c>
      <c r="V186">
        <f>Table1[[#This Row],[2022 Population]]-Table1[[#This Row],[1970 Population]]</f>
        <v>27832</v>
      </c>
      <c r="W186">
        <f>Table1[[#This Row],[2022 Population]]/Table1[[#This Row],[Area (kmÂ²)]]</f>
        <v>81.725704779257811</v>
      </c>
      <c r="X186">
        <f>Table1[[#This Row],[2022 Population]]-Table1[[#This Row],[2020 Population]]</f>
        <v>-136640</v>
      </c>
      <c r="Y186">
        <f>Table1[[#This Row],[2022 Population]]-Table1[[#This Row],[2010 Population]]</f>
        <v>-432383</v>
      </c>
      <c r="Z186">
        <f>((Table1[[#This Row],[1970 Population]]-Table1[[#This Row],[2022 Population]])/Table1[[#This Row],[1970 Population]])*100</f>
        <v>-0.38690306974333755</v>
      </c>
    </row>
    <row r="187" spans="1:26" x14ac:dyDescent="0.3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  <c r="R187">
        <f>((Table1[[#This Row],[2022 Population]]-Table1[[#This Row],[2015 Population]])/Table1[[#This Row],[2015 Population]])*100</f>
        <v>7.938331318016929</v>
      </c>
      <c r="S187">
        <f>((Table1[[#This Row],[2022 Population]]-Table1[[#This Row],[2010 Population]])/Table1[[#This Row],[2010 Population]])*100</f>
        <v>15.917280784339189</v>
      </c>
      <c r="T18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675083</v>
      </c>
      <c r="U187">
        <f>Table1[[#This Row],[2020 Population]]-Table1[[#This Row],[2015 Population]]</f>
        <v>6290</v>
      </c>
      <c r="V187">
        <f>Table1[[#This Row],[2022 Population]]-Table1[[#This Row],[1970 Population]]</f>
        <v>52739</v>
      </c>
      <c r="W187">
        <f>Table1[[#This Row],[2022 Population]]/Table1[[#This Row],[Area (kmÂ²)]]</f>
        <v>236.98672566371681</v>
      </c>
      <c r="X187">
        <f>Table1[[#This Row],[2022 Population]]-Table1[[#This Row],[2020 Population]]</f>
        <v>1588</v>
      </c>
      <c r="Y187">
        <f>Table1[[#This Row],[2022 Population]]-Table1[[#This Row],[2010 Population]]</f>
        <v>14709</v>
      </c>
      <c r="Z187">
        <f>((Table1[[#This Row],[1970 Population]]-Table1[[#This Row],[2022 Population]])/Table1[[#This Row],[1970 Population]])*100</f>
        <v>-96.984129903087592</v>
      </c>
    </row>
    <row r="188" spans="1:26" x14ac:dyDescent="0.3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  <c r="R188">
        <f>((Table1[[#This Row],[2022 Population]]-Table1[[#This Row],[2015 Population]])/Table1[[#This Row],[2015 Population]])*100</f>
        <v>17.6484629119728</v>
      </c>
      <c r="S188">
        <f>((Table1[[#This Row],[2022 Population]]-Table1[[#This Row],[2010 Population]])/Table1[[#This Row],[2010 Population]])*100</f>
        <v>33.697712709218294</v>
      </c>
      <c r="T18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45646647</v>
      </c>
      <c r="U188">
        <f>Table1[[#This Row],[2020 Population]]-Table1[[#This Row],[2015 Population]]</f>
        <v>919196</v>
      </c>
      <c r="V188">
        <f>Table1[[#This Row],[2022 Population]]-Table1[[#This Row],[1970 Population]]</f>
        <v>5827161</v>
      </c>
      <c r="W188">
        <f>Table1[[#This Row],[2022 Population]]/Table1[[#This Row],[Area (kmÂ²)]]</f>
        <v>119.95703930861444</v>
      </c>
      <c r="X188">
        <f>Table1[[#This Row],[2022 Population]]-Table1[[#This Row],[2020 Population]]</f>
        <v>371749</v>
      </c>
      <c r="Y188">
        <f>Table1[[#This Row],[2022 Population]]-Table1[[#This Row],[2010 Population]]</f>
        <v>2169020</v>
      </c>
      <c r="Z188">
        <f>((Table1[[#This Row],[1970 Population]]-Table1[[#This Row],[2022 Population]])/Table1[[#This Row],[1970 Population]])*100</f>
        <v>-209.71896563575987</v>
      </c>
    </row>
    <row r="189" spans="1:26" x14ac:dyDescent="0.3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  <c r="R189">
        <f>((Table1[[#This Row],[2022 Population]]-Table1[[#This Row],[2015 Population]])/Table1[[#This Row],[2015 Population]])*100</f>
        <v>5.7640701321659504</v>
      </c>
      <c r="S189">
        <f>((Table1[[#This Row],[2022 Population]]-Table1[[#This Row],[2010 Population]])/Table1[[#This Row],[2010 Population]])*100</f>
        <v>15.727410580623172</v>
      </c>
      <c r="T18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34237537</v>
      </c>
      <c r="U189">
        <f>Table1[[#This Row],[2020 Population]]-Table1[[#This Row],[2015 Population]]</f>
        <v>259851</v>
      </c>
      <c r="V189">
        <f>Table1[[#This Row],[2022 Population]]-Table1[[#This Row],[1970 Population]]</f>
        <v>3913858</v>
      </c>
      <c r="W189">
        <f>Table1[[#This Row],[2022 Population]]/Table1[[#This Row],[Area (kmÂ²)]]</f>
        <v>8416.4633802816898</v>
      </c>
      <c r="X189">
        <f>Table1[[#This Row],[2022 Population]]-Table1[[#This Row],[2020 Population]]</f>
        <v>65820</v>
      </c>
      <c r="Y189">
        <f>Table1[[#This Row],[2022 Population]]-Table1[[#This Row],[2010 Population]]</f>
        <v>812099</v>
      </c>
      <c r="Z189">
        <f>((Table1[[#This Row],[1970 Population]]-Table1[[#This Row],[2022 Population]])/Table1[[#This Row],[1970 Population]])*100</f>
        <v>-189.82438424875753</v>
      </c>
    </row>
    <row r="190" spans="1:26" x14ac:dyDescent="0.3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  <c r="R190">
        <f>((Table1[[#This Row],[2022 Population]]-Table1[[#This Row],[2015 Population]])/Table1[[#This Row],[2015 Population]])*100</f>
        <v>9.8743937321228703</v>
      </c>
      <c r="S190">
        <f>((Table1[[#This Row],[2022 Population]]-Table1[[#This Row],[2010 Population]])/Table1[[#This Row],[2010 Population]])*100</f>
        <v>33.725858206696131</v>
      </c>
      <c r="T19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237872</v>
      </c>
      <c r="U190">
        <f>Table1[[#This Row],[2020 Population]]-Table1[[#This Row],[2015 Population]]</f>
        <v>3416</v>
      </c>
      <c r="V190">
        <f>Table1[[#This Row],[2022 Population]]-Table1[[#This Row],[1970 Population]]</f>
        <v>37915</v>
      </c>
      <c r="W190">
        <f>Table1[[#This Row],[2022 Population]]/Table1[[#This Row],[Area (kmÂ²)]]</f>
        <v>1299.2647058823529</v>
      </c>
      <c r="X190">
        <f>Table1[[#This Row],[2022 Population]]-Table1[[#This Row],[2020 Population]]</f>
        <v>554</v>
      </c>
      <c r="Y190">
        <f>Table1[[#This Row],[2022 Population]]-Table1[[#This Row],[2010 Population]]</f>
        <v>11141</v>
      </c>
      <c r="Z190">
        <f>((Table1[[#This Row],[1970 Population]]-Table1[[#This Row],[2022 Population]])/Table1[[#This Row],[1970 Population]])*100</f>
        <v>-605.67092651757196</v>
      </c>
    </row>
    <row r="191" spans="1:26" x14ac:dyDescent="0.3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  <c r="R191">
        <f>((Table1[[#This Row],[2022 Population]]-Table1[[#This Row],[2015 Population]])/Table1[[#This Row],[2015 Population]])*100</f>
        <v>4.0374460497702627</v>
      </c>
      <c r="S191">
        <f>((Table1[[#This Row],[2022 Population]]-Table1[[#This Row],[2010 Population]])/Table1[[#This Row],[2010 Population]])*100</f>
        <v>4.5776425277183552</v>
      </c>
      <c r="T19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42055747</v>
      </c>
      <c r="U191">
        <f>Table1[[#This Row],[2020 Population]]-Table1[[#This Row],[2015 Population]]</f>
        <v>32237</v>
      </c>
      <c r="V191">
        <f>Table1[[#This Row],[2022 Population]]-Table1[[#This Row],[1970 Population]]</f>
        <v>1120586</v>
      </c>
      <c r="W191">
        <f>Table1[[#This Row],[2022 Population]]/Table1[[#This Row],[Area (kmÂ²)]]</f>
        <v>115.08560882598854</v>
      </c>
      <c r="X191">
        <f>Table1[[#This Row],[2022 Population]]-Table1[[#This Row],[2020 Population]]</f>
        <v>186772</v>
      </c>
      <c r="Y191">
        <f>Table1[[#This Row],[2022 Population]]-Table1[[#This Row],[2010 Population]]</f>
        <v>247029</v>
      </c>
      <c r="Z191">
        <f>((Table1[[#This Row],[1970 Population]]-Table1[[#This Row],[2022 Population]])/Table1[[#This Row],[1970 Population]])*100</f>
        <v>-24.776010437627281</v>
      </c>
    </row>
    <row r="192" spans="1:26" x14ac:dyDescent="0.3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  <c r="R192">
        <f>((Table1[[#This Row],[2022 Population]]-Table1[[#This Row],[2015 Population]])/Table1[[#This Row],[2015 Population]])*100</f>
        <v>1.873358252493438</v>
      </c>
      <c r="S192">
        <f>((Table1[[#This Row],[2022 Population]]-Table1[[#This Row],[2010 Population]])/Table1[[#This Row],[2010 Population]])*100</f>
        <v>3.040802299728866</v>
      </c>
      <c r="T19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15988852</v>
      </c>
      <c r="U192">
        <f>Table1[[#This Row],[2020 Population]]-Table1[[#This Row],[2015 Population]]</f>
        <v>36779</v>
      </c>
      <c r="V192">
        <f>Table1[[#This Row],[2022 Population]]-Table1[[#This Row],[1970 Population]]</f>
        <v>378558</v>
      </c>
      <c r="W192">
        <f>Table1[[#This Row],[2022 Population]]/Table1[[#This Row],[Area (kmÂ²)]]</f>
        <v>104.56488926157944</v>
      </c>
      <c r="X192">
        <f>Table1[[#This Row],[2022 Population]]-Table1[[#This Row],[2020 Population]]</f>
        <v>2203</v>
      </c>
      <c r="Y192">
        <f>Table1[[#This Row],[2022 Population]]-Table1[[#This Row],[2010 Population]]</f>
        <v>62558</v>
      </c>
      <c r="Z192">
        <f>((Table1[[#This Row],[1970 Population]]-Table1[[#This Row],[2022 Population]])/Table1[[#This Row],[1970 Population]])*100</f>
        <v>-21.740139184487788</v>
      </c>
    </row>
    <row r="193" spans="1:26" x14ac:dyDescent="0.3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  <c r="R193">
        <f>((Table1[[#This Row],[2022 Population]]-Table1[[#This Row],[2015 Population]])/Table1[[#This Row],[2015 Population]])*100</f>
        <v>18.217771684131492</v>
      </c>
      <c r="S193">
        <f>((Table1[[#This Row],[2022 Population]]-Table1[[#This Row],[2010 Population]])/Table1[[#This Row],[2010 Population]])*100</f>
        <v>34.026839676236229</v>
      </c>
      <c r="T19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3729168</v>
      </c>
      <c r="U193">
        <f>Table1[[#This Row],[2020 Population]]-Table1[[#This Row],[2015 Population]]</f>
        <v>78531</v>
      </c>
      <c r="V193">
        <f>Table1[[#This Row],[2022 Population]]-Table1[[#This Row],[1970 Population]]</f>
        <v>551440</v>
      </c>
      <c r="W193">
        <f>Table1[[#This Row],[2022 Population]]/Table1[[#This Row],[Area (kmÂ²)]]</f>
        <v>25.064818660022148</v>
      </c>
      <c r="X193">
        <f>Table1[[#This Row],[2022 Population]]-Table1[[#This Row],[2020 Population]]</f>
        <v>33082</v>
      </c>
      <c r="Y193">
        <f>Table1[[#This Row],[2022 Population]]-Table1[[#This Row],[2010 Population]]</f>
        <v>183879</v>
      </c>
      <c r="Z193">
        <f>((Table1[[#This Row],[1970 Population]]-Table1[[#This Row],[2022 Population]])/Table1[[#This Row],[1970 Population]])*100</f>
        <v>-319.05943888030646</v>
      </c>
    </row>
    <row r="194" spans="1:26" x14ac:dyDescent="0.3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  <c r="R194">
        <f>((Table1[[#This Row],[2022 Population]]-Table1[[#This Row],[2015 Population]])/Table1[[#This Row],[2015 Population]])*100</f>
        <v>27.852595040971657</v>
      </c>
      <c r="S194">
        <f>((Table1[[#This Row],[2022 Population]]-Table1[[#This Row],[2010 Population]])/Table1[[#This Row],[2010 Population]])*100</f>
        <v>46.320982677718462</v>
      </c>
      <c r="T19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85258844</v>
      </c>
      <c r="U194">
        <f>Table1[[#This Row],[2020 Population]]-Table1[[#This Row],[2015 Population]]</f>
        <v>2773110</v>
      </c>
      <c r="V194">
        <f>Table1[[#This Row],[2022 Population]]-Table1[[#This Row],[1970 Population]]</f>
        <v>13876534</v>
      </c>
      <c r="W194">
        <f>Table1[[#This Row],[2022 Population]]/Table1[[#This Row],[Area (kmÂ²)]]</f>
        <v>27.597142350824974</v>
      </c>
      <c r="X194">
        <f>Table1[[#This Row],[2022 Population]]-Table1[[#This Row],[2020 Population]]</f>
        <v>1060495</v>
      </c>
      <c r="Y194">
        <f>Table1[[#This Row],[2022 Population]]-Table1[[#This Row],[2010 Population]]</f>
        <v>5570862</v>
      </c>
      <c r="Z194">
        <f>((Table1[[#This Row],[1970 Population]]-Table1[[#This Row],[2022 Population]])/Table1[[#This Row],[1970 Population]])*100</f>
        <v>-372.9271640217072</v>
      </c>
    </row>
    <row r="195" spans="1:26" x14ac:dyDescent="0.3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  <c r="R195">
        <f>((Table1[[#This Row],[2022 Population]]-Table1[[#This Row],[2015 Population]])/Table1[[#This Row],[2015 Population]])*100</f>
        <v>7.1897500960332099</v>
      </c>
      <c r="S195">
        <f>((Table1[[#This Row],[2022 Population]]-Table1[[#This Row],[2010 Population]])/Table1[[#This Row],[2010 Population]])*100</f>
        <v>15.658928976641675</v>
      </c>
      <c r="T19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364879928</v>
      </c>
      <c r="U195">
        <f>Table1[[#This Row],[2020 Population]]-Table1[[#This Row],[2015 Population]]</f>
        <v>2925423</v>
      </c>
      <c r="V195">
        <f>Table1[[#This Row],[2022 Population]]-Table1[[#This Row],[1970 Population]]</f>
        <v>37525579</v>
      </c>
      <c r="W195">
        <f>Table1[[#This Row],[2022 Population]]/Table1[[#This Row],[Area (kmÂ²)]]</f>
        <v>49.051654454369526</v>
      </c>
      <c r="X195">
        <f>Table1[[#This Row],[2022 Population]]-Table1[[#This Row],[2020 Population]]</f>
        <v>1091958</v>
      </c>
      <c r="Y195">
        <f>Table1[[#This Row],[2022 Population]]-Table1[[#This Row],[2010 Population]]</f>
        <v>8108964</v>
      </c>
      <c r="Z195">
        <f>((Table1[[#This Row],[1970 Population]]-Table1[[#This Row],[2022 Population]])/Table1[[#This Row],[1970 Population]])*100</f>
        <v>-167.76227489019507</v>
      </c>
    </row>
    <row r="196" spans="1:26" x14ac:dyDescent="0.3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  <c r="R196">
        <f>((Table1[[#This Row],[2022 Population]]-Table1[[#This Row],[2015 Population]])/Table1[[#This Row],[2015 Population]])*100</f>
        <v>1.6107827210285302</v>
      </c>
      <c r="S196">
        <f>((Table1[[#This Row],[2022 Population]]-Table1[[#This Row],[2010 Population]])/Table1[[#This Row],[2010 Population]])*100</f>
        <v>6.1515690827053966</v>
      </c>
      <c r="T19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365148217</v>
      </c>
      <c r="U196">
        <f>Table1[[#This Row],[2020 Population]]-Table1[[#This Row],[2015 Population]]</f>
        <v>850289</v>
      </c>
      <c r="V196">
        <f>Table1[[#This Row],[2022 Population]]-Table1[[#This Row],[1970 Population]]</f>
        <v>19214667</v>
      </c>
      <c r="W196">
        <f>Table1[[#This Row],[2022 Population]]/Table1[[#This Row],[Area (kmÂ²)]]</f>
        <v>517.07224827861489</v>
      </c>
      <c r="X196">
        <f>Table1[[#This Row],[2022 Population]]-Table1[[#This Row],[2020 Population]]</f>
        <v>-28880</v>
      </c>
      <c r="Y196">
        <f>Table1[[#This Row],[2022 Population]]-Table1[[#This Row],[2010 Population]]</f>
        <v>3002768</v>
      </c>
      <c r="Z196">
        <f>((Table1[[#This Row],[1970 Population]]-Table1[[#This Row],[2022 Population]])/Table1[[#This Row],[1970 Population]])*100</f>
        <v>-58.938629851106747</v>
      </c>
    </row>
    <row r="197" spans="1:26" x14ac:dyDescent="0.3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  <c r="R197">
        <f>((Table1[[#This Row],[2022 Population]]-Table1[[#This Row],[2015 Population]])/Table1[[#This Row],[2015 Population]])*100</f>
        <v>-2.5114122822697516</v>
      </c>
      <c r="S197">
        <f>((Table1[[#This Row],[2022 Population]]-Table1[[#This Row],[2010 Population]])/Table1[[#This Row],[2010 Population]])*100</f>
        <v>12.339852748785079</v>
      </c>
      <c r="T19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60827787</v>
      </c>
      <c r="U197">
        <f>Table1[[#This Row],[2020 Population]]-Table1[[#This Row],[2015 Population]]</f>
        <v>-588072</v>
      </c>
      <c r="V197">
        <f>Table1[[#This Row],[2022 Population]]-Table1[[#This Row],[1970 Population]]</f>
        <v>7570754</v>
      </c>
      <c r="W197">
        <f>Table1[[#This Row],[2022 Population]]/Table1[[#This Row],[Area (kmÂ²)]]</f>
        <v>17.609119879950626</v>
      </c>
      <c r="X197">
        <f>Table1[[#This Row],[2022 Population]]-Table1[[#This Row],[2020 Population]]</f>
        <v>306937</v>
      </c>
      <c r="Y197">
        <f>Table1[[#This Row],[2022 Population]]-Table1[[#This Row],[2010 Population]]</f>
        <v>1198745</v>
      </c>
      <c r="Z197">
        <f>((Table1[[#This Row],[1970 Population]]-Table1[[#This Row],[2022 Population]])/Table1[[#This Row],[1970 Population]])*100</f>
        <v>-226.5058445851945</v>
      </c>
    </row>
    <row r="198" spans="1:26" x14ac:dyDescent="0.3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  <c r="R198">
        <f>((Table1[[#This Row],[2022 Population]]-Table1[[#This Row],[2015 Population]])/Table1[[#This Row],[2015 Population]])*100</f>
        <v>2.427860043330214</v>
      </c>
      <c r="S198">
        <f>((Table1[[#This Row],[2022 Population]]-Table1[[#This Row],[2010 Population]])/Table1[[#This Row],[2010 Population]])*100</f>
        <v>2.1168119432530235</v>
      </c>
      <c r="T19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338842374</v>
      </c>
      <c r="U198">
        <f>Table1[[#This Row],[2020 Population]]-Table1[[#This Row],[2015 Population]]</f>
        <v>932465</v>
      </c>
      <c r="V198">
        <f>Table1[[#This Row],[2022 Population]]-Table1[[#This Row],[1970 Population]]</f>
        <v>13766013</v>
      </c>
      <c r="W198">
        <f>Table1[[#This Row],[2022 Population]]/Table1[[#This Row],[Area (kmÂ²)]]</f>
        <v>93.990873373492065</v>
      </c>
      <c r="X198">
        <f>Table1[[#This Row],[2022 Population]]-Table1[[#This Row],[2020 Population]]</f>
        <v>194823</v>
      </c>
      <c r="Y198">
        <f>Table1[[#This Row],[2022 Population]]-Table1[[#This Row],[2010 Population]]</f>
        <v>985858</v>
      </c>
      <c r="Z198">
        <f>((Table1[[#This Row],[1970 Population]]-Table1[[#This Row],[2022 Population]])/Table1[[#This Row],[1970 Population]])*100</f>
        <v>-40.736747319688206</v>
      </c>
    </row>
    <row r="199" spans="1:26" x14ac:dyDescent="0.3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  <c r="R199">
        <f>((Table1[[#This Row],[2022 Population]]-Table1[[#This Row],[2015 Population]])/Table1[[#This Row],[2015 Population]])*100</f>
        <v>2.3220370050715911</v>
      </c>
      <c r="S199">
        <f>((Table1[[#This Row],[2022 Population]]-Table1[[#This Row],[2010 Population]])/Table1[[#This Row],[2010 Population]])*100</f>
        <v>5.6297398991134218</v>
      </c>
      <c r="T19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148865355</v>
      </c>
      <c r="U199">
        <f>Table1[[#This Row],[2020 Population]]-Table1[[#This Row],[2015 Population]]</f>
        <v>378382</v>
      </c>
      <c r="V199">
        <f>Table1[[#This Row],[2022 Population]]-Table1[[#This Row],[1970 Population]]</f>
        <v>9443374</v>
      </c>
      <c r="W199">
        <f>Table1[[#This Row],[2022 Population]]/Table1[[#This Row],[Area (kmÂ²)]]</f>
        <v>332.75633287608593</v>
      </c>
      <c r="X199">
        <f>Table1[[#This Row],[2022 Population]]-Table1[[#This Row],[2020 Population]]</f>
        <v>117064</v>
      </c>
      <c r="Y199">
        <f>Table1[[#This Row],[2022 Population]]-Table1[[#This Row],[2010 Population]]</f>
        <v>1163586</v>
      </c>
      <c r="Z199">
        <f>((Table1[[#This Row],[1970 Population]]-Table1[[#This Row],[2022 Population]])/Table1[[#This Row],[1970 Population]])*100</f>
        <v>-76.225281139716145</v>
      </c>
    </row>
    <row r="200" spans="1:26" x14ac:dyDescent="0.3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  <c r="R200">
        <f>((Table1[[#This Row],[2022 Population]]-Table1[[#This Row],[2015 Population]])/Table1[[#This Row],[2015 Population]])*100</f>
        <v>22.799993230494483</v>
      </c>
      <c r="S200">
        <f>((Table1[[#This Row],[2022 Population]]-Table1[[#This Row],[2010 Population]])/Table1[[#This Row],[2010 Population]])*100</f>
        <v>38.92797001108449</v>
      </c>
      <c r="T20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238594252</v>
      </c>
      <c r="U200">
        <f>Table1[[#This Row],[2020 Population]]-Table1[[#This Row],[2015 Population]]</f>
        <v>6269308</v>
      </c>
      <c r="V200">
        <f>Table1[[#This Row],[2022 Population]]-Table1[[#This Row],[1970 Population]]</f>
        <v>35568998</v>
      </c>
      <c r="W200">
        <f>Table1[[#This Row],[2022 Population]]/Table1[[#This Row],[Area (kmÂ²)]]</f>
        <v>24.852870628206407</v>
      </c>
      <c r="X200">
        <f>Table1[[#This Row],[2022 Population]]-Table1[[#This Row],[2020 Population]]</f>
        <v>2433718</v>
      </c>
      <c r="Y200">
        <f>Table1[[#This Row],[2022 Population]]-Table1[[#This Row],[2010 Population]]</f>
        <v>13134271</v>
      </c>
      <c r="Z200">
        <f>((Table1[[#This Row],[1970 Population]]-Table1[[#This Row],[2022 Population]])/Table1[[#This Row],[1970 Population]])*100</f>
        <v>-314.6249435879364</v>
      </c>
    </row>
    <row r="201" spans="1:26" x14ac:dyDescent="0.3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  <c r="R201">
        <f>((Table1[[#This Row],[2022 Population]]-Table1[[#This Row],[2015 Population]])/Table1[[#This Row],[2015 Population]])*100</f>
        <v>7.3964985446804814</v>
      </c>
      <c r="S201">
        <f>((Table1[[#This Row],[2022 Population]]-Table1[[#This Row],[2010 Population]])/Table1[[#This Row],[2010 Population]])*100</f>
        <v>13.177556401992382</v>
      </c>
      <c r="T20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3993444</v>
      </c>
      <c r="U201">
        <f>Table1[[#This Row],[2020 Population]]-Table1[[#This Row],[2015 Population]]</f>
        <v>31590</v>
      </c>
      <c r="V201">
        <f>Table1[[#This Row],[2022 Population]]-Table1[[#This Row],[1970 Population]]</f>
        <v>238122</v>
      </c>
      <c r="W201">
        <f>Table1[[#This Row],[2022 Population]]/Table1[[#This Row],[Area (kmÂ²)]]</f>
        <v>3.7726773287754853</v>
      </c>
      <c r="X201">
        <f>Table1[[#This Row],[2022 Population]]-Table1[[#This Row],[2020 Population]]</f>
        <v>10975</v>
      </c>
      <c r="Y201">
        <f>Table1[[#This Row],[2022 Population]]-Table1[[#This Row],[2010 Population]]</f>
        <v>71960</v>
      </c>
      <c r="Z201">
        <f>((Table1[[#This Row],[1970 Population]]-Table1[[#This Row],[2022 Population]])/Table1[[#This Row],[1970 Population]])*100</f>
        <v>-62.677209292531543</v>
      </c>
    </row>
    <row r="202" spans="1:26" x14ac:dyDescent="0.3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  <c r="R202">
        <f>((Table1[[#This Row],[2022 Population]]-Table1[[#This Row],[2015 Population]])/Table1[[#This Row],[2015 Population]])*100</f>
        <v>7.1070483947720806</v>
      </c>
      <c r="S202">
        <f>((Table1[[#This Row],[2022 Population]]-Table1[[#This Row],[2010 Population]])/Table1[[#This Row],[2010 Population]])*100</f>
        <v>12.445659003793438</v>
      </c>
      <c r="T20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73908308</v>
      </c>
      <c r="U202">
        <f>Table1[[#This Row],[2020 Population]]-Table1[[#This Row],[2015 Population]]</f>
        <v>519620</v>
      </c>
      <c r="V202">
        <f>Table1[[#This Row],[2022 Population]]-Table1[[#This Row],[1970 Population]]</f>
        <v>2521645</v>
      </c>
      <c r="W202">
        <f>Table1[[#This Row],[2022 Population]]/Table1[[#This Row],[Area (kmÂ²)]]</f>
        <v>23.427635216913355</v>
      </c>
      <c r="X202">
        <f>Table1[[#This Row],[2022 Population]]-Table1[[#This Row],[2020 Population]]</f>
        <v>180378</v>
      </c>
      <c r="Y202">
        <f>Table1[[#This Row],[2022 Population]]-Table1[[#This Row],[2010 Population]]</f>
        <v>1167618</v>
      </c>
      <c r="Z202">
        <f>((Table1[[#This Row],[1970 Population]]-Table1[[#This Row],[2022 Population]])/Table1[[#This Row],[1970 Population]])*100</f>
        <v>-31.411791319608028</v>
      </c>
    </row>
    <row r="203" spans="1:26" x14ac:dyDescent="0.3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  <c r="R203">
        <f>((Table1[[#This Row],[2022 Population]]-Table1[[#This Row],[2015 Population]])/Table1[[#This Row],[2015 Population]])*100</f>
        <v>5.5391794856438237</v>
      </c>
      <c r="S203">
        <f>((Table1[[#This Row],[2022 Population]]-Table1[[#This Row],[2010 Population]])/Table1[[#This Row],[2010 Population]])*100</f>
        <v>11.735949228085628</v>
      </c>
      <c r="T20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59877344</v>
      </c>
      <c r="U203">
        <f>Table1[[#This Row],[2020 Population]]-Table1[[#This Row],[2015 Population]]</f>
        <v>356881</v>
      </c>
      <c r="V203">
        <f>Table1[[#This Row],[2022 Population]]-Table1[[#This Row],[1970 Population]]</f>
        <v>2559245</v>
      </c>
      <c r="W203">
        <f>Table1[[#This Row],[2022 Population]]/Table1[[#This Row],[Area (kmÂ²)]]</f>
        <v>211.71572522042439</v>
      </c>
      <c r="X203">
        <f>Table1[[#This Row],[2022 Population]]-Table1[[#This Row],[2020 Population]]</f>
        <v>101859</v>
      </c>
      <c r="Y203">
        <f>Table1[[#This Row],[2022 Population]]-Table1[[#This Row],[2010 Population]]</f>
        <v>918037</v>
      </c>
      <c r="Z203">
        <f>((Table1[[#This Row],[1970 Population]]-Table1[[#This Row],[2022 Population]])/Table1[[#This Row],[1970 Population]])*100</f>
        <v>-41.40351098576383</v>
      </c>
    </row>
    <row r="204" spans="1:26" x14ac:dyDescent="0.3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  <c r="R204">
        <f>((Table1[[#This Row],[2022 Population]]-Table1[[#This Row],[2015 Population]])/Table1[[#This Row],[2015 Population]])*100</f>
        <v>15.204602633727216</v>
      </c>
      <c r="S204">
        <f>((Table1[[#This Row],[2022 Population]]-Table1[[#This Row],[2010 Population]])/Table1[[#This Row],[2010 Population]])*100</f>
        <v>-0.95047969198788596</v>
      </c>
      <c r="T20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128375388</v>
      </c>
      <c r="U204">
        <f>Table1[[#This Row],[2020 Population]]-Table1[[#This Row],[2015 Population]]</f>
        <v>1567417</v>
      </c>
      <c r="V204">
        <f>Table1[[#This Row],[2022 Population]]-Table1[[#This Row],[1970 Population]]</f>
        <v>15806050</v>
      </c>
      <c r="W204">
        <f>Table1[[#This Row],[2022 Population]]/Table1[[#This Row],[Area (kmÂ²)]]</f>
        <v>119.47969003132087</v>
      </c>
      <c r="X204">
        <f>Table1[[#This Row],[2022 Population]]-Table1[[#This Row],[2020 Population]]</f>
        <v>1352654</v>
      </c>
      <c r="Y204">
        <f>Table1[[#This Row],[2022 Population]]-Table1[[#This Row],[2010 Population]]</f>
        <v>-212314</v>
      </c>
      <c r="Z204">
        <f>((Table1[[#This Row],[1970 Population]]-Table1[[#This Row],[2022 Population]])/Table1[[#This Row],[1970 Population]])*100</f>
        <v>-250.12742912511538</v>
      </c>
    </row>
    <row r="205" spans="1:26" x14ac:dyDescent="0.3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  <c r="R205">
        <f>((Table1[[#This Row],[2022 Population]]-Table1[[#This Row],[2015 Population]])/Table1[[#This Row],[2015 Population]])*100</f>
        <v>1.6215370649438232</v>
      </c>
      <c r="S205">
        <f>((Table1[[#This Row],[2022 Population]]-Table1[[#This Row],[2010 Population]])/Table1[[#This Row],[2010 Population]])*100</f>
        <v>3.5104106327564653</v>
      </c>
      <c r="T20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170149133</v>
      </c>
      <c r="U205">
        <f>Table1[[#This Row],[2020 Population]]-Table1[[#This Row],[2015 Population]]</f>
        <v>309328</v>
      </c>
      <c r="V205">
        <f>Table1[[#This Row],[2022 Population]]-Table1[[#This Row],[1970 Population]]</f>
        <v>8935524</v>
      </c>
      <c r="W205">
        <f>Table1[[#This Row],[2022 Population]]/Table1[[#This Row],[Area (kmÂ²)]]</f>
        <v>660.16616472798603</v>
      </c>
      <c r="X205">
        <f>Table1[[#This Row],[2022 Population]]-Table1[[#This Row],[2020 Population]]</f>
        <v>71930</v>
      </c>
      <c r="Y205">
        <f>Table1[[#This Row],[2022 Population]]-Table1[[#This Row],[2010 Population]]</f>
        <v>810311</v>
      </c>
      <c r="Z205">
        <f>((Table1[[#This Row],[1970 Population]]-Table1[[#This Row],[2022 Population]])/Table1[[#This Row],[1970 Population]])*100</f>
        <v>-59.737943971969273</v>
      </c>
    </row>
    <row r="206" spans="1:26" x14ac:dyDescent="0.3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  <c r="R206">
        <f>((Table1[[#This Row],[2022 Population]]-Table1[[#This Row],[2015 Population]])/Table1[[#This Row],[2015 Population]])*100</f>
        <v>16.761068049356275</v>
      </c>
      <c r="S206">
        <f>((Table1[[#This Row],[2022 Population]]-Table1[[#This Row],[2010 Population]])/Table1[[#This Row],[2010 Population]])*100</f>
        <v>30.583516000660737</v>
      </c>
      <c r="T20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54371678</v>
      </c>
      <c r="U206">
        <f>Table1[[#This Row],[2020 Population]]-Table1[[#This Row],[2015 Population]]</f>
        <v>1019144</v>
      </c>
      <c r="V206">
        <f>Table1[[#This Row],[2022 Population]]-Table1[[#This Row],[1970 Population]]</f>
        <v>6959768</v>
      </c>
      <c r="W206">
        <f>Table1[[#This Row],[2022 Population]]/Table1[[#This Row],[Area (kmÂ²)]]</f>
        <v>69.551271837875618</v>
      </c>
      <c r="X206">
        <f>Table1[[#This Row],[2022 Population]]-Table1[[#This Row],[2020 Population]]</f>
        <v>409580</v>
      </c>
      <c r="Y206">
        <f>Table1[[#This Row],[2022 Population]]-Table1[[#This Row],[2010 Population]]</f>
        <v>2331008</v>
      </c>
      <c r="Z206">
        <f>((Table1[[#This Row],[1970 Population]]-Table1[[#This Row],[2022 Population]])/Table1[[#This Row],[1970 Population]])*100</f>
        <v>-232.53337182289857</v>
      </c>
    </row>
    <row r="207" spans="1:26" x14ac:dyDescent="0.3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  <c r="R207">
        <f>((Table1[[#This Row],[2022 Population]]-Table1[[#This Row],[2015 Population]])/Table1[[#This Row],[2015 Population]])*100</f>
        <v>24.655936358805842</v>
      </c>
      <c r="S207">
        <f>((Table1[[#This Row],[2022 Population]]-Table1[[#This Row],[2010 Population]])/Table1[[#This Row],[2010 Population]])*100</f>
        <v>45.193932227836754</v>
      </c>
      <c r="T20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318441183</v>
      </c>
      <c r="U207">
        <f>Table1[[#This Row],[2020 Population]]-Table1[[#This Row],[2015 Population]]</f>
        <v>9161695</v>
      </c>
      <c r="V207">
        <f>Table1[[#This Row],[2022 Population]]-Table1[[#This Row],[1970 Population]]</f>
        <v>51879556</v>
      </c>
      <c r="W207">
        <f>Table1[[#This Row],[2022 Population]]/Table1[[#This Row],[Area (kmÂ²)]]</f>
        <v>69.30340592982445</v>
      </c>
      <c r="X207">
        <f>Table1[[#This Row],[2022 Population]]-Table1[[#This Row],[2020 Population]]</f>
        <v>3793230</v>
      </c>
      <c r="Y207">
        <f>Table1[[#This Row],[2022 Population]]-Table1[[#This Row],[2010 Population]]</f>
        <v>20387221</v>
      </c>
      <c r="Z207">
        <f>((Table1[[#This Row],[1970 Population]]-Table1[[#This Row],[2022 Population]])/Table1[[#This Row],[1970 Population]])*100</f>
        <v>-380.95773653360152</v>
      </c>
    </row>
    <row r="208" spans="1:26" x14ac:dyDescent="0.3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  <c r="R208">
        <f>((Table1[[#This Row],[2022 Population]]-Table1[[#This Row],[2015 Population]])/Table1[[#This Row],[2015 Population]])*100</f>
        <v>1.9953695598242345</v>
      </c>
      <c r="S208">
        <f>((Table1[[#This Row],[2022 Population]]-Table1[[#This Row],[2010 Population]])/Table1[[#This Row],[2010 Population]])*100</f>
        <v>5.0190661443775504</v>
      </c>
      <c r="T20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481562074</v>
      </c>
      <c r="U208">
        <f>Table1[[#This Row],[2020 Population]]-Table1[[#This Row],[2015 Population]]</f>
        <v>1181267</v>
      </c>
      <c r="V208">
        <f>Table1[[#This Row],[2022 Population]]-Table1[[#This Row],[1970 Population]]</f>
        <v>35905302</v>
      </c>
      <c r="W208">
        <f>Table1[[#This Row],[2022 Population]]/Table1[[#This Row],[Area (kmÂ²)]]</f>
        <v>139.72760757717492</v>
      </c>
      <c r="X208">
        <f>Table1[[#This Row],[2022 Population]]-Table1[[#This Row],[2020 Population]]</f>
        <v>221366</v>
      </c>
      <c r="Y208">
        <f>Table1[[#This Row],[2022 Population]]-Table1[[#This Row],[2010 Population]]</f>
        <v>3426541</v>
      </c>
      <c r="Z208">
        <f>((Table1[[#This Row],[1970 Population]]-Table1[[#This Row],[2022 Population]])/Table1[[#This Row],[1970 Population]])*100</f>
        <v>-100.31731913027502</v>
      </c>
    </row>
    <row r="209" spans="1:26" x14ac:dyDescent="0.3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  <c r="R209">
        <f>((Table1[[#This Row],[2022 Population]]-Table1[[#This Row],[2015 Population]])/Table1[[#This Row],[2015 Population]])*100</f>
        <v>11.23582180653219</v>
      </c>
      <c r="S209">
        <f>((Table1[[#This Row],[2022 Population]]-Table1[[#This Row],[2010 Population]])/Table1[[#This Row],[2010 Population]])*100</f>
        <v>23.225838458188715</v>
      </c>
      <c r="T20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7768301</v>
      </c>
      <c r="U209">
        <f>Table1[[#This Row],[2020 Population]]-Table1[[#This Row],[2015 Population]]</f>
        <v>94182</v>
      </c>
      <c r="V209">
        <f>Table1[[#This Row],[2022 Population]]-Table1[[#This Row],[1970 Population]]</f>
        <v>787275</v>
      </c>
      <c r="W209">
        <f>Table1[[#This Row],[2022 Population]]/Table1[[#This Row],[Area (kmÂ²)]]</f>
        <v>90.177221998117517</v>
      </c>
      <c r="X209">
        <f>Table1[[#This Row],[2022 Population]]-Table1[[#This Row],[2020 Population]]</f>
        <v>41301</v>
      </c>
      <c r="Y209">
        <f>Table1[[#This Row],[2022 Population]]-Table1[[#This Row],[2010 Population]]</f>
        <v>252810</v>
      </c>
      <c r="Z209">
        <f>((Table1[[#This Row],[1970 Population]]-Table1[[#This Row],[2022 Population]])/Table1[[#This Row],[1970 Population]])*100</f>
        <v>-142.10201418357789</v>
      </c>
    </row>
    <row r="210" spans="1:26" x14ac:dyDescent="0.3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  <c r="R210">
        <f>((Table1[[#This Row],[2022 Population]]-Table1[[#This Row],[2015 Population]])/Table1[[#This Row],[2015 Population]])*100</f>
        <v>18.405297094468803</v>
      </c>
      <c r="S210">
        <f>((Table1[[#This Row],[2022 Population]]-Table1[[#This Row],[2010 Population]])/Table1[[#This Row],[2010 Population]])*100</f>
        <v>34.645377903194763</v>
      </c>
      <c r="T21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45255838</v>
      </c>
      <c r="U210">
        <f>Table1[[#This Row],[2020 Population]]-Table1[[#This Row],[2015 Population]]</f>
        <v>969351</v>
      </c>
      <c r="V210">
        <f>Table1[[#This Row],[2022 Population]]-Table1[[#This Row],[1970 Population]]</f>
        <v>6651316</v>
      </c>
      <c r="W210">
        <f>Table1[[#This Row],[2022 Population]]/Table1[[#This Row],[Area (kmÂ²)]]</f>
        <v>155.82810601391213</v>
      </c>
      <c r="X210">
        <f>Table1[[#This Row],[2022 Population]]-Table1[[#This Row],[2020 Population]]</f>
        <v>406119</v>
      </c>
      <c r="Y210">
        <f>Table1[[#This Row],[2022 Population]]-Table1[[#This Row],[2010 Population]]</f>
        <v>2276844</v>
      </c>
      <c r="Z210">
        <f>((Table1[[#This Row],[1970 Population]]-Table1[[#This Row],[2022 Population]])/Table1[[#This Row],[1970 Population]])*100</f>
        <v>-302.6926120753642</v>
      </c>
    </row>
    <row r="211" spans="1:26" x14ac:dyDescent="0.3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  <c r="R211">
        <f>((Table1[[#This Row],[2022 Population]]-Table1[[#This Row],[2015 Population]])/Table1[[#This Row],[2015 Population]])*100</f>
        <v>28.679504814305361</v>
      </c>
      <c r="S211">
        <f>((Table1[[#This Row],[2022 Population]]-Table1[[#This Row],[2010 Population]])/Table1[[#This Row],[2010 Population]])*100</f>
        <v>36.869056327724948</v>
      </c>
      <c r="T21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13215</v>
      </c>
      <c r="U211">
        <f>Table1[[#This Row],[2020 Population]]-Table1[[#This Row],[2015 Population]]</f>
        <v>373</v>
      </c>
      <c r="V211">
        <f>Table1[[#This Row],[2022 Population]]-Table1[[#This Row],[1970 Population]]</f>
        <v>157</v>
      </c>
      <c r="W211">
        <f>Table1[[#This Row],[2022 Population]]/Table1[[#This Row],[Area (kmÂ²)]]</f>
        <v>155.91666666666666</v>
      </c>
      <c r="X211">
        <f>Table1[[#This Row],[2022 Population]]-Table1[[#This Row],[2020 Population]]</f>
        <v>44</v>
      </c>
      <c r="Y211">
        <f>Table1[[#This Row],[2022 Population]]-Table1[[#This Row],[2010 Population]]</f>
        <v>504</v>
      </c>
      <c r="Z211">
        <f>((Table1[[#This Row],[1970 Population]]-Table1[[#This Row],[2022 Population]])/Table1[[#This Row],[1970 Population]])*100</f>
        <v>-9.1598599766627782</v>
      </c>
    </row>
    <row r="212" spans="1:26" x14ac:dyDescent="0.3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  <c r="R212">
        <f>((Table1[[#This Row],[2022 Population]]-Table1[[#This Row],[2015 Population]])/Table1[[#This Row],[2015 Population]])*100</f>
        <v>0.69354139575205898</v>
      </c>
      <c r="S212">
        <f>((Table1[[#This Row],[2022 Population]]-Table1[[#This Row],[2010 Population]])/Table1[[#This Row],[2010 Population]])*100</f>
        <v>-0.48890420271365115</v>
      </c>
      <c r="T21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810139</v>
      </c>
      <c r="U212">
        <f>Table1[[#This Row],[2020 Population]]-Table1[[#This Row],[2015 Population]]</f>
        <v>-868</v>
      </c>
      <c r="V212">
        <f>Table1[[#This Row],[2022 Population]]-Table1[[#This Row],[1970 Population]]</f>
        <v>20374</v>
      </c>
      <c r="W212">
        <f>Table1[[#This Row],[2022 Population]]/Table1[[#This Row],[Area (kmÂ²)]]</f>
        <v>143.04953145917003</v>
      </c>
      <c r="X212">
        <f>Table1[[#This Row],[2022 Population]]-Table1[[#This Row],[2020 Population]]</f>
        <v>1604</v>
      </c>
      <c r="Y212">
        <f>Table1[[#This Row],[2022 Population]]-Table1[[#This Row],[2010 Population]]</f>
        <v>-525</v>
      </c>
      <c r="Z212">
        <f>((Table1[[#This Row],[1970 Population]]-Table1[[#This Row],[2022 Population]])/Table1[[#This Row],[1970 Population]])*100</f>
        <v>-23.558114795800382</v>
      </c>
    </row>
    <row r="213" spans="1:26" x14ac:dyDescent="0.3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  <c r="R213">
        <f>((Table1[[#This Row],[2022 Population]]-Table1[[#This Row],[2015 Population]])/Table1[[#This Row],[2015 Population]])*100</f>
        <v>4.8533157281617232</v>
      </c>
      <c r="S213">
        <f>((Table1[[#This Row],[2022 Population]]-Table1[[#This Row],[2010 Population]])/Table1[[#This Row],[2010 Population]])*100</f>
        <v>8.5618905534724625</v>
      </c>
      <c r="T21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10635127</v>
      </c>
      <c r="U213">
        <f>Table1[[#This Row],[2020 Population]]-Table1[[#This Row],[2015 Population]]</f>
        <v>57970</v>
      </c>
      <c r="V213">
        <f>Table1[[#This Row],[2022 Population]]-Table1[[#This Row],[1970 Population]]</f>
        <v>542154</v>
      </c>
      <c r="W213">
        <f>Table1[[#This Row],[2022 Population]]/Table1[[#This Row],[Area (kmÂ²)]]</f>
        <v>298.44912280701755</v>
      </c>
      <c r="X213">
        <f>Table1[[#This Row],[2022 Population]]-Table1[[#This Row],[2020 Population]]</f>
        <v>12897</v>
      </c>
      <c r="Y213">
        <f>Table1[[#This Row],[2022 Population]]-Table1[[#This Row],[2010 Population]]</f>
        <v>120748</v>
      </c>
      <c r="Z213">
        <f>((Table1[[#This Row],[1970 Population]]-Table1[[#This Row],[2022 Population]])/Table1[[#This Row],[1970 Population]])*100</f>
        <v>-54.824500197190787</v>
      </c>
    </row>
    <row r="214" spans="1:26" x14ac:dyDescent="0.3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  <c r="R214">
        <f>((Table1[[#This Row],[2022 Population]]-Table1[[#This Row],[2015 Population]])/Table1[[#This Row],[2015 Population]])*100</f>
        <v>6.9073651607285447</v>
      </c>
      <c r="S214">
        <f>((Table1[[#This Row],[2022 Population]]-Table1[[#This Row],[2010 Population]])/Table1[[#This Row],[2010 Population]])*100</f>
        <v>13.410239114725634</v>
      </c>
      <c r="T21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76929581</v>
      </c>
      <c r="U214">
        <f>Table1[[#This Row],[2020 Population]]-Table1[[#This Row],[2015 Population]]</f>
        <v>603944</v>
      </c>
      <c r="V214">
        <f>Table1[[#This Row],[2022 Population]]-Table1[[#This Row],[1970 Population]]</f>
        <v>7308713</v>
      </c>
      <c r="W214">
        <f>Table1[[#This Row],[2022 Population]]/Table1[[#This Row],[Area (kmÂ²)]]</f>
        <v>75.521771285373759</v>
      </c>
      <c r="X214">
        <f>Table1[[#This Row],[2022 Population]]-Table1[[#This Row],[2020 Population]]</f>
        <v>194394</v>
      </c>
      <c r="Y214">
        <f>Table1[[#This Row],[2022 Population]]-Table1[[#This Row],[2010 Population]]</f>
        <v>1461054</v>
      </c>
      <c r="Z214">
        <f>((Table1[[#This Row],[1970 Population]]-Table1[[#This Row],[2022 Population]])/Table1[[#This Row],[1970 Population]])*100</f>
        <v>-144.8014266343649</v>
      </c>
    </row>
    <row r="215" spans="1:26" x14ac:dyDescent="0.3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  <c r="R215">
        <f>((Table1[[#This Row],[2022 Population]]-Table1[[#This Row],[2015 Population]])/Table1[[#This Row],[2015 Population]])*100</f>
        <v>7.1504535974092818</v>
      </c>
      <c r="S215">
        <f>((Table1[[#This Row],[2022 Population]]-Table1[[#This Row],[2010 Population]])/Table1[[#This Row],[2010 Population]])*100</f>
        <v>16.593809346755588</v>
      </c>
      <c r="T21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520385940</v>
      </c>
      <c r="U215">
        <f>Table1[[#This Row],[2020 Population]]-Table1[[#This Row],[2015 Population]]</f>
        <v>4489250</v>
      </c>
      <c r="V215">
        <f>Table1[[#This Row],[2022 Population]]-Table1[[#This Row],[1970 Population]]</f>
        <v>49800251</v>
      </c>
      <c r="W215">
        <f>Table1[[#This Row],[2022 Population]]/Table1[[#This Row],[Area (kmÂ²)]]</f>
        <v>108.91447135006547</v>
      </c>
      <c r="X215">
        <f>Table1[[#This Row],[2022 Population]]-Table1[[#This Row],[2020 Population]]</f>
        <v>1205813</v>
      </c>
      <c r="Y215">
        <f>Table1[[#This Row],[2022 Population]]-Table1[[#This Row],[2010 Population]]</f>
        <v>12145896</v>
      </c>
      <c r="Z215">
        <f>((Table1[[#This Row],[1970 Population]]-Table1[[#This Row],[2022 Population]])/Table1[[#This Row],[1970 Population]])*100</f>
        <v>-140.12060722000146</v>
      </c>
    </row>
    <row r="216" spans="1:26" x14ac:dyDescent="0.3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  <c r="R216">
        <f>((Table1[[#This Row],[2022 Population]]-Table1[[#This Row],[2015 Population]])/Table1[[#This Row],[2015 Population]])*100</f>
        <v>11.520800300914031</v>
      </c>
      <c r="S216">
        <f>((Table1[[#This Row],[2022 Population]]-Table1[[#This Row],[2010 Population]])/Table1[[#This Row],[2010 Population]])*100</f>
        <v>22.073018639058308</v>
      </c>
      <c r="T21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37069354</v>
      </c>
      <c r="U216">
        <f>Table1[[#This Row],[2020 Population]]-Table1[[#This Row],[2015 Population]]</f>
        <v>484007</v>
      </c>
      <c r="V216">
        <f>Table1[[#This Row],[2022 Population]]-Table1[[#This Row],[1970 Population]]</f>
        <v>4229338</v>
      </c>
      <c r="W216">
        <f>Table1[[#This Row],[2022 Population]]/Table1[[#This Row],[Area (kmÂ²)]]</f>
        <v>13.175107559926245</v>
      </c>
      <c r="X216">
        <f>Table1[[#This Row],[2022 Population]]-Table1[[#This Row],[2020 Population]]</f>
        <v>180332</v>
      </c>
      <c r="Y216">
        <f>Table1[[#This Row],[2022 Population]]-Table1[[#This Row],[2010 Population]]</f>
        <v>1162800</v>
      </c>
      <c r="Z216">
        <f>((Table1[[#This Row],[1970 Population]]-Table1[[#This Row],[2022 Population]])/Table1[[#This Row],[1970 Population]])*100</f>
        <v>-192.11758528085358</v>
      </c>
    </row>
    <row r="217" spans="1:26" x14ac:dyDescent="0.3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  <c r="R217">
        <f>((Table1[[#This Row],[2022 Population]]-Table1[[#This Row],[2015 Population]])/Table1[[#This Row],[2015 Population]])*100</f>
        <v>25.083474738628276</v>
      </c>
      <c r="S217">
        <f>((Table1[[#This Row],[2022 Population]]-Table1[[#This Row],[2010 Population]])/Table1[[#This Row],[2010 Population]])*100</f>
        <v>53.747561057659965</v>
      </c>
      <c r="T21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199959</v>
      </c>
      <c r="U217">
        <f>Table1[[#This Row],[2020 Population]]-Table1[[#This Row],[2015 Population]]</f>
        <v>7738</v>
      </c>
      <c r="V217">
        <f>Table1[[#This Row],[2022 Population]]-Table1[[#This Row],[1970 Population]]</f>
        <v>40038</v>
      </c>
      <c r="W217">
        <f>Table1[[#This Row],[2022 Population]]/Table1[[#This Row],[Area (kmÂ²)]]</f>
        <v>48.209915611814345</v>
      </c>
      <c r="X217">
        <f>Table1[[#This Row],[2022 Population]]-Table1[[#This Row],[2020 Population]]</f>
        <v>1427</v>
      </c>
      <c r="Y217">
        <f>Table1[[#This Row],[2022 Population]]-Table1[[#This Row],[2010 Population]]</f>
        <v>15977</v>
      </c>
      <c r="Z217">
        <f>((Table1[[#This Row],[1970 Population]]-Table1[[#This Row],[2022 Population]])/Table1[[#This Row],[1970 Population]])*100</f>
        <v>-706.76081200353042</v>
      </c>
    </row>
    <row r="218" spans="1:26" x14ac:dyDescent="0.3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  <c r="R218">
        <f>((Table1[[#This Row],[2022 Population]]-Table1[[#This Row],[2015 Population]])/Table1[[#This Row],[2015 Population]])*100</f>
        <v>3.9992645030798935</v>
      </c>
      <c r="S218">
        <f>((Table1[[#This Row],[2022 Population]]-Table1[[#This Row],[2010 Population]])/Table1[[#This Row],[2010 Population]])*100</f>
        <v>7.2227488151658763</v>
      </c>
      <c r="T21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76173</v>
      </c>
      <c r="U218">
        <f>Table1[[#This Row],[2020 Population]]-Table1[[#This Row],[2015 Population]]</f>
        <v>192</v>
      </c>
      <c r="V218">
        <f>Table1[[#This Row],[2022 Population]]-Table1[[#This Row],[1970 Population]]</f>
        <v>5498</v>
      </c>
      <c r="W218">
        <f>Table1[[#This Row],[2022 Population]]/Table1[[#This Row],[Area (kmÂ²)]]</f>
        <v>435.07692307692309</v>
      </c>
      <c r="X218">
        <f>Table1[[#This Row],[2022 Population]]-Table1[[#This Row],[2020 Population]]</f>
        <v>243</v>
      </c>
      <c r="Y218">
        <f>Table1[[#This Row],[2022 Population]]-Table1[[#This Row],[2010 Population]]</f>
        <v>762</v>
      </c>
      <c r="Z218">
        <f>((Table1[[#This Row],[1970 Population]]-Table1[[#This Row],[2022 Population]])/Table1[[#This Row],[1970 Population]])*100</f>
        <v>-94.564843481252154</v>
      </c>
    </row>
    <row r="219" spans="1:26" x14ac:dyDescent="0.3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  <c r="R219">
        <f>((Table1[[#This Row],[2022 Population]]-Table1[[#This Row],[2015 Population]])/Table1[[#This Row],[2015 Population]])*100</f>
        <v>26.075022474904578</v>
      </c>
      <c r="S219">
        <f>((Table1[[#This Row],[2022 Population]]-Table1[[#This Row],[2010 Population]])/Table1[[#This Row],[2010 Population]])*100</f>
        <v>46.094806684417108</v>
      </c>
      <c r="T21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226681845</v>
      </c>
      <c r="U219">
        <f>Table1[[#This Row],[2020 Population]]-Table1[[#This Row],[2015 Population]]</f>
        <v>6927255</v>
      </c>
      <c r="V219">
        <f>Table1[[#This Row],[2022 Population]]-Table1[[#This Row],[1970 Population]]</f>
        <v>36932373</v>
      </c>
      <c r="W219">
        <f>Table1[[#This Row],[2022 Population]]/Table1[[#This Row],[Area (kmÂ²)]]</f>
        <v>195.60995653073897</v>
      </c>
      <c r="X219">
        <f>Table1[[#This Row],[2022 Population]]-Table1[[#This Row],[2020 Population]]</f>
        <v>2844974</v>
      </c>
      <c r="Y219">
        <f>Table1[[#This Row],[2022 Population]]-Table1[[#This Row],[2010 Population]]</f>
        <v>14907857</v>
      </c>
      <c r="Z219">
        <f>((Table1[[#This Row],[1970 Population]]-Table1[[#This Row],[2022 Population]])/Table1[[#This Row],[1970 Population]])*100</f>
        <v>-357.96853839971499</v>
      </c>
    </row>
    <row r="220" spans="1:26" x14ac:dyDescent="0.3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  <c r="R220">
        <f>((Table1[[#This Row],[2022 Population]]-Table1[[#This Row],[2015 Population]])/Table1[[#This Row],[2015 Population]])*100</f>
        <v>-11.739715415066158</v>
      </c>
      <c r="S220">
        <f>((Table1[[#This Row],[2022 Population]]-Table1[[#This Row],[2010 Population]])/Table1[[#This Row],[2010 Population]])*100</f>
        <v>-13.093006985965463</v>
      </c>
      <c r="T22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371999567</v>
      </c>
      <c r="U220">
        <f>Table1[[#This Row],[2020 Population]]-Table1[[#This Row],[2015 Population]]</f>
        <v>-1072898</v>
      </c>
      <c r="V220">
        <f>Table1[[#This Row],[2022 Population]]-Table1[[#This Row],[1970 Population]]</f>
        <v>-7577347</v>
      </c>
      <c r="W220">
        <f>Table1[[#This Row],[2022 Population]]/Table1[[#This Row],[Area (kmÂ²)]]</f>
        <v>65.785814415907211</v>
      </c>
      <c r="X220">
        <f>Table1[[#This Row],[2022 Population]]-Table1[[#This Row],[2020 Population]]</f>
        <v>-4207927</v>
      </c>
      <c r="Y220">
        <f>Table1[[#This Row],[2022 Population]]-Table1[[#This Row],[2010 Population]]</f>
        <v>-5981281</v>
      </c>
      <c r="Z220">
        <f>((Table1[[#This Row],[1970 Population]]-Table1[[#This Row],[2022 Population]])/Table1[[#This Row],[1970 Population]])*100</f>
        <v>16.026847473320444</v>
      </c>
    </row>
    <row r="221" spans="1:26" x14ac:dyDescent="0.3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  <c r="R221">
        <f>((Table1[[#This Row],[2022 Population]]-Table1[[#This Row],[2015 Population]])/Table1[[#This Row],[2015 Population]])*100</f>
        <v>5.8790617679980448</v>
      </c>
      <c r="S221">
        <f>((Table1[[#This Row],[2022 Population]]-Table1[[#This Row],[2010 Population]])/Table1[[#This Row],[2010 Population]])*100</f>
        <v>11.310821761162851</v>
      </c>
      <c r="T22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42614704</v>
      </c>
      <c r="U221">
        <f>Table1[[#This Row],[2020 Population]]-Table1[[#This Row],[2015 Population]]</f>
        <v>370390</v>
      </c>
      <c r="V221">
        <f>Table1[[#This Row],[2022 Population]]-Table1[[#This Row],[1970 Population]]</f>
        <v>9143045</v>
      </c>
      <c r="W221">
        <f>Table1[[#This Row],[2022 Population]]/Table1[[#This Row],[Area (kmÂ²)]]</f>
        <v>112.93216507177034</v>
      </c>
      <c r="X221">
        <f>Table1[[#This Row],[2022 Population]]-Table1[[#This Row],[2020 Population]]</f>
        <v>153840</v>
      </c>
      <c r="Y221">
        <f>Table1[[#This Row],[2022 Population]]-Table1[[#This Row],[2010 Population]]</f>
        <v>959358</v>
      </c>
      <c r="Z221">
        <f>((Table1[[#This Row],[1970 Population]]-Table1[[#This Row],[2022 Population]])/Table1[[#This Row],[1970 Population]])*100</f>
        <v>-3067.2713060747978</v>
      </c>
    </row>
    <row r="222" spans="1:26" x14ac:dyDescent="0.3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  <c r="R222">
        <f>((Table1[[#This Row],[2022 Population]]-Table1[[#This Row],[2015 Population]])/Table1[[#This Row],[2015 Population]])*100</f>
        <v>3.5026359168484955</v>
      </c>
      <c r="S222">
        <f>((Table1[[#This Row],[2022 Population]]-Table1[[#This Row],[2010 Population]])/Table1[[#This Row],[2010 Population]])*100</f>
        <v>7.5667527867533666</v>
      </c>
      <c r="T22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490589792</v>
      </c>
      <c r="U222">
        <f>Table1[[#This Row],[2020 Population]]-Table1[[#This Row],[2015 Population]]</f>
        <v>1835110</v>
      </c>
      <c r="V222">
        <f>Table1[[#This Row],[2022 Population]]-Table1[[#This Row],[1970 Population]]</f>
        <v>11858770</v>
      </c>
      <c r="W222">
        <f>Table1[[#This Row],[2022 Population]]/Table1[[#This Row],[Area (kmÂ²)]]</f>
        <v>277.92892548373817</v>
      </c>
      <c r="X222">
        <f>Table1[[#This Row],[2022 Population]]-Table1[[#This Row],[2020 Population]]</f>
        <v>449462</v>
      </c>
      <c r="Y222">
        <f>Table1[[#This Row],[2022 Population]]-Table1[[#This Row],[2010 Population]]</f>
        <v>4748897</v>
      </c>
      <c r="Z222">
        <f>((Table1[[#This Row],[1970 Population]]-Table1[[#This Row],[2022 Population]])/Table1[[#This Row],[1970 Population]])*100</f>
        <v>-21.30949618371309</v>
      </c>
    </row>
    <row r="223" spans="1:26" x14ac:dyDescent="0.3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  <c r="R223">
        <f>((Table1[[#This Row],[2022 Population]]-Table1[[#This Row],[2015 Population]])/Table1[[#This Row],[2015 Population]])*100</f>
        <v>4.2149578696475833</v>
      </c>
      <c r="S223">
        <f>((Table1[[#This Row],[2022 Population]]-Table1[[#This Row],[2010 Population]])/Table1[[#This Row],[2010 Population]])*100</f>
        <v>8.7109596288959956</v>
      </c>
      <c r="T22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2263973125</v>
      </c>
      <c r="U223">
        <f>Table1[[#This Row],[2020 Population]]-Table1[[#This Row],[2015 Population]]</f>
        <v>11334227</v>
      </c>
      <c r="V223">
        <f>Table1[[#This Row],[2022 Population]]-Table1[[#This Row],[1970 Population]]</f>
        <v>137961517</v>
      </c>
      <c r="W223">
        <f>Table1[[#This Row],[2022 Population]]/Table1[[#This Row],[Area (kmÂ²)]]</f>
        <v>36.093452837576727</v>
      </c>
      <c r="X223">
        <f>Table1[[#This Row],[2022 Population]]-Table1[[#This Row],[2020 Population]]</f>
        <v>2347854</v>
      </c>
      <c r="Y223">
        <f>Table1[[#This Row],[2022 Population]]-Table1[[#This Row],[2010 Population]]</f>
        <v>27107012</v>
      </c>
      <c r="Z223">
        <f>((Table1[[#This Row],[1970 Population]]-Table1[[#This Row],[2022 Population]])/Table1[[#This Row],[1970 Population]])*100</f>
        <v>-68.867698399537474</v>
      </c>
    </row>
    <row r="224" spans="1:26" x14ac:dyDescent="0.3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  <c r="R224">
        <f>((Table1[[#This Row],[2022 Population]]-Table1[[#This Row],[2015 Population]])/Table1[[#This Row],[2015 Population]])*100</f>
        <v>-3.2469869556335906</v>
      </c>
      <c r="S224">
        <f>((Table1[[#This Row],[2022 Population]]-Table1[[#This Row],[2010 Population]])/Table1[[#This Row],[2010 Population]])*100</f>
        <v>-6.2906295340204625</v>
      </c>
      <c r="T22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777808</v>
      </c>
      <c r="U224">
        <f>Table1[[#This Row],[2020 Population]]-Table1[[#This Row],[2015 Population]]</f>
        <v>-2361</v>
      </c>
      <c r="V224">
        <f>Table1[[#This Row],[2022 Population]]-Table1[[#This Row],[1970 Population]]</f>
        <v>36019</v>
      </c>
      <c r="W224">
        <f>Table1[[#This Row],[2022 Population]]/Table1[[#This Row],[Area (kmÂ²)]]</f>
        <v>286.64265129682997</v>
      </c>
      <c r="X224">
        <f>Table1[[#This Row],[2022 Population]]-Table1[[#This Row],[2020 Population]]</f>
        <v>-977</v>
      </c>
      <c r="Y224">
        <f>Table1[[#This Row],[2022 Population]]-Table1[[#This Row],[2010 Population]]</f>
        <v>-6677</v>
      </c>
      <c r="Z224">
        <f>((Table1[[#This Row],[1970 Population]]-Table1[[#This Row],[2022 Population]])/Table1[[#This Row],[1970 Population]])*100</f>
        <v>-56.771112442076735</v>
      </c>
    </row>
    <row r="225" spans="1:26" x14ac:dyDescent="0.3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  <c r="R225">
        <f>((Table1[[#This Row],[2022 Population]]-Table1[[#This Row],[2015 Population]])/Table1[[#This Row],[2015 Population]])*100</f>
        <v>0.58704285683219026</v>
      </c>
      <c r="S225">
        <f>((Table1[[#This Row],[2022 Population]]-Table1[[#This Row],[2010 Population]])/Table1[[#This Row],[2010 Population]])*100</f>
        <v>2.0921652745842021</v>
      </c>
      <c r="T22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25760600</v>
      </c>
      <c r="U225">
        <f>Table1[[#This Row],[2020 Population]]-Table1[[#This Row],[2015 Population]]</f>
        <v>26268</v>
      </c>
      <c r="V225">
        <f>Table1[[#This Row],[2022 Population]]-Table1[[#This Row],[1970 Population]]</f>
        <v>632529</v>
      </c>
      <c r="W225">
        <f>Table1[[#This Row],[2022 Population]]/Table1[[#This Row],[Area (kmÂ²)]]</f>
        <v>18.906912513671465</v>
      </c>
      <c r="X225">
        <f>Table1[[#This Row],[2022 Population]]-Table1[[#This Row],[2020 Population]]</f>
        <v>-6292</v>
      </c>
      <c r="Y225">
        <f>Table1[[#This Row],[2022 Population]]-Table1[[#This Row],[2010 Population]]</f>
        <v>70143</v>
      </c>
      <c r="Z225">
        <f>((Table1[[#This Row],[1970 Population]]-Table1[[#This Row],[2022 Population]])/Table1[[#This Row],[1970 Population]])*100</f>
        <v>-22.669137160807306</v>
      </c>
    </row>
    <row r="226" spans="1:26" x14ac:dyDescent="0.3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  <c r="R226">
        <f>((Table1[[#This Row],[2022 Population]]-Table1[[#This Row],[2015 Population]])/Table1[[#This Row],[2015 Population]])*100</f>
        <v>11.884666518920211</v>
      </c>
      <c r="S226">
        <f>((Table1[[#This Row],[2022 Population]]-Table1[[#This Row],[2010 Population]])/Table1[[#This Row],[2010 Population]])*100</f>
        <v>21.015507425729165</v>
      </c>
      <c r="T226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201181096</v>
      </c>
      <c r="U226">
        <f>Table1[[#This Row],[2020 Population]]-Table1[[#This Row],[2015 Population]]</f>
        <v>2577239</v>
      </c>
      <c r="V226">
        <f>Table1[[#This Row],[2022 Population]]-Table1[[#This Row],[1970 Population]]</f>
        <v>22616291</v>
      </c>
      <c r="W226">
        <f>Table1[[#This Row],[2022 Population]]/Table1[[#This Row],[Area (kmÂ²)]]</f>
        <v>77.39752346893161</v>
      </c>
      <c r="X226">
        <f>Table1[[#This Row],[2022 Population]]-Table1[[#This Row],[2020 Population]]</f>
        <v>1100996</v>
      </c>
      <c r="Y226">
        <f>Table1[[#This Row],[2022 Population]]-Table1[[#This Row],[2010 Population]]</f>
        <v>6013425</v>
      </c>
      <c r="Z226">
        <f>((Table1[[#This Row],[1970 Population]]-Table1[[#This Row],[2022 Population]])/Table1[[#This Row],[1970 Population]])*100</f>
        <v>-188.29082732589589</v>
      </c>
    </row>
    <row r="227" spans="1:26" x14ac:dyDescent="0.3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  <c r="R227">
        <f>((Table1[[#This Row],[2022 Population]]-Table1[[#This Row],[2015 Population]])/Table1[[#This Row],[2015 Population]])*100</f>
        <v>18.196485287840311</v>
      </c>
      <c r="S227">
        <f>((Table1[[#This Row],[2022 Population]]-Table1[[#This Row],[2010 Population]])/Table1[[#This Row],[2010 Population]])*100</f>
        <v>33.117134441216848</v>
      </c>
      <c r="T227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1708447</v>
      </c>
      <c r="U227">
        <f>Table1[[#This Row],[2020 Population]]-Table1[[#This Row],[2015 Population]]</f>
        <v>35247</v>
      </c>
      <c r="V227">
        <f>Table1[[#This Row],[2022 Population]]-Table1[[#This Row],[1970 Population]]</f>
        <v>239721</v>
      </c>
      <c r="W227">
        <f>Table1[[#This Row],[2022 Population]]/Table1[[#This Row],[Area (kmÂ²)]]</f>
        <v>26.806136680613669</v>
      </c>
      <c r="X227">
        <f>Table1[[#This Row],[2022 Population]]-Table1[[#This Row],[2020 Population]]</f>
        <v>15055</v>
      </c>
      <c r="Y227">
        <f>Table1[[#This Row],[2022 Population]]-Table1[[#This Row],[2010 Population]]</f>
        <v>81287</v>
      </c>
      <c r="Z227">
        <f>((Table1[[#This Row],[1970 Population]]-Table1[[#This Row],[2022 Population]])/Table1[[#This Row],[1970 Population]])*100</f>
        <v>-275.48121674576817</v>
      </c>
    </row>
    <row r="228" spans="1:26" x14ac:dyDescent="0.3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  <c r="R228">
        <f>((Table1[[#This Row],[2022 Population]]-Table1[[#This Row],[2015 Population]])/Table1[[#This Row],[2015 Population]])*100</f>
        <v>-9.5744680851063837</v>
      </c>
      <c r="S228">
        <f>((Table1[[#This Row],[2022 Population]]-Table1[[#This Row],[2010 Population]])/Table1[[#This Row],[2010 Population]])*100</f>
        <v>-14.429530201342283</v>
      </c>
      <c r="T228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5026</v>
      </c>
      <c r="U228">
        <f>Table1[[#This Row],[2020 Population]]-Table1[[#This Row],[2015 Population]]</f>
        <v>-44</v>
      </c>
      <c r="V228">
        <f>Table1[[#This Row],[2022 Population]]-Table1[[#This Row],[1970 Population]]</f>
        <v>-242</v>
      </c>
      <c r="W228">
        <f>Table1[[#This Row],[2022 Population]]/Table1[[#This Row],[Area (kmÂ²)]]</f>
        <v>510</v>
      </c>
      <c r="X228">
        <f>Table1[[#This Row],[2022 Population]]-Table1[[#This Row],[2020 Population]]</f>
        <v>-10</v>
      </c>
      <c r="Y228">
        <f>Table1[[#This Row],[2022 Population]]-Table1[[#This Row],[2010 Population]]</f>
        <v>-86</v>
      </c>
      <c r="Z228">
        <f>((Table1[[#This Row],[1970 Population]]-Table1[[#This Row],[2022 Population]])/Table1[[#This Row],[1970 Population]])*100</f>
        <v>32.180851063829785</v>
      </c>
    </row>
    <row r="229" spans="1:26" x14ac:dyDescent="0.3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  <c r="R229">
        <f>((Table1[[#This Row],[2022 Population]]-Table1[[#This Row],[2015 Population]])/Table1[[#This Row],[2015 Population]])*100</f>
        <v>-7.2978733244685277</v>
      </c>
      <c r="S229">
        <f>((Table1[[#This Row],[2022 Population]]-Table1[[#This Row],[2010 Population]])/Table1[[#This Row],[2010 Population]])*100</f>
        <v>-1.4394068721242839</v>
      </c>
      <c r="T229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186781113</v>
      </c>
      <c r="U229">
        <f>Table1[[#This Row],[2020 Population]]-Table1[[#This Row],[2015 Population]]</f>
        <v>-2039263</v>
      </c>
      <c r="V229">
        <f>Table1[[#This Row],[2022 Population]]-Table1[[#This Row],[1970 Population]]</f>
        <v>16946221</v>
      </c>
      <c r="W229">
        <f>Table1[[#This Row],[2022 Population]]/Table1[[#This Row],[Area (kmÂ²)]]</f>
        <v>30.882045294589417</v>
      </c>
      <c r="X229">
        <f>Table1[[#This Row],[2022 Population]]-Table1[[#This Row],[2020 Population]]</f>
        <v>-188757</v>
      </c>
      <c r="Y229">
        <f>Table1[[#This Row],[2022 Population]]-Table1[[#This Row],[2010 Population]]</f>
        <v>-413326</v>
      </c>
      <c r="Z229">
        <f>((Table1[[#This Row],[1970 Population]]-Table1[[#This Row],[2022 Population]])/Table1[[#This Row],[1970 Population]])*100</f>
        <v>-149.23392460465107</v>
      </c>
    </row>
    <row r="230" spans="1:26" x14ac:dyDescent="0.3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  <c r="R230">
        <f>((Table1[[#This Row],[2022 Population]]-Table1[[#This Row],[2015 Population]])/Table1[[#This Row],[2015 Population]])*100</f>
        <v>6.503272680603021</v>
      </c>
      <c r="S230">
        <f>((Table1[[#This Row],[2022 Population]]-Table1[[#This Row],[2010 Population]])/Table1[[#This Row],[2010 Population]])*100</f>
        <v>12.327787716266229</v>
      </c>
      <c r="T230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615248825</v>
      </c>
      <c r="U230">
        <f>Table1[[#This Row],[2020 Population]]-Table1[[#This Row],[2015 Population]]</f>
        <v>4457287</v>
      </c>
      <c r="V230">
        <f>Table1[[#This Row],[2022 Population]]-Table1[[#This Row],[1970 Population]]</f>
        <v>56258007</v>
      </c>
      <c r="W230">
        <f>Table1[[#This Row],[2022 Population]]/Table1[[#This Row],[Area (kmÂ²)]]</f>
        <v>296.44715771167711</v>
      </c>
      <c r="X230">
        <f>Table1[[#This Row],[2022 Population]]-Table1[[#This Row],[2020 Population]]</f>
        <v>1538171</v>
      </c>
      <c r="Y230">
        <f>Table1[[#This Row],[2022 Population]]-Table1[[#This Row],[2010 Population]]</f>
        <v>10775844</v>
      </c>
      <c r="Z230">
        <f>((Table1[[#This Row],[1970 Population]]-Table1[[#This Row],[2022 Population]])/Table1[[#This Row],[1970 Population]])*100</f>
        <v>-134.17493764257637</v>
      </c>
    </row>
    <row r="231" spans="1:26" x14ac:dyDescent="0.3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  <c r="R231">
        <f>((Table1[[#This Row],[2022 Population]]-Table1[[#This Row],[2015 Population]])/Table1[[#This Row],[2015 Population]])*100</f>
        <v>-5.0073879494335909</v>
      </c>
      <c r="S231">
        <f>((Table1[[#This Row],[2022 Population]]-Table1[[#This Row],[2010 Population]])/Table1[[#This Row],[2010 Population]])*100</f>
        <v>-11.946431288997109</v>
      </c>
      <c r="T231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97420</v>
      </c>
      <c r="U231">
        <f>Table1[[#This Row],[2020 Population]]-Table1[[#This Row],[2015 Population]]</f>
        <v>-527</v>
      </c>
      <c r="V231">
        <f>Table1[[#This Row],[2022 Population]]-Table1[[#This Row],[1970 Population]]</f>
        <v>2195</v>
      </c>
      <c r="W231">
        <f>Table1[[#This Row],[2022 Population]]/Table1[[#This Row],[Area (kmÂ²)]]</f>
        <v>81.492957746478879</v>
      </c>
      <c r="X231">
        <f>Table1[[#This Row],[2022 Population]]-Table1[[#This Row],[2020 Population]]</f>
        <v>-83</v>
      </c>
      <c r="Y231">
        <f>Table1[[#This Row],[2022 Population]]-Table1[[#This Row],[2010 Population]]</f>
        <v>-1570</v>
      </c>
      <c r="Z231">
        <f>((Table1[[#This Row],[1970 Population]]-Table1[[#This Row],[2022 Population]])/Table1[[#This Row],[1970 Population]])*100</f>
        <v>-23.40833955422843</v>
      </c>
    </row>
    <row r="232" spans="1:26" x14ac:dyDescent="0.3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  <c r="R232">
        <f>((Table1[[#This Row],[2022 Population]]-Table1[[#This Row],[2015 Population]])/Table1[[#This Row],[2015 Population]])*100</f>
        <v>17.112219005172584</v>
      </c>
      <c r="S232">
        <f>((Table1[[#This Row],[2022 Population]]-Table1[[#This Row],[2010 Population]])/Table1[[#This Row],[2010 Population]])*100</f>
        <v>39.364039332584881</v>
      </c>
      <c r="T232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2679204</v>
      </c>
      <c r="U232">
        <f>Table1[[#This Row],[2020 Population]]-Table1[[#This Row],[2015 Population]]</f>
        <v>64224</v>
      </c>
      <c r="V232">
        <f>Table1[[#This Row],[2022 Population]]-Table1[[#This Row],[1970 Population]]</f>
        <v>499615</v>
      </c>
      <c r="W232">
        <f>Table1[[#This Row],[2022 Population]]/Table1[[#This Row],[Area (kmÂ²)]]</f>
        <v>2.1653609022556393</v>
      </c>
      <c r="X232">
        <f>Table1[[#This Row],[2022 Population]]-Table1[[#This Row],[2020 Population]]</f>
        <v>19938</v>
      </c>
      <c r="Y232">
        <f>Table1[[#This Row],[2022 Population]]-Table1[[#This Row],[2010 Population]]</f>
        <v>162690</v>
      </c>
      <c r="Z232">
        <f>((Table1[[#This Row],[1970 Population]]-Table1[[#This Row],[2022 Population]])/Table1[[#This Row],[1970 Population]])*100</f>
        <v>-654.19465503921651</v>
      </c>
    </row>
    <row r="233" spans="1:26" x14ac:dyDescent="0.3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  <c r="R233">
        <f>((Table1[[#This Row],[2022 Population]]-Table1[[#This Row],[2015 Population]])/Table1[[#This Row],[2015 Population]])*100</f>
        <v>18.165135362646492</v>
      </c>
      <c r="S233">
        <f>((Table1[[#This Row],[2022 Population]]-Table1[[#This Row],[2010 Population]])/Table1[[#This Row],[2010 Population]])*100</f>
        <v>36.181246111675151</v>
      </c>
      <c r="T233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167293517</v>
      </c>
      <c r="U233">
        <f>Table1[[#This Row],[2020 Population]]-Table1[[#This Row],[2015 Population]]</f>
        <v>3767501</v>
      </c>
      <c r="V233">
        <f>Table1[[#This Row],[2022 Population]]-Table1[[#This Row],[1970 Population]]</f>
        <v>26853007</v>
      </c>
      <c r="W233">
        <f>Table1[[#This Row],[2022 Population]]/Table1[[#This Row],[Area (kmÂ²)]]</f>
        <v>63.823212770470938</v>
      </c>
      <c r="X233">
        <f>Table1[[#This Row],[2022 Population]]-Table1[[#This Row],[2020 Population]]</f>
        <v>1412568</v>
      </c>
      <c r="Y233">
        <f>Table1[[#This Row],[2022 Population]]-Table1[[#This Row],[2010 Population]]</f>
        <v>8952668</v>
      </c>
      <c r="Z233">
        <f>((Table1[[#This Row],[1970 Population]]-Table1[[#This Row],[2022 Population]])/Table1[[#This Row],[1970 Population]])*100</f>
        <v>-392.38090381285775</v>
      </c>
    </row>
    <row r="234" spans="1:26" x14ac:dyDescent="0.3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  <c r="R234">
        <f>((Table1[[#This Row],[2022 Population]]-Table1[[#This Row],[2015 Population]])/Table1[[#This Row],[2015 Population]])*100</f>
        <v>23.199111533994778</v>
      </c>
      <c r="S234">
        <f>((Table1[[#This Row],[2022 Population]]-Table1[[#This Row],[2010 Population]])/Table1[[#This Row],[2010 Population]])*100</f>
        <v>45.138849917264146</v>
      </c>
      <c r="T234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96565352</v>
      </c>
      <c r="U234">
        <f>Table1[[#This Row],[2020 Population]]-Table1[[#This Row],[2015 Population]]</f>
        <v>2679485</v>
      </c>
      <c r="V234">
        <f>Table1[[#This Row],[2022 Population]]-Table1[[#This Row],[1970 Population]]</f>
        <v>15736004</v>
      </c>
      <c r="W234">
        <f>Table1[[#This Row],[2022 Population]]/Table1[[#This Row],[Area (kmÂ²)]]</f>
        <v>26.597602748826752</v>
      </c>
      <c r="X234">
        <f>Table1[[#This Row],[2022 Population]]-Table1[[#This Row],[2020 Population]]</f>
        <v>1089960</v>
      </c>
      <c r="Y234">
        <f>Table1[[#This Row],[2022 Population]]-Table1[[#This Row],[2010 Population]]</f>
        <v>6225589</v>
      </c>
      <c r="Z234">
        <f>((Table1[[#This Row],[1970 Population]]-Table1[[#This Row],[2022 Population]])/Table1[[#This Row],[1970 Population]])*100</f>
        <v>-367.5201574338617</v>
      </c>
    </row>
    <row r="235" spans="1:26" x14ac:dyDescent="0.3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  <c r="R235">
        <f>((Table1[[#This Row],[2022 Population]]-Table1[[#This Row],[2015 Population]])/Table1[[#This Row],[2015 Population]])*100</f>
        <v>15.299255658997282</v>
      </c>
      <c r="S235">
        <f>((Table1[[#This Row],[2022 Population]]-Table1[[#This Row],[2010 Population]])/Table1[[#This Row],[2010 Population]])*100</f>
        <v>27.109252960975706</v>
      </c>
      <c r="T235">
        <f>Table1[[#This Row],[2022 Population]]+Table1[[#This Row],[2020 Population]]+Table1[[#This Row],[2015 Population]]+Table1[[#This Row],[2010 Population]]+Table1[[#This Row],[2000 Population]]+Table1[[#This Row],[1990 Population]]+Table1[[#This Row],[1980 Population]]+Table1[[#This Row],[1970 Population]]</f>
        <v>93186324</v>
      </c>
      <c r="U235">
        <f>Table1[[#This Row],[2020 Population]]-Table1[[#This Row],[2015 Population]]</f>
        <v>1514729</v>
      </c>
      <c r="V235">
        <f>Table1[[#This Row],[2022 Population]]-Table1[[#This Row],[1970 Population]]</f>
        <v>11117619</v>
      </c>
      <c r="W235">
        <f>Table1[[#This Row],[2022 Population]]/Table1[[#This Row],[Area (kmÂ²)]]</f>
        <v>41.766460997499728</v>
      </c>
      <c r="X235">
        <f>Table1[[#This Row],[2022 Population]]-Table1[[#This Row],[2020 Population]]</f>
        <v>650871</v>
      </c>
      <c r="Y235">
        <f>Table1[[#This Row],[2022 Population]]-Table1[[#This Row],[2010 Population]]</f>
        <v>3480766</v>
      </c>
      <c r="Z235">
        <f>((Table1[[#This Row],[1970 Population]]-Table1[[#This Row],[2022 Population]])/Table1[[#This Row],[1970 Population]])*100</f>
        <v>-213.68045777388764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Q6(a)</vt:lpstr>
      <vt:lpstr>Q6(b)</vt:lpstr>
      <vt:lpstr>Q6(c)</vt:lpstr>
      <vt:lpstr>Q7(a)</vt:lpstr>
      <vt:lpstr>Q7(b)</vt:lpstr>
      <vt:lpstr>Q8</vt:lpstr>
      <vt:lpstr>Q9(a)</vt:lpstr>
      <vt:lpstr>Q9(b)</vt:lpstr>
      <vt:lpstr>Dashboard</vt:lpstr>
      <vt:lpstr>world_population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 Jha</dc:creator>
  <cp:lastModifiedBy>Niket Jha</cp:lastModifiedBy>
  <dcterms:created xsi:type="dcterms:W3CDTF">2024-02-07T06:27:29Z</dcterms:created>
  <dcterms:modified xsi:type="dcterms:W3CDTF">2024-02-10T18:37:49Z</dcterms:modified>
</cp:coreProperties>
</file>