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https://jll2-my.sharepoint.com/personal/saket_shrivastava_jll_com/Documents/Desktop/"/>
    </mc:Choice>
  </mc:AlternateContent>
  <xr:revisionPtr revIDLastSave="0" documentId="8_{85C7C765-88BB-4C55-AEBF-33B65C7871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3" i="1" l="1"/>
  <c r="AC33" i="1"/>
  <c r="AB33" i="1"/>
  <c r="AA33" i="1"/>
  <c r="Z33" i="1"/>
  <c r="W34" i="1"/>
  <c r="V34" i="1"/>
  <c r="T34" i="1"/>
  <c r="R34" i="1"/>
  <c r="P34" i="1"/>
  <c r="O34" i="1"/>
  <c r="L34" i="1"/>
  <c r="J34" i="1"/>
  <c r="H34" i="1"/>
  <c r="G34" i="1"/>
  <c r="D34" i="1"/>
  <c r="B34" i="1"/>
  <c r="E33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S4" i="1"/>
  <c r="S5" i="1" s="1"/>
  <c r="S6" i="1" s="1"/>
  <c r="X3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L4" i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5" i="1" s="1"/>
  <c r="G36" i="1" s="1"/>
  <c r="G37" i="1" s="1"/>
  <c r="G38" i="1" s="1"/>
  <c r="G39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K5" i="1"/>
  <c r="K6" i="1" s="1"/>
  <c r="K7" i="1" s="1"/>
  <c r="J5" i="1"/>
  <c r="J6" i="1" s="1"/>
  <c r="J7" i="1" s="1"/>
  <c r="J8" i="1" s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R35" i="1" l="1"/>
  <c r="R33" i="1"/>
  <c r="V33" i="1"/>
  <c r="P33" i="1"/>
  <c r="H33" i="1"/>
  <c r="D33" i="1"/>
  <c r="U33" i="1"/>
  <c r="O33" i="1"/>
  <c r="G33" i="1"/>
  <c r="C33" i="1"/>
  <c r="N33" i="1"/>
  <c r="F33" i="1"/>
  <c r="W33" i="1"/>
  <c r="R36" i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G40" i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T17" i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Q3" i="1"/>
  <c r="X5" i="1"/>
  <c r="X4" i="1"/>
  <c r="I35" i="1"/>
  <c r="I36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X6" i="1"/>
  <c r="Q4" i="1"/>
  <c r="L5" i="1"/>
  <c r="M17" i="1"/>
  <c r="I17" i="1"/>
  <c r="I16" i="1"/>
  <c r="I18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J9" i="1"/>
  <c r="K35" i="1" l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33" i="1"/>
  <c r="S35" i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33" i="1"/>
  <c r="T35" i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33" i="1"/>
  <c r="X36" i="1"/>
  <c r="I37" i="1"/>
  <c r="X7" i="1"/>
  <c r="L6" i="1"/>
  <c r="Q5" i="1"/>
  <c r="M18" i="1"/>
  <c r="I19" i="1"/>
  <c r="J10" i="1"/>
  <c r="X37" i="1" l="1"/>
  <c r="X35" i="1"/>
  <c r="X38" i="1"/>
  <c r="I38" i="1"/>
  <c r="X8" i="1"/>
  <c r="Q6" i="1"/>
  <c r="L7" i="1"/>
  <c r="M19" i="1"/>
  <c r="I20" i="1"/>
  <c r="J11" i="1"/>
  <c r="X39" i="1" l="1"/>
  <c r="I39" i="1"/>
  <c r="X9" i="1"/>
  <c r="L8" i="1"/>
  <c r="Q7" i="1"/>
  <c r="M20" i="1"/>
  <c r="I21" i="1"/>
  <c r="J12" i="1"/>
  <c r="X40" i="1" l="1"/>
  <c r="I40" i="1"/>
  <c r="X10" i="1"/>
  <c r="L9" i="1"/>
  <c r="Q8" i="1"/>
  <c r="M21" i="1"/>
  <c r="I22" i="1"/>
  <c r="J13" i="1"/>
  <c r="X41" i="1" l="1"/>
  <c r="I41" i="1"/>
  <c r="X11" i="1"/>
  <c r="L10" i="1"/>
  <c r="Q9" i="1"/>
  <c r="M22" i="1"/>
  <c r="I23" i="1"/>
  <c r="J14" i="1"/>
  <c r="X42" i="1" l="1"/>
  <c r="I42" i="1"/>
  <c r="X12" i="1"/>
  <c r="L11" i="1"/>
  <c r="Q10" i="1"/>
  <c r="M23" i="1"/>
  <c r="I24" i="1"/>
  <c r="J15" i="1"/>
  <c r="X43" i="1" l="1"/>
  <c r="I43" i="1"/>
  <c r="X13" i="1"/>
  <c r="J16" i="1"/>
  <c r="L12" i="1"/>
  <c r="Q11" i="1"/>
  <c r="M24" i="1"/>
  <c r="I25" i="1"/>
  <c r="X44" i="1" l="1"/>
  <c r="I44" i="1"/>
  <c r="X14" i="1"/>
  <c r="L13" i="1"/>
  <c r="Q12" i="1"/>
  <c r="J17" i="1"/>
  <c r="M25" i="1"/>
  <c r="I26" i="1"/>
  <c r="X45" i="1" l="1"/>
  <c r="I45" i="1"/>
  <c r="X15" i="1"/>
  <c r="J18" i="1"/>
  <c r="L14" i="1"/>
  <c r="Q13" i="1"/>
  <c r="M26" i="1"/>
  <c r="I27" i="1"/>
  <c r="X46" i="1" l="1"/>
  <c r="I46" i="1"/>
  <c r="X16" i="1"/>
  <c r="L15" i="1"/>
  <c r="Q14" i="1"/>
  <c r="J19" i="1"/>
  <c r="M27" i="1"/>
  <c r="I28" i="1"/>
  <c r="X47" i="1" l="1"/>
  <c r="I47" i="1"/>
  <c r="X17" i="1"/>
  <c r="J20" i="1"/>
  <c r="L16" i="1"/>
  <c r="Q15" i="1"/>
  <c r="M28" i="1"/>
  <c r="I29" i="1"/>
  <c r="X48" i="1" l="1"/>
  <c r="I48" i="1"/>
  <c r="X18" i="1"/>
  <c r="L17" i="1"/>
  <c r="Q16" i="1"/>
  <c r="J21" i="1"/>
  <c r="M29" i="1"/>
  <c r="I30" i="1"/>
  <c r="X49" i="1" l="1"/>
  <c r="I49" i="1"/>
  <c r="X19" i="1"/>
  <c r="J22" i="1"/>
  <c r="L18" i="1"/>
  <c r="Q17" i="1"/>
  <c r="M30" i="1"/>
  <c r="I31" i="1"/>
  <c r="I32" i="1"/>
  <c r="I33" i="1" s="1"/>
  <c r="X50" i="1" l="1"/>
  <c r="I50" i="1"/>
  <c r="X20" i="1"/>
  <c r="L19" i="1"/>
  <c r="Q18" i="1"/>
  <c r="J23" i="1"/>
  <c r="M31" i="1"/>
  <c r="X51" i="1" l="1"/>
  <c r="I51" i="1"/>
  <c r="X21" i="1"/>
  <c r="J24" i="1"/>
  <c r="L20" i="1"/>
  <c r="Q19" i="1"/>
  <c r="M32" i="1"/>
  <c r="M35" i="1" l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33" i="1"/>
  <c r="X52" i="1"/>
  <c r="I52" i="1"/>
  <c r="X22" i="1"/>
  <c r="L21" i="1"/>
  <c r="Q20" i="1"/>
  <c r="J25" i="1"/>
  <c r="X53" i="1" l="1"/>
  <c r="I53" i="1"/>
  <c r="X23" i="1"/>
  <c r="J26" i="1"/>
  <c r="L22" i="1"/>
  <c r="Q21" i="1"/>
  <c r="X54" i="1" l="1"/>
  <c r="I54" i="1"/>
  <c r="X24" i="1"/>
  <c r="L23" i="1"/>
  <c r="Q22" i="1"/>
  <c r="J27" i="1"/>
  <c r="X55" i="1" l="1"/>
  <c r="I55" i="1"/>
  <c r="X25" i="1"/>
  <c r="J28" i="1"/>
  <c r="L24" i="1"/>
  <c r="Q23" i="1"/>
  <c r="X56" i="1" l="1"/>
  <c r="I56" i="1"/>
  <c r="X26" i="1"/>
  <c r="L25" i="1"/>
  <c r="Q24" i="1"/>
  <c r="J29" i="1"/>
  <c r="X57" i="1" l="1"/>
  <c r="I57" i="1"/>
  <c r="X27" i="1"/>
  <c r="J30" i="1"/>
  <c r="L26" i="1"/>
  <c r="Q25" i="1"/>
  <c r="X58" i="1" l="1"/>
  <c r="I58" i="1"/>
  <c r="X28" i="1"/>
  <c r="L27" i="1"/>
  <c r="Q26" i="1"/>
  <c r="J31" i="1"/>
  <c r="X59" i="1" l="1"/>
  <c r="I59" i="1"/>
  <c r="X29" i="1"/>
  <c r="J32" i="1"/>
  <c r="L28" i="1"/>
  <c r="Q27" i="1"/>
  <c r="J35" i="1" l="1"/>
  <c r="J36" i="1" s="1"/>
  <c r="J33" i="1"/>
  <c r="X60" i="1"/>
  <c r="I60" i="1"/>
  <c r="X30" i="1"/>
  <c r="L29" i="1"/>
  <c r="Q28" i="1"/>
  <c r="J37" i="1" l="1"/>
  <c r="X61" i="1"/>
  <c r="I61" i="1"/>
  <c r="X31" i="1"/>
  <c r="X32" i="1"/>
  <c r="X33" i="1" s="1"/>
  <c r="L30" i="1"/>
  <c r="Q29" i="1"/>
  <c r="J38" i="1" l="1"/>
  <c r="X62" i="1"/>
  <c r="I62" i="1"/>
  <c r="L31" i="1"/>
  <c r="Q30" i="1"/>
  <c r="J39" i="1" l="1"/>
  <c r="X63" i="1"/>
  <c r="I63" i="1"/>
  <c r="L32" i="1"/>
  <c r="L33" i="1" s="1"/>
  <c r="Q31" i="1"/>
  <c r="Q32" i="1" l="1"/>
  <c r="Q33" i="1" s="1"/>
  <c r="Y33" i="1" s="1"/>
  <c r="L35" i="1"/>
  <c r="J40" i="1"/>
  <c r="X64" i="1"/>
  <c r="X65" i="1"/>
  <c r="I65" i="1"/>
  <c r="I64" i="1"/>
  <c r="J41" i="1" l="1"/>
  <c r="L36" i="1"/>
  <c r="Q35" i="1"/>
  <c r="L37" i="1" l="1"/>
  <c r="Q36" i="1"/>
  <c r="J42" i="1"/>
  <c r="J43" i="1" l="1"/>
  <c r="L38" i="1"/>
  <c r="Q37" i="1"/>
  <c r="L39" i="1" l="1"/>
  <c r="Q38" i="1"/>
  <c r="J44" i="1"/>
  <c r="J45" i="1" l="1"/>
  <c r="L40" i="1"/>
  <c r="Q39" i="1"/>
  <c r="L41" i="1" l="1"/>
  <c r="Q40" i="1"/>
  <c r="J46" i="1"/>
  <c r="J47" i="1" l="1"/>
  <c r="L42" i="1"/>
  <c r="Q41" i="1"/>
  <c r="L43" i="1" l="1"/>
  <c r="Q42" i="1"/>
  <c r="J48" i="1"/>
  <c r="J49" i="1" l="1"/>
  <c r="L44" i="1"/>
  <c r="Q43" i="1"/>
  <c r="L45" i="1" l="1"/>
  <c r="Q44" i="1"/>
  <c r="J50" i="1"/>
  <c r="J51" i="1" l="1"/>
  <c r="L46" i="1"/>
  <c r="Q45" i="1"/>
  <c r="L47" i="1" l="1"/>
  <c r="Q46" i="1"/>
  <c r="J52" i="1"/>
  <c r="J53" i="1" l="1"/>
  <c r="L48" i="1"/>
  <c r="Q47" i="1"/>
  <c r="L49" i="1" l="1"/>
  <c r="Q48" i="1"/>
  <c r="J54" i="1"/>
  <c r="J55" i="1" l="1"/>
  <c r="L50" i="1"/>
  <c r="Q49" i="1"/>
  <c r="L51" i="1" l="1"/>
  <c r="Q50" i="1"/>
  <c r="J56" i="1"/>
  <c r="J57" i="1" l="1"/>
  <c r="L52" i="1"/>
  <c r="Q51" i="1"/>
  <c r="L53" i="1" l="1"/>
  <c r="Q52" i="1"/>
  <c r="J58" i="1"/>
  <c r="J59" i="1" l="1"/>
  <c r="L54" i="1"/>
  <c r="Q53" i="1"/>
  <c r="L55" i="1" l="1"/>
  <c r="Q54" i="1"/>
  <c r="J60" i="1"/>
  <c r="J61" i="1" l="1"/>
  <c r="L56" i="1"/>
  <c r="Q55" i="1"/>
  <c r="L57" i="1" l="1"/>
  <c r="Q56" i="1"/>
  <c r="J62" i="1"/>
  <c r="J63" i="1" l="1"/>
  <c r="L58" i="1"/>
  <c r="Q57" i="1"/>
  <c r="L59" i="1" l="1"/>
  <c r="Q58" i="1"/>
  <c r="J64" i="1"/>
  <c r="J65" i="1" l="1"/>
  <c r="L60" i="1"/>
  <c r="Q59" i="1"/>
  <c r="L61" i="1" l="1"/>
  <c r="Q60" i="1"/>
  <c r="L62" i="1" l="1"/>
  <c r="Q61" i="1"/>
  <c r="L63" i="1" l="1"/>
  <c r="Q62" i="1"/>
  <c r="L64" i="1" l="1"/>
  <c r="Q63" i="1"/>
  <c r="L65" i="1" l="1"/>
  <c r="Q65" i="1" s="1"/>
  <c r="Q64" i="1"/>
</calcChain>
</file>

<file path=xl/sharedStrings.xml><?xml version="1.0" encoding="utf-8"?>
<sst xmlns="http://schemas.openxmlformats.org/spreadsheetml/2006/main" count="48" uniqueCount="48">
  <si>
    <t>Datestamp</t>
  </si>
  <si>
    <t>UPS-A</t>
  </si>
  <si>
    <t>HVAC-A</t>
  </si>
  <si>
    <t>Lighting-A</t>
  </si>
  <si>
    <t>Electrical-A</t>
  </si>
  <si>
    <t>Raw Power-A</t>
  </si>
  <si>
    <t>UPS-B</t>
  </si>
  <si>
    <t>HVAC-B</t>
  </si>
  <si>
    <t>Lighting-B</t>
  </si>
  <si>
    <t>Electrical-B</t>
  </si>
  <si>
    <t>Raw Power-B</t>
  </si>
  <si>
    <t>UPS-C</t>
  </si>
  <si>
    <t>HVAC-C</t>
  </si>
  <si>
    <t>Lighting-C</t>
  </si>
  <si>
    <t>Electrical-C</t>
  </si>
  <si>
    <t>Raw Power-C</t>
  </si>
  <si>
    <t>M-A-A1</t>
  </si>
  <si>
    <t>M-A-A2</t>
  </si>
  <si>
    <t>M-A-A3</t>
  </si>
  <si>
    <t>M-A-A4</t>
  </si>
  <si>
    <t>M-A-A5</t>
  </si>
  <si>
    <t>M-A-A6</t>
  </si>
  <si>
    <t>M-A-A7</t>
  </si>
  <si>
    <t>M-A-A8</t>
  </si>
  <si>
    <t>M-B-A1</t>
  </si>
  <si>
    <t>M-B-A2</t>
  </si>
  <si>
    <t>M-B-A3</t>
  </si>
  <si>
    <t>M-B-A4</t>
  </si>
  <si>
    <t>M-B-A5</t>
  </si>
  <si>
    <t>M-B-A6</t>
  </si>
  <si>
    <t>M-B-A7</t>
  </si>
  <si>
    <t>M-B-A8</t>
  </si>
  <si>
    <t>M-C-A1</t>
  </si>
  <si>
    <t>M-C-A2</t>
  </si>
  <si>
    <t>M-C-A3</t>
  </si>
  <si>
    <t>M-C-A4</t>
  </si>
  <si>
    <t>M-C-A5</t>
  </si>
  <si>
    <t>M-C-A6</t>
  </si>
  <si>
    <t>M-C-A7</t>
  </si>
  <si>
    <t>Expected Outputs</t>
  </si>
  <si>
    <t>All Wings</t>
  </si>
  <si>
    <t>Total June</t>
  </si>
  <si>
    <t>UPS Total June</t>
  </si>
  <si>
    <t>HVAC Total June</t>
  </si>
  <si>
    <t>Lighting june</t>
  </si>
  <si>
    <t>Electrical June</t>
  </si>
  <si>
    <t>EBI</t>
  </si>
  <si>
    <t>Total June A 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</si>
</sst>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"/>
  <sheetViews>
    <sheetView tabSelected="1" topLeftCell="P1" zoomScaleNormal="100" workbookViewId="0">
      <pane ySplit="2" topLeftCell="A24" activePane="bottomLeft" state="frozen"/>
      <selection pane="bottomLeft" activeCell="Y35" sqref="Y35"/>
    </sheetView>
  </sheetViews>
  <sheetFormatPr defaultRowHeight="15"/>
  <cols>
    <col min="1" max="1" width="10.85546875" bestFit="1" customWidth="1"/>
    <col min="7" max="7" width="10" bestFit="1" customWidth="1"/>
    <col min="8" max="8" width="11" bestFit="1" customWidth="1"/>
    <col min="9" max="9" width="12.85546875" bestFit="1" customWidth="1"/>
    <col min="15" max="15" width="9.85546875" bestFit="1" customWidth="1"/>
    <col min="16" max="16" width="10.85546875" bestFit="1" customWidth="1"/>
    <col min="17" max="17" width="12.7109375" bestFit="1" customWidth="1"/>
    <col min="22" max="22" width="9.85546875" bestFit="1" customWidth="1"/>
    <col min="23" max="23" width="10.85546875" bestFit="1" customWidth="1"/>
    <col min="24" max="24" width="12.7109375" bestFit="1" customWidth="1"/>
    <col min="25" max="26" width="18.28515625" customWidth="1"/>
    <col min="27" max="27" width="17.7109375" customWidth="1"/>
    <col min="28" max="28" width="12.42578125" bestFit="1" customWidth="1"/>
    <col min="29" max="29" width="17.5703125" customWidth="1"/>
  </cols>
  <sheetData>
    <row r="1" spans="1:24">
      <c r="A1" s="8" t="s">
        <v>0</v>
      </c>
      <c r="B1" s="7" t="s">
        <v>1</v>
      </c>
      <c r="C1" s="7"/>
      <c r="D1" s="7" t="s">
        <v>2</v>
      </c>
      <c r="E1" s="7"/>
      <c r="F1" s="7"/>
      <c r="G1" t="s">
        <v>3</v>
      </c>
      <c r="H1" t="s">
        <v>4</v>
      </c>
      <c r="I1" t="s">
        <v>5</v>
      </c>
      <c r="J1" s="7" t="s">
        <v>6</v>
      </c>
      <c r="K1" s="7"/>
      <c r="L1" s="7" t="s">
        <v>7</v>
      </c>
      <c r="M1" s="7"/>
      <c r="N1" s="7"/>
      <c r="O1" t="s">
        <v>8</v>
      </c>
      <c r="P1" t="s">
        <v>9</v>
      </c>
      <c r="Q1" t="s">
        <v>10</v>
      </c>
      <c r="R1" s="7" t="s">
        <v>11</v>
      </c>
      <c r="S1" s="7"/>
      <c r="T1" s="7" t="s">
        <v>12</v>
      </c>
      <c r="U1" s="7"/>
      <c r="V1" t="s">
        <v>13</v>
      </c>
      <c r="W1" t="s">
        <v>14</v>
      </c>
      <c r="X1" t="s">
        <v>15</v>
      </c>
    </row>
    <row r="2" spans="1:24">
      <c r="A2" s="8"/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</row>
    <row r="3" spans="1:24">
      <c r="A3" s="1">
        <v>45078</v>
      </c>
      <c r="B3">
        <v>11034</v>
      </c>
      <c r="C3">
        <v>10953</v>
      </c>
      <c r="D3">
        <v>12000</v>
      </c>
      <c r="E3">
        <v>12500</v>
      </c>
      <c r="F3">
        <v>12750</v>
      </c>
      <c r="G3">
        <v>704</v>
      </c>
      <c r="H3">
        <v>3500</v>
      </c>
      <c r="I3">
        <f>SUM(B3:H3)</f>
        <v>63441</v>
      </c>
      <c r="J3">
        <v>11190</v>
      </c>
      <c r="K3">
        <v>11240</v>
      </c>
      <c r="L3">
        <v>14567</v>
      </c>
      <c r="M3">
        <f>15670</f>
        <v>15670</v>
      </c>
      <c r="N3">
        <v>15890</v>
      </c>
      <c r="O3">
        <v>704</v>
      </c>
      <c r="P3">
        <v>3900</v>
      </c>
      <c r="Q3">
        <f>SUM(J3:P3)</f>
        <v>73161</v>
      </c>
      <c r="R3">
        <v>12010</v>
      </c>
      <c r="S3">
        <v>9010</v>
      </c>
      <c r="T3">
        <v>9000</v>
      </c>
      <c r="U3">
        <v>1050</v>
      </c>
      <c r="V3">
        <v>560</v>
      </c>
      <c r="W3">
        <v>670</v>
      </c>
      <c r="X3">
        <f>SUM(R3:W3)</f>
        <v>32300</v>
      </c>
    </row>
    <row r="4" spans="1:24">
      <c r="A4" s="1">
        <v>45079</v>
      </c>
      <c r="B4">
        <v>11048</v>
      </c>
      <c r="C4">
        <v>10984</v>
      </c>
      <c r="D4">
        <v>12120</v>
      </c>
      <c r="E4">
        <v>12770</v>
      </c>
      <c r="F4">
        <v>12990</v>
      </c>
      <c r="G4">
        <v>753</v>
      </c>
      <c r="H4">
        <v>3570</v>
      </c>
      <c r="I4">
        <f t="shared" ref="I4:I65" si="0">SUM(B4:H4)</f>
        <v>64235</v>
      </c>
      <c r="J4">
        <v>11210</v>
      </c>
      <c r="K4">
        <v>11265</v>
      </c>
      <c r="L4">
        <f>L3+190</f>
        <v>14757</v>
      </c>
      <c r="M4">
        <f>M3+210</f>
        <v>15880</v>
      </c>
      <c r="N4">
        <f>N3+310</f>
        <v>16200</v>
      </c>
      <c r="O4">
        <v>753</v>
      </c>
      <c r="P4">
        <f>P3+70</f>
        <v>3970</v>
      </c>
      <c r="Q4">
        <f t="shared" ref="Q4:Q65" si="1">SUM(J4:P4)</f>
        <v>74035</v>
      </c>
      <c r="R4">
        <f>R3+120</f>
        <v>12130</v>
      </c>
      <c r="S4">
        <f>S3+90</f>
        <v>9100</v>
      </c>
      <c r="T4">
        <f>T3+220</f>
        <v>9220</v>
      </c>
      <c r="U4">
        <f>U3+200</f>
        <v>1250</v>
      </c>
      <c r="V4">
        <f>V3+39</f>
        <v>599</v>
      </c>
      <c r="W4">
        <f>W3+30</f>
        <v>700</v>
      </c>
      <c r="X4">
        <f t="shared" ref="X4:X65" si="2">SUM(R4:W4)</f>
        <v>32999</v>
      </c>
    </row>
    <row r="5" spans="1:24">
      <c r="A5" s="1">
        <v>45080</v>
      </c>
      <c r="B5">
        <v>11059</v>
      </c>
      <c r="C5">
        <v>10999</v>
      </c>
      <c r="D5">
        <v>12320</v>
      </c>
      <c r="E5">
        <v>12980</v>
      </c>
      <c r="F5">
        <v>13200</v>
      </c>
      <c r="G5">
        <v>784</v>
      </c>
      <c r="H5">
        <v>3610</v>
      </c>
      <c r="I5">
        <f t="shared" si="0"/>
        <v>64952</v>
      </c>
      <c r="J5">
        <f>J4+24</f>
        <v>11234</v>
      </c>
      <c r="K5">
        <f>K4+31</f>
        <v>11296</v>
      </c>
      <c r="L5">
        <f t="shared" ref="L5:L32" si="3">L4+190</f>
        <v>14947</v>
      </c>
      <c r="M5">
        <f t="shared" ref="M5:M39" si="4">M4+210</f>
        <v>16090</v>
      </c>
      <c r="N5">
        <f t="shared" ref="N5:N37" si="5">N4+310</f>
        <v>16510</v>
      </c>
      <c r="O5">
        <v>784</v>
      </c>
      <c r="P5">
        <f t="shared" ref="P5:P7" si="6">P4+70</f>
        <v>4040</v>
      </c>
      <c r="Q5">
        <f t="shared" si="1"/>
        <v>74901</v>
      </c>
      <c r="R5">
        <f t="shared" ref="R5:R8" si="7">R4+120</f>
        <v>12250</v>
      </c>
      <c r="S5">
        <f t="shared" ref="S5:S7" si="8">S4+90</f>
        <v>9190</v>
      </c>
      <c r="T5">
        <f t="shared" ref="T5:T9" si="9">T4+220</f>
        <v>9440</v>
      </c>
      <c r="U5">
        <f t="shared" ref="U5:U7" si="10">U4+200</f>
        <v>1450</v>
      </c>
      <c r="V5">
        <f t="shared" ref="V5:V11" si="11">V4+39</f>
        <v>638</v>
      </c>
      <c r="W5">
        <f t="shared" ref="W5:W7" si="12">W4+30</f>
        <v>730</v>
      </c>
      <c r="X5">
        <f t="shared" si="2"/>
        <v>33698</v>
      </c>
    </row>
    <row r="6" spans="1:24">
      <c r="A6" s="1">
        <v>45081</v>
      </c>
      <c r="B6">
        <v>11071</v>
      </c>
      <c r="C6">
        <v>11021</v>
      </c>
      <c r="D6">
        <v>12459</v>
      </c>
      <c r="E6">
        <v>13200</v>
      </c>
      <c r="F6">
        <v>13450</v>
      </c>
      <c r="G6">
        <v>802</v>
      </c>
      <c r="H6">
        <v>3645</v>
      </c>
      <c r="I6">
        <f t="shared" si="0"/>
        <v>65648</v>
      </c>
      <c r="J6">
        <f t="shared" ref="J6:J32" si="13">J5+24</f>
        <v>11258</v>
      </c>
      <c r="K6">
        <f t="shared" ref="K6:K38" si="14">K5+31</f>
        <v>11327</v>
      </c>
      <c r="L6">
        <f t="shared" si="3"/>
        <v>15137</v>
      </c>
      <c r="M6">
        <f t="shared" si="4"/>
        <v>16300</v>
      </c>
      <c r="N6">
        <f t="shared" si="5"/>
        <v>16820</v>
      </c>
      <c r="O6">
        <v>802</v>
      </c>
      <c r="P6">
        <f t="shared" si="6"/>
        <v>4110</v>
      </c>
      <c r="Q6">
        <f t="shared" si="1"/>
        <v>75754</v>
      </c>
      <c r="R6">
        <f t="shared" si="7"/>
        <v>12370</v>
      </c>
      <c r="S6">
        <f t="shared" si="8"/>
        <v>9280</v>
      </c>
      <c r="T6">
        <f t="shared" si="9"/>
        <v>9660</v>
      </c>
      <c r="U6">
        <f t="shared" si="10"/>
        <v>1650</v>
      </c>
      <c r="V6">
        <f t="shared" si="11"/>
        <v>677</v>
      </c>
      <c r="W6">
        <f t="shared" si="12"/>
        <v>760</v>
      </c>
      <c r="X6">
        <f t="shared" si="2"/>
        <v>34397</v>
      </c>
    </row>
    <row r="7" spans="1:24">
      <c r="A7" s="1">
        <v>45082</v>
      </c>
      <c r="B7">
        <v>11079</v>
      </c>
      <c r="C7">
        <v>11051</v>
      </c>
      <c r="D7">
        <v>12620</v>
      </c>
      <c r="E7">
        <v>13434</v>
      </c>
      <c r="F7">
        <v>13670</v>
      </c>
      <c r="G7">
        <v>835</v>
      </c>
      <c r="H7">
        <v>3689</v>
      </c>
      <c r="I7">
        <f t="shared" si="0"/>
        <v>66378</v>
      </c>
      <c r="J7">
        <f t="shared" si="13"/>
        <v>11282</v>
      </c>
      <c r="K7">
        <f t="shared" si="14"/>
        <v>11358</v>
      </c>
      <c r="L7">
        <f t="shared" si="3"/>
        <v>15327</v>
      </c>
      <c r="M7">
        <f t="shared" si="4"/>
        <v>16510</v>
      </c>
      <c r="N7">
        <f t="shared" si="5"/>
        <v>17130</v>
      </c>
      <c r="O7">
        <f>O6+15</f>
        <v>817</v>
      </c>
      <c r="P7">
        <f t="shared" si="6"/>
        <v>4180</v>
      </c>
      <c r="Q7">
        <f t="shared" si="1"/>
        <v>76604</v>
      </c>
      <c r="R7">
        <f t="shared" si="7"/>
        <v>12490</v>
      </c>
      <c r="S7">
        <f t="shared" si="8"/>
        <v>9370</v>
      </c>
      <c r="T7">
        <f t="shared" si="9"/>
        <v>9880</v>
      </c>
      <c r="U7">
        <f t="shared" si="10"/>
        <v>1850</v>
      </c>
      <c r="V7">
        <f t="shared" si="11"/>
        <v>716</v>
      </c>
      <c r="W7">
        <f t="shared" si="12"/>
        <v>790</v>
      </c>
      <c r="X7">
        <f t="shared" si="2"/>
        <v>35096</v>
      </c>
    </row>
    <row r="8" spans="1:24">
      <c r="A8" s="1">
        <v>45083</v>
      </c>
      <c r="B8">
        <v>11091</v>
      </c>
      <c r="C8">
        <v>11083</v>
      </c>
      <c r="D8">
        <v>12854</v>
      </c>
      <c r="E8">
        <v>13653</v>
      </c>
      <c r="F8">
        <v>13890</v>
      </c>
      <c r="G8">
        <v>860</v>
      </c>
      <c r="H8">
        <v>3701</v>
      </c>
      <c r="I8">
        <f t="shared" si="0"/>
        <v>67132</v>
      </c>
      <c r="J8">
        <f t="shared" si="13"/>
        <v>11306</v>
      </c>
      <c r="K8">
        <f t="shared" si="14"/>
        <v>11389</v>
      </c>
      <c r="L8">
        <f t="shared" si="3"/>
        <v>15517</v>
      </c>
      <c r="M8">
        <f t="shared" si="4"/>
        <v>16720</v>
      </c>
      <c r="N8">
        <f t="shared" si="5"/>
        <v>17440</v>
      </c>
      <c r="O8">
        <f t="shared" ref="O8:O15" si="15">O7+15</f>
        <v>832</v>
      </c>
      <c r="P8">
        <f>P7+90</f>
        <v>4270</v>
      </c>
      <c r="Q8">
        <f t="shared" si="1"/>
        <v>77474</v>
      </c>
      <c r="R8">
        <f t="shared" si="7"/>
        <v>12610</v>
      </c>
      <c r="S8">
        <f>S7+110</f>
        <v>9480</v>
      </c>
      <c r="T8">
        <f t="shared" si="9"/>
        <v>10100</v>
      </c>
      <c r="U8">
        <f>U7+170</f>
        <v>2020</v>
      </c>
      <c r="V8">
        <f t="shared" si="11"/>
        <v>755</v>
      </c>
      <c r="W8">
        <f>W7+35</f>
        <v>825</v>
      </c>
      <c r="X8">
        <f t="shared" si="2"/>
        <v>35790</v>
      </c>
    </row>
    <row r="9" spans="1:24">
      <c r="A9" s="1">
        <v>45084</v>
      </c>
      <c r="B9">
        <v>11111</v>
      </c>
      <c r="C9">
        <v>11099</v>
      </c>
      <c r="D9">
        <v>13010</v>
      </c>
      <c r="E9">
        <v>13870</v>
      </c>
      <c r="F9">
        <v>14100</v>
      </c>
      <c r="G9">
        <v>892</v>
      </c>
      <c r="H9">
        <v>3739</v>
      </c>
      <c r="I9">
        <f t="shared" si="0"/>
        <v>67821</v>
      </c>
      <c r="J9">
        <f t="shared" si="13"/>
        <v>11330</v>
      </c>
      <c r="K9">
        <f t="shared" si="14"/>
        <v>11420</v>
      </c>
      <c r="L9">
        <f t="shared" si="3"/>
        <v>15707</v>
      </c>
      <c r="M9">
        <f t="shared" si="4"/>
        <v>16930</v>
      </c>
      <c r="N9">
        <f t="shared" si="5"/>
        <v>17750</v>
      </c>
      <c r="O9">
        <f t="shared" si="15"/>
        <v>847</v>
      </c>
      <c r="P9">
        <f t="shared" ref="P9:P15" si="16">P8+90</f>
        <v>4360</v>
      </c>
      <c r="Q9">
        <f t="shared" si="1"/>
        <v>78344</v>
      </c>
      <c r="R9">
        <f>R8+100</f>
        <v>12710</v>
      </c>
      <c r="S9">
        <f t="shared" ref="S9:S14" si="17">S8+110</f>
        <v>9590</v>
      </c>
      <c r="T9">
        <f t="shared" si="9"/>
        <v>10320</v>
      </c>
      <c r="U9">
        <f t="shared" ref="U9:U15" si="18">U8+170</f>
        <v>2190</v>
      </c>
      <c r="V9">
        <f t="shared" si="11"/>
        <v>794</v>
      </c>
      <c r="W9">
        <f t="shared" ref="W9:W13" si="19">W8+35</f>
        <v>860</v>
      </c>
      <c r="X9">
        <f t="shared" si="2"/>
        <v>36464</v>
      </c>
    </row>
    <row r="10" spans="1:24">
      <c r="A10" s="1">
        <v>45085</v>
      </c>
      <c r="B10">
        <v>11141</v>
      </c>
      <c r="C10">
        <v>11121</v>
      </c>
      <c r="D10">
        <v>13280</v>
      </c>
      <c r="E10">
        <v>14100</v>
      </c>
      <c r="F10">
        <v>14389</v>
      </c>
      <c r="G10">
        <v>905</v>
      </c>
      <c r="H10">
        <v>3759</v>
      </c>
      <c r="I10">
        <f t="shared" si="0"/>
        <v>68695</v>
      </c>
      <c r="J10">
        <f t="shared" si="13"/>
        <v>11354</v>
      </c>
      <c r="K10">
        <f t="shared" si="14"/>
        <v>11451</v>
      </c>
      <c r="L10">
        <f t="shared" si="3"/>
        <v>15897</v>
      </c>
      <c r="M10">
        <f t="shared" si="4"/>
        <v>17140</v>
      </c>
      <c r="N10">
        <f t="shared" si="5"/>
        <v>18060</v>
      </c>
      <c r="O10">
        <f t="shared" si="15"/>
        <v>862</v>
      </c>
      <c r="P10">
        <f t="shared" si="16"/>
        <v>4450</v>
      </c>
      <c r="Q10">
        <f t="shared" si="1"/>
        <v>79214</v>
      </c>
      <c r="R10">
        <f t="shared" ref="R10:R14" si="20">R9+100</f>
        <v>12810</v>
      </c>
      <c r="S10">
        <f t="shared" si="17"/>
        <v>9700</v>
      </c>
      <c r="T10">
        <f>T9+240</f>
        <v>10560</v>
      </c>
      <c r="U10">
        <f t="shared" si="18"/>
        <v>2360</v>
      </c>
      <c r="V10">
        <f t="shared" si="11"/>
        <v>833</v>
      </c>
      <c r="W10">
        <f t="shared" si="19"/>
        <v>895</v>
      </c>
      <c r="X10">
        <f t="shared" si="2"/>
        <v>37158</v>
      </c>
    </row>
    <row r="11" spans="1:24">
      <c r="A11" s="1">
        <v>45086</v>
      </c>
      <c r="B11">
        <v>11164</v>
      </c>
      <c r="C11">
        <v>11148</v>
      </c>
      <c r="D11">
        <v>13520</v>
      </c>
      <c r="E11">
        <v>14305</v>
      </c>
      <c r="F11">
        <v>14670</v>
      </c>
      <c r="G11">
        <v>930</v>
      </c>
      <c r="H11">
        <v>3788</v>
      </c>
      <c r="I11">
        <f t="shared" si="0"/>
        <v>69525</v>
      </c>
      <c r="J11">
        <f t="shared" si="13"/>
        <v>11378</v>
      </c>
      <c r="K11">
        <f t="shared" si="14"/>
        <v>11482</v>
      </c>
      <c r="L11">
        <f t="shared" si="3"/>
        <v>16087</v>
      </c>
      <c r="M11">
        <f t="shared" si="4"/>
        <v>17350</v>
      </c>
      <c r="N11">
        <f t="shared" si="5"/>
        <v>18370</v>
      </c>
      <c r="O11">
        <f t="shared" si="15"/>
        <v>877</v>
      </c>
      <c r="P11">
        <f t="shared" si="16"/>
        <v>4540</v>
      </c>
      <c r="Q11">
        <f t="shared" si="1"/>
        <v>80084</v>
      </c>
      <c r="R11">
        <f t="shared" si="20"/>
        <v>12910</v>
      </c>
      <c r="S11">
        <f t="shared" si="17"/>
        <v>9810</v>
      </c>
      <c r="T11">
        <f t="shared" ref="T11:T19" si="21">T10+240</f>
        <v>10800</v>
      </c>
      <c r="U11">
        <f t="shared" si="18"/>
        <v>2530</v>
      </c>
      <c r="V11">
        <f t="shared" si="11"/>
        <v>872</v>
      </c>
      <c r="W11">
        <f t="shared" si="19"/>
        <v>930</v>
      </c>
      <c r="X11">
        <f t="shared" si="2"/>
        <v>37852</v>
      </c>
    </row>
    <row r="12" spans="1:24">
      <c r="A12" s="1">
        <v>45087</v>
      </c>
      <c r="B12">
        <v>11187</v>
      </c>
      <c r="C12">
        <v>11173</v>
      </c>
      <c r="D12">
        <v>13720</v>
      </c>
      <c r="E12">
        <v>14620</v>
      </c>
      <c r="F12">
        <v>14890</v>
      </c>
      <c r="G12">
        <v>956</v>
      </c>
      <c r="H12">
        <v>3799</v>
      </c>
      <c r="I12">
        <f t="shared" si="0"/>
        <v>70345</v>
      </c>
      <c r="J12">
        <f t="shared" si="13"/>
        <v>11402</v>
      </c>
      <c r="K12">
        <f t="shared" si="14"/>
        <v>11513</v>
      </c>
      <c r="L12">
        <f t="shared" si="3"/>
        <v>16277</v>
      </c>
      <c r="M12">
        <f t="shared" si="4"/>
        <v>17560</v>
      </c>
      <c r="N12">
        <f t="shared" si="5"/>
        <v>18680</v>
      </c>
      <c r="O12">
        <f t="shared" si="15"/>
        <v>892</v>
      </c>
      <c r="P12">
        <f t="shared" si="16"/>
        <v>4630</v>
      </c>
      <c r="Q12">
        <f t="shared" si="1"/>
        <v>80954</v>
      </c>
      <c r="R12">
        <f t="shared" si="20"/>
        <v>13010</v>
      </c>
      <c r="S12">
        <f t="shared" si="17"/>
        <v>9920</v>
      </c>
      <c r="T12">
        <f t="shared" si="21"/>
        <v>11040</v>
      </c>
      <c r="U12">
        <f t="shared" si="18"/>
        <v>2700</v>
      </c>
      <c r="V12">
        <f>V11+41</f>
        <v>913</v>
      </c>
      <c r="W12">
        <f t="shared" si="19"/>
        <v>965</v>
      </c>
      <c r="X12">
        <f t="shared" si="2"/>
        <v>38548</v>
      </c>
    </row>
    <row r="13" spans="1:24">
      <c r="A13" s="1">
        <v>45088</v>
      </c>
      <c r="B13">
        <v>11199</v>
      </c>
      <c r="C13">
        <v>11198</v>
      </c>
      <c r="D13">
        <v>13980</v>
      </c>
      <c r="E13">
        <v>14870</v>
      </c>
      <c r="F13">
        <v>15100</v>
      </c>
      <c r="G13">
        <v>978</v>
      </c>
      <c r="H13">
        <v>3820</v>
      </c>
      <c r="I13">
        <f t="shared" si="0"/>
        <v>71145</v>
      </c>
      <c r="J13">
        <f t="shared" si="13"/>
        <v>11426</v>
      </c>
      <c r="K13">
        <f t="shared" si="14"/>
        <v>11544</v>
      </c>
      <c r="L13">
        <f t="shared" si="3"/>
        <v>16467</v>
      </c>
      <c r="M13">
        <f t="shared" si="4"/>
        <v>17770</v>
      </c>
      <c r="N13">
        <f t="shared" si="5"/>
        <v>18990</v>
      </c>
      <c r="O13">
        <f t="shared" si="15"/>
        <v>907</v>
      </c>
      <c r="P13">
        <f t="shared" si="16"/>
        <v>4720</v>
      </c>
      <c r="Q13">
        <f t="shared" si="1"/>
        <v>81824</v>
      </c>
      <c r="R13">
        <f t="shared" si="20"/>
        <v>13110</v>
      </c>
      <c r="S13">
        <f t="shared" si="17"/>
        <v>10030</v>
      </c>
      <c r="T13">
        <f t="shared" si="21"/>
        <v>11280</v>
      </c>
      <c r="U13">
        <f t="shared" si="18"/>
        <v>2870</v>
      </c>
      <c r="V13">
        <f t="shared" ref="V13:V21" si="22">V12+41</f>
        <v>954</v>
      </c>
      <c r="W13">
        <f t="shared" si="19"/>
        <v>1000</v>
      </c>
      <c r="X13">
        <f t="shared" si="2"/>
        <v>39244</v>
      </c>
    </row>
    <row r="14" spans="1:24">
      <c r="A14" s="1">
        <v>45089</v>
      </c>
      <c r="B14">
        <v>11218</v>
      </c>
      <c r="C14">
        <v>11228</v>
      </c>
      <c r="D14">
        <v>14220</v>
      </c>
      <c r="E14">
        <v>14999</v>
      </c>
      <c r="F14">
        <v>15350</v>
      </c>
      <c r="G14">
        <v>999</v>
      </c>
      <c r="H14">
        <v>3858</v>
      </c>
      <c r="I14">
        <f t="shared" si="0"/>
        <v>71872</v>
      </c>
      <c r="J14">
        <f t="shared" si="13"/>
        <v>11450</v>
      </c>
      <c r="K14">
        <f t="shared" si="14"/>
        <v>11575</v>
      </c>
      <c r="L14">
        <f t="shared" si="3"/>
        <v>16657</v>
      </c>
      <c r="M14">
        <f t="shared" si="4"/>
        <v>17980</v>
      </c>
      <c r="N14">
        <f t="shared" si="5"/>
        <v>19300</v>
      </c>
      <c r="O14">
        <f t="shared" si="15"/>
        <v>922</v>
      </c>
      <c r="P14">
        <f t="shared" si="16"/>
        <v>4810</v>
      </c>
      <c r="Q14">
        <f t="shared" si="1"/>
        <v>82694</v>
      </c>
      <c r="R14">
        <f t="shared" si="20"/>
        <v>13210</v>
      </c>
      <c r="S14">
        <f t="shared" si="17"/>
        <v>10140</v>
      </c>
      <c r="T14">
        <f t="shared" si="21"/>
        <v>11520</v>
      </c>
      <c r="U14">
        <f t="shared" si="18"/>
        <v>3040</v>
      </c>
      <c r="V14">
        <f t="shared" si="22"/>
        <v>995</v>
      </c>
      <c r="W14">
        <f>W13+41</f>
        <v>1041</v>
      </c>
      <c r="X14">
        <f t="shared" si="2"/>
        <v>39946</v>
      </c>
    </row>
    <row r="15" spans="1:24">
      <c r="A15" s="1">
        <v>45090</v>
      </c>
      <c r="B15">
        <v>11236</v>
      </c>
      <c r="C15">
        <v>11252</v>
      </c>
      <c r="D15">
        <v>14560</v>
      </c>
      <c r="E15">
        <v>15200</v>
      </c>
      <c r="F15">
        <v>15700</v>
      </c>
      <c r="G15">
        <v>1020</v>
      </c>
      <c r="H15">
        <v>3867</v>
      </c>
      <c r="I15">
        <f t="shared" si="0"/>
        <v>72835</v>
      </c>
      <c r="J15">
        <f t="shared" si="13"/>
        <v>11474</v>
      </c>
      <c r="K15">
        <f t="shared" si="14"/>
        <v>11606</v>
      </c>
      <c r="L15">
        <f t="shared" si="3"/>
        <v>16847</v>
      </c>
      <c r="M15">
        <f t="shared" si="4"/>
        <v>18190</v>
      </c>
      <c r="N15">
        <f t="shared" si="5"/>
        <v>19610</v>
      </c>
      <c r="O15">
        <f t="shared" si="15"/>
        <v>937</v>
      </c>
      <c r="P15">
        <f t="shared" si="16"/>
        <v>4900</v>
      </c>
      <c r="Q15">
        <f t="shared" si="1"/>
        <v>83564</v>
      </c>
      <c r="R15">
        <f>R14+130</f>
        <v>13340</v>
      </c>
      <c r="S15">
        <f>S14+140</f>
        <v>10280</v>
      </c>
      <c r="T15">
        <f t="shared" si="21"/>
        <v>11760</v>
      </c>
      <c r="U15">
        <f t="shared" si="18"/>
        <v>3210</v>
      </c>
      <c r="V15">
        <f t="shared" si="22"/>
        <v>1036</v>
      </c>
      <c r="W15">
        <f t="shared" ref="W15:W21" si="23">W14+41</f>
        <v>1082</v>
      </c>
      <c r="X15">
        <f t="shared" si="2"/>
        <v>40708</v>
      </c>
    </row>
    <row r="16" spans="1:24">
      <c r="A16" s="1">
        <v>45091</v>
      </c>
      <c r="B16">
        <f>B15+14</f>
        <v>11250</v>
      </c>
      <c r="C16">
        <f>C15+21</f>
        <v>11273</v>
      </c>
      <c r="D16">
        <f>D15+245</f>
        <v>14805</v>
      </c>
      <c r="E16">
        <f>E15+310</f>
        <v>15510</v>
      </c>
      <c r="F16">
        <f>F15+310</f>
        <v>16010</v>
      </c>
      <c r="G16">
        <f>G15+19</f>
        <v>1039</v>
      </c>
      <c r="H16">
        <f>H15+35</f>
        <v>3902</v>
      </c>
      <c r="I16">
        <f t="shared" si="0"/>
        <v>73789</v>
      </c>
      <c r="J16">
        <f t="shared" si="13"/>
        <v>11498</v>
      </c>
      <c r="K16">
        <f t="shared" si="14"/>
        <v>11637</v>
      </c>
      <c r="L16">
        <f t="shared" si="3"/>
        <v>17037</v>
      </c>
      <c r="M16">
        <f t="shared" si="4"/>
        <v>18400</v>
      </c>
      <c r="N16">
        <f t="shared" si="5"/>
        <v>19920</v>
      </c>
      <c r="O16">
        <f>O15+19</f>
        <v>956</v>
      </c>
      <c r="P16">
        <f>P15+88</f>
        <v>4988</v>
      </c>
      <c r="Q16">
        <f t="shared" si="1"/>
        <v>84436</v>
      </c>
      <c r="R16">
        <f t="shared" ref="R16:R22" si="24">R15+130</f>
        <v>13470</v>
      </c>
      <c r="S16">
        <f t="shared" ref="S16:S25" si="25">S15+140</f>
        <v>10420</v>
      </c>
      <c r="T16">
        <f t="shared" si="21"/>
        <v>12000</v>
      </c>
      <c r="U16">
        <f>U15+190</f>
        <v>3400</v>
      </c>
      <c r="V16">
        <f t="shared" si="22"/>
        <v>1077</v>
      </c>
      <c r="W16">
        <f t="shared" si="23"/>
        <v>1123</v>
      </c>
      <c r="X16">
        <f t="shared" si="2"/>
        <v>41490</v>
      </c>
    </row>
    <row r="17" spans="1:30">
      <c r="A17" s="1">
        <v>45092</v>
      </c>
      <c r="B17">
        <f t="shared" ref="B17:B38" si="26">B16+14</f>
        <v>11264</v>
      </c>
      <c r="C17">
        <f t="shared" ref="C17:C32" si="27">C16+21</f>
        <v>11294</v>
      </c>
      <c r="D17">
        <f t="shared" ref="D17:D38" si="28">D16+245</f>
        <v>15050</v>
      </c>
      <c r="E17">
        <f t="shared" ref="E17:E32" si="29">E16+310</f>
        <v>15820</v>
      </c>
      <c r="F17">
        <f t="shared" ref="F17:F65" si="30">F16+310</f>
        <v>16320</v>
      </c>
      <c r="G17">
        <f t="shared" ref="G17:G32" si="31">G16+19</f>
        <v>1058</v>
      </c>
      <c r="H17">
        <f t="shared" ref="H17:H32" si="32">H16+35</f>
        <v>3937</v>
      </c>
      <c r="I17">
        <f t="shared" si="0"/>
        <v>74743</v>
      </c>
      <c r="J17">
        <f t="shared" si="13"/>
        <v>11522</v>
      </c>
      <c r="K17">
        <f t="shared" si="14"/>
        <v>11668</v>
      </c>
      <c r="L17">
        <f t="shared" si="3"/>
        <v>17227</v>
      </c>
      <c r="M17">
        <f t="shared" si="4"/>
        <v>18610</v>
      </c>
      <c r="N17">
        <f t="shared" si="5"/>
        <v>20230</v>
      </c>
      <c r="O17">
        <f t="shared" ref="O17:O24" si="33">O16+19</f>
        <v>975</v>
      </c>
      <c r="P17">
        <f t="shared" ref="P17:P19" si="34">P16+88</f>
        <v>5076</v>
      </c>
      <c r="Q17">
        <f t="shared" si="1"/>
        <v>85308</v>
      </c>
      <c r="R17">
        <f t="shared" si="24"/>
        <v>13600</v>
      </c>
      <c r="S17">
        <f t="shared" si="25"/>
        <v>10560</v>
      </c>
      <c r="T17">
        <f>T16+199</f>
        <v>12199</v>
      </c>
      <c r="U17">
        <f t="shared" ref="U17:U24" si="35">U16+190</f>
        <v>3590</v>
      </c>
      <c r="V17">
        <f t="shared" si="22"/>
        <v>1118</v>
      </c>
      <c r="W17">
        <f t="shared" si="23"/>
        <v>1164</v>
      </c>
      <c r="X17">
        <f t="shared" si="2"/>
        <v>42231</v>
      </c>
    </row>
    <row r="18" spans="1:30">
      <c r="A18" s="1">
        <v>45093</v>
      </c>
      <c r="B18">
        <f t="shared" si="26"/>
        <v>11278</v>
      </c>
      <c r="C18">
        <f t="shared" si="27"/>
        <v>11315</v>
      </c>
      <c r="D18">
        <f t="shared" si="28"/>
        <v>15295</v>
      </c>
      <c r="E18">
        <f t="shared" si="29"/>
        <v>16130</v>
      </c>
      <c r="F18">
        <f t="shared" si="30"/>
        <v>16630</v>
      </c>
      <c r="G18">
        <f t="shared" si="31"/>
        <v>1077</v>
      </c>
      <c r="H18">
        <f t="shared" si="32"/>
        <v>3972</v>
      </c>
      <c r="I18">
        <f t="shared" si="0"/>
        <v>75697</v>
      </c>
      <c r="J18">
        <f t="shared" si="13"/>
        <v>11546</v>
      </c>
      <c r="K18">
        <f t="shared" si="14"/>
        <v>11699</v>
      </c>
      <c r="L18">
        <f t="shared" si="3"/>
        <v>17417</v>
      </c>
      <c r="M18">
        <f t="shared" si="4"/>
        <v>18820</v>
      </c>
      <c r="N18">
        <f t="shared" si="5"/>
        <v>20540</v>
      </c>
      <c r="O18">
        <f t="shared" si="33"/>
        <v>994</v>
      </c>
      <c r="P18">
        <f t="shared" si="34"/>
        <v>5164</v>
      </c>
      <c r="Q18">
        <f t="shared" si="1"/>
        <v>86180</v>
      </c>
      <c r="R18">
        <f t="shared" si="24"/>
        <v>13730</v>
      </c>
      <c r="S18">
        <f t="shared" si="25"/>
        <v>10700</v>
      </c>
      <c r="T18">
        <f t="shared" si="21"/>
        <v>12439</v>
      </c>
      <c r="U18">
        <f t="shared" si="35"/>
        <v>3780</v>
      </c>
      <c r="V18">
        <f t="shared" si="22"/>
        <v>1159</v>
      </c>
      <c r="W18">
        <f t="shared" si="23"/>
        <v>1205</v>
      </c>
      <c r="X18">
        <f t="shared" si="2"/>
        <v>43013</v>
      </c>
    </row>
    <row r="19" spans="1:30">
      <c r="A19" s="1">
        <v>45094</v>
      </c>
      <c r="B19">
        <f t="shared" si="26"/>
        <v>11292</v>
      </c>
      <c r="C19">
        <f t="shared" si="27"/>
        <v>11336</v>
      </c>
      <c r="D19">
        <f t="shared" si="28"/>
        <v>15540</v>
      </c>
      <c r="E19">
        <f t="shared" si="29"/>
        <v>16440</v>
      </c>
      <c r="F19">
        <f t="shared" si="30"/>
        <v>16940</v>
      </c>
      <c r="G19">
        <f t="shared" si="31"/>
        <v>1096</v>
      </c>
      <c r="H19">
        <f t="shared" si="32"/>
        <v>4007</v>
      </c>
      <c r="I19">
        <f t="shared" si="0"/>
        <v>76651</v>
      </c>
      <c r="J19">
        <f t="shared" si="13"/>
        <v>11570</v>
      </c>
      <c r="K19">
        <f t="shared" si="14"/>
        <v>11730</v>
      </c>
      <c r="L19">
        <f t="shared" si="3"/>
        <v>17607</v>
      </c>
      <c r="M19">
        <f t="shared" si="4"/>
        <v>19030</v>
      </c>
      <c r="N19">
        <f t="shared" si="5"/>
        <v>20850</v>
      </c>
      <c r="O19">
        <f t="shared" si="33"/>
        <v>1013</v>
      </c>
      <c r="P19">
        <f t="shared" si="34"/>
        <v>5252</v>
      </c>
      <c r="Q19">
        <f t="shared" si="1"/>
        <v>87052</v>
      </c>
      <c r="R19">
        <f t="shared" si="24"/>
        <v>13860</v>
      </c>
      <c r="S19">
        <f t="shared" si="25"/>
        <v>10840</v>
      </c>
      <c r="T19">
        <f t="shared" si="21"/>
        <v>12679</v>
      </c>
      <c r="U19">
        <f t="shared" si="35"/>
        <v>3970</v>
      </c>
      <c r="V19">
        <f t="shared" si="22"/>
        <v>1200</v>
      </c>
      <c r="W19">
        <f t="shared" si="23"/>
        <v>1246</v>
      </c>
      <c r="X19">
        <f t="shared" si="2"/>
        <v>43795</v>
      </c>
    </row>
    <row r="20" spans="1:30">
      <c r="A20" s="1">
        <v>45095</v>
      </c>
      <c r="B20">
        <f t="shared" si="26"/>
        <v>11306</v>
      </c>
      <c r="C20">
        <f t="shared" si="27"/>
        <v>11357</v>
      </c>
      <c r="D20">
        <f t="shared" si="28"/>
        <v>15785</v>
      </c>
      <c r="E20">
        <f t="shared" si="29"/>
        <v>16750</v>
      </c>
      <c r="F20">
        <f t="shared" si="30"/>
        <v>17250</v>
      </c>
      <c r="G20">
        <f t="shared" si="31"/>
        <v>1115</v>
      </c>
      <c r="H20">
        <f t="shared" si="32"/>
        <v>4042</v>
      </c>
      <c r="I20">
        <f t="shared" si="0"/>
        <v>77605</v>
      </c>
      <c r="J20">
        <f t="shared" si="13"/>
        <v>11594</v>
      </c>
      <c r="K20">
        <f t="shared" si="14"/>
        <v>11761</v>
      </c>
      <c r="L20">
        <f t="shared" si="3"/>
        <v>17797</v>
      </c>
      <c r="M20">
        <f t="shared" si="4"/>
        <v>19240</v>
      </c>
      <c r="N20">
        <f t="shared" si="5"/>
        <v>21160</v>
      </c>
      <c r="O20">
        <f t="shared" si="33"/>
        <v>1032</v>
      </c>
      <c r="P20">
        <f>P19+102</f>
        <v>5354</v>
      </c>
      <c r="Q20">
        <f t="shared" si="1"/>
        <v>87938</v>
      </c>
      <c r="R20">
        <f t="shared" si="24"/>
        <v>13990</v>
      </c>
      <c r="S20">
        <f t="shared" si="25"/>
        <v>10980</v>
      </c>
      <c r="T20">
        <f>T19+200</f>
        <v>12879</v>
      </c>
      <c r="U20">
        <f t="shared" si="35"/>
        <v>4160</v>
      </c>
      <c r="V20">
        <f t="shared" si="22"/>
        <v>1241</v>
      </c>
      <c r="W20">
        <f t="shared" si="23"/>
        <v>1287</v>
      </c>
      <c r="X20">
        <f t="shared" si="2"/>
        <v>44537</v>
      </c>
    </row>
    <row r="21" spans="1:30">
      <c r="A21" s="1">
        <v>45096</v>
      </c>
      <c r="B21">
        <f t="shared" si="26"/>
        <v>11320</v>
      </c>
      <c r="C21">
        <f t="shared" si="27"/>
        <v>11378</v>
      </c>
      <c r="D21">
        <f t="shared" si="28"/>
        <v>16030</v>
      </c>
      <c r="E21">
        <f t="shared" si="29"/>
        <v>17060</v>
      </c>
      <c r="F21">
        <f t="shared" si="30"/>
        <v>17560</v>
      </c>
      <c r="G21">
        <f t="shared" si="31"/>
        <v>1134</v>
      </c>
      <c r="H21">
        <f t="shared" si="32"/>
        <v>4077</v>
      </c>
      <c r="I21">
        <f t="shared" si="0"/>
        <v>78559</v>
      </c>
      <c r="J21">
        <f t="shared" si="13"/>
        <v>11618</v>
      </c>
      <c r="K21">
        <f t="shared" si="14"/>
        <v>11792</v>
      </c>
      <c r="L21">
        <f t="shared" si="3"/>
        <v>17987</v>
      </c>
      <c r="M21">
        <f t="shared" si="4"/>
        <v>19450</v>
      </c>
      <c r="N21">
        <f t="shared" si="5"/>
        <v>21470</v>
      </c>
      <c r="O21">
        <f t="shared" si="33"/>
        <v>1051</v>
      </c>
      <c r="P21">
        <f t="shared" ref="P21:P27" si="36">P20+102</f>
        <v>5456</v>
      </c>
      <c r="Q21">
        <f t="shared" si="1"/>
        <v>88824</v>
      </c>
      <c r="R21">
        <f t="shared" si="24"/>
        <v>14120</v>
      </c>
      <c r="S21">
        <f t="shared" si="25"/>
        <v>11120</v>
      </c>
      <c r="T21">
        <f t="shared" ref="T21:T26" si="37">T20+200</f>
        <v>13079</v>
      </c>
      <c r="U21">
        <f t="shared" si="35"/>
        <v>4350</v>
      </c>
      <c r="V21">
        <f t="shared" si="22"/>
        <v>1282</v>
      </c>
      <c r="W21">
        <f t="shared" si="23"/>
        <v>1328</v>
      </c>
      <c r="X21">
        <f t="shared" si="2"/>
        <v>45279</v>
      </c>
    </row>
    <row r="22" spans="1:30">
      <c r="A22" s="1">
        <v>45097</v>
      </c>
      <c r="B22">
        <f t="shared" si="26"/>
        <v>11334</v>
      </c>
      <c r="C22">
        <f t="shared" si="27"/>
        <v>11399</v>
      </c>
      <c r="D22">
        <f t="shared" si="28"/>
        <v>16275</v>
      </c>
      <c r="E22">
        <f t="shared" si="29"/>
        <v>17370</v>
      </c>
      <c r="F22">
        <f t="shared" si="30"/>
        <v>17870</v>
      </c>
      <c r="G22">
        <f t="shared" si="31"/>
        <v>1153</v>
      </c>
      <c r="H22">
        <f t="shared" si="32"/>
        <v>4112</v>
      </c>
      <c r="I22">
        <f t="shared" si="0"/>
        <v>79513</v>
      </c>
      <c r="J22">
        <f t="shared" si="13"/>
        <v>11642</v>
      </c>
      <c r="K22">
        <f t="shared" si="14"/>
        <v>11823</v>
      </c>
      <c r="L22">
        <f t="shared" si="3"/>
        <v>18177</v>
      </c>
      <c r="M22">
        <f t="shared" si="4"/>
        <v>19660</v>
      </c>
      <c r="N22">
        <f t="shared" si="5"/>
        <v>21780</v>
      </c>
      <c r="O22">
        <f t="shared" si="33"/>
        <v>1070</v>
      </c>
      <c r="P22">
        <f t="shared" si="36"/>
        <v>5558</v>
      </c>
      <c r="Q22">
        <f t="shared" si="1"/>
        <v>89710</v>
      </c>
      <c r="R22">
        <f t="shared" si="24"/>
        <v>14250</v>
      </c>
      <c r="S22">
        <f t="shared" si="25"/>
        <v>11260</v>
      </c>
      <c r="T22">
        <f t="shared" si="37"/>
        <v>13279</v>
      </c>
      <c r="U22">
        <f t="shared" si="35"/>
        <v>4540</v>
      </c>
      <c r="V22">
        <f>V21+48</f>
        <v>1330</v>
      </c>
      <c r="W22">
        <f>W21+61</f>
        <v>1389</v>
      </c>
      <c r="X22">
        <f t="shared" si="2"/>
        <v>46048</v>
      </c>
    </row>
    <row r="23" spans="1:30">
      <c r="A23" s="1">
        <v>45098</v>
      </c>
      <c r="B23">
        <f t="shared" si="26"/>
        <v>11348</v>
      </c>
      <c r="C23">
        <f t="shared" si="27"/>
        <v>11420</v>
      </c>
      <c r="D23">
        <f t="shared" si="28"/>
        <v>16520</v>
      </c>
      <c r="E23">
        <f t="shared" si="29"/>
        <v>17680</v>
      </c>
      <c r="F23">
        <f t="shared" si="30"/>
        <v>18180</v>
      </c>
      <c r="G23">
        <f t="shared" si="31"/>
        <v>1172</v>
      </c>
      <c r="H23">
        <f t="shared" si="32"/>
        <v>4147</v>
      </c>
      <c r="I23">
        <f t="shared" si="0"/>
        <v>80467</v>
      </c>
      <c r="J23">
        <f t="shared" si="13"/>
        <v>11666</v>
      </c>
      <c r="K23">
        <f t="shared" si="14"/>
        <v>11854</v>
      </c>
      <c r="L23">
        <f t="shared" si="3"/>
        <v>18367</v>
      </c>
      <c r="M23">
        <f t="shared" si="4"/>
        <v>19870</v>
      </c>
      <c r="N23">
        <f t="shared" si="5"/>
        <v>22090</v>
      </c>
      <c r="O23">
        <f t="shared" si="33"/>
        <v>1089</v>
      </c>
      <c r="P23">
        <f t="shared" si="36"/>
        <v>5660</v>
      </c>
      <c r="Q23">
        <f t="shared" si="1"/>
        <v>90596</v>
      </c>
      <c r="R23">
        <f>R22+120</f>
        <v>14370</v>
      </c>
      <c r="S23">
        <f t="shared" si="25"/>
        <v>11400</v>
      </c>
      <c r="T23">
        <f t="shared" si="37"/>
        <v>13479</v>
      </c>
      <c r="U23">
        <f t="shared" si="35"/>
        <v>4730</v>
      </c>
      <c r="V23">
        <f t="shared" ref="V23:V30" si="38">V22+48</f>
        <v>1378</v>
      </c>
      <c r="W23">
        <f t="shared" ref="W23:W28" si="39">W22+61</f>
        <v>1450</v>
      </c>
      <c r="X23">
        <f t="shared" si="2"/>
        <v>46807</v>
      </c>
    </row>
    <row r="24" spans="1:30">
      <c r="A24" s="1">
        <v>45099</v>
      </c>
      <c r="B24">
        <f t="shared" si="26"/>
        <v>11362</v>
      </c>
      <c r="C24">
        <f t="shared" si="27"/>
        <v>11441</v>
      </c>
      <c r="D24">
        <f t="shared" si="28"/>
        <v>16765</v>
      </c>
      <c r="E24">
        <f t="shared" si="29"/>
        <v>17990</v>
      </c>
      <c r="F24">
        <f t="shared" si="30"/>
        <v>18490</v>
      </c>
      <c r="G24">
        <f t="shared" si="31"/>
        <v>1191</v>
      </c>
      <c r="H24">
        <f t="shared" si="32"/>
        <v>4182</v>
      </c>
      <c r="I24">
        <f t="shared" si="0"/>
        <v>81421</v>
      </c>
      <c r="J24">
        <f t="shared" si="13"/>
        <v>11690</v>
      </c>
      <c r="K24">
        <f t="shared" si="14"/>
        <v>11885</v>
      </c>
      <c r="L24">
        <f t="shared" si="3"/>
        <v>18557</v>
      </c>
      <c r="M24">
        <f t="shared" si="4"/>
        <v>20080</v>
      </c>
      <c r="N24">
        <f t="shared" si="5"/>
        <v>22400</v>
      </c>
      <c r="O24">
        <f t="shared" si="33"/>
        <v>1108</v>
      </c>
      <c r="P24">
        <f t="shared" si="36"/>
        <v>5762</v>
      </c>
      <c r="Q24">
        <f t="shared" si="1"/>
        <v>91482</v>
      </c>
      <c r="R24">
        <f t="shared" ref="R24:R29" si="40">R23+120</f>
        <v>14490</v>
      </c>
      <c r="S24">
        <f t="shared" si="25"/>
        <v>11540</v>
      </c>
      <c r="T24">
        <f t="shared" si="37"/>
        <v>13679</v>
      </c>
      <c r="U24">
        <f t="shared" si="35"/>
        <v>4920</v>
      </c>
      <c r="V24">
        <f t="shared" si="38"/>
        <v>1426</v>
      </c>
      <c r="W24">
        <f t="shared" si="39"/>
        <v>1511</v>
      </c>
      <c r="X24">
        <f t="shared" si="2"/>
        <v>47566</v>
      </c>
    </row>
    <row r="25" spans="1:30">
      <c r="A25" s="1">
        <v>45100</v>
      </c>
      <c r="B25">
        <f t="shared" si="26"/>
        <v>11376</v>
      </c>
      <c r="C25">
        <f t="shared" si="27"/>
        <v>11462</v>
      </c>
      <c r="D25">
        <f t="shared" si="28"/>
        <v>17010</v>
      </c>
      <c r="E25">
        <f t="shared" si="29"/>
        <v>18300</v>
      </c>
      <c r="F25">
        <f t="shared" si="30"/>
        <v>18800</v>
      </c>
      <c r="G25">
        <f t="shared" si="31"/>
        <v>1210</v>
      </c>
      <c r="H25">
        <f t="shared" si="32"/>
        <v>4217</v>
      </c>
      <c r="I25">
        <f t="shared" si="0"/>
        <v>82375</v>
      </c>
      <c r="J25">
        <f t="shared" si="13"/>
        <v>11714</v>
      </c>
      <c r="K25">
        <f t="shared" si="14"/>
        <v>11916</v>
      </c>
      <c r="L25">
        <f t="shared" si="3"/>
        <v>18747</v>
      </c>
      <c r="M25">
        <f t="shared" si="4"/>
        <v>20290</v>
      </c>
      <c r="N25">
        <f t="shared" si="5"/>
        <v>22710</v>
      </c>
      <c r="O25">
        <f>O24+31</f>
        <v>1139</v>
      </c>
      <c r="P25">
        <f t="shared" si="36"/>
        <v>5864</v>
      </c>
      <c r="Q25">
        <f t="shared" si="1"/>
        <v>92380</v>
      </c>
      <c r="R25">
        <f t="shared" si="40"/>
        <v>14610</v>
      </c>
      <c r="S25">
        <f t="shared" si="25"/>
        <v>11680</v>
      </c>
      <c r="T25">
        <f t="shared" si="37"/>
        <v>13879</v>
      </c>
      <c r="U25">
        <f>U24+210</f>
        <v>5130</v>
      </c>
      <c r="V25">
        <f t="shared" si="38"/>
        <v>1474</v>
      </c>
      <c r="W25">
        <f t="shared" si="39"/>
        <v>1572</v>
      </c>
      <c r="X25">
        <f t="shared" si="2"/>
        <v>48345</v>
      </c>
    </row>
    <row r="26" spans="1:30">
      <c r="A26" s="1">
        <v>45101</v>
      </c>
      <c r="B26">
        <f t="shared" si="26"/>
        <v>11390</v>
      </c>
      <c r="C26">
        <f t="shared" si="27"/>
        <v>11483</v>
      </c>
      <c r="D26">
        <f t="shared" si="28"/>
        <v>17255</v>
      </c>
      <c r="E26">
        <f t="shared" si="29"/>
        <v>18610</v>
      </c>
      <c r="F26">
        <f t="shared" si="30"/>
        <v>19110</v>
      </c>
      <c r="G26">
        <f t="shared" si="31"/>
        <v>1229</v>
      </c>
      <c r="H26">
        <f t="shared" si="32"/>
        <v>4252</v>
      </c>
      <c r="I26">
        <f t="shared" si="0"/>
        <v>83329</v>
      </c>
      <c r="J26">
        <f t="shared" si="13"/>
        <v>11738</v>
      </c>
      <c r="K26">
        <f t="shared" si="14"/>
        <v>11947</v>
      </c>
      <c r="L26">
        <f t="shared" si="3"/>
        <v>18937</v>
      </c>
      <c r="M26">
        <f t="shared" si="4"/>
        <v>20500</v>
      </c>
      <c r="N26">
        <f t="shared" si="5"/>
        <v>23020</v>
      </c>
      <c r="O26">
        <f t="shared" ref="O26:O32" si="41">O25+31</f>
        <v>1170</v>
      </c>
      <c r="P26">
        <f t="shared" si="36"/>
        <v>5966</v>
      </c>
      <c r="Q26">
        <f t="shared" si="1"/>
        <v>93278</v>
      </c>
      <c r="R26">
        <f t="shared" si="40"/>
        <v>14730</v>
      </c>
      <c r="S26">
        <f>S25+99</f>
        <v>11779</v>
      </c>
      <c r="T26">
        <f t="shared" si="37"/>
        <v>14079</v>
      </c>
      <c r="U26">
        <f t="shared" ref="U26:U36" si="42">U25+210</f>
        <v>5340</v>
      </c>
      <c r="V26">
        <f t="shared" si="38"/>
        <v>1522</v>
      </c>
      <c r="W26">
        <f t="shared" si="39"/>
        <v>1633</v>
      </c>
      <c r="X26">
        <f t="shared" si="2"/>
        <v>49083</v>
      </c>
    </row>
    <row r="27" spans="1:30">
      <c r="A27" s="1">
        <v>45102</v>
      </c>
      <c r="B27">
        <f t="shared" si="26"/>
        <v>11404</v>
      </c>
      <c r="C27">
        <f t="shared" si="27"/>
        <v>11504</v>
      </c>
      <c r="D27">
        <f t="shared" si="28"/>
        <v>17500</v>
      </c>
      <c r="E27">
        <f t="shared" si="29"/>
        <v>18920</v>
      </c>
      <c r="F27">
        <f t="shared" si="30"/>
        <v>19420</v>
      </c>
      <c r="G27">
        <f t="shared" si="31"/>
        <v>1248</v>
      </c>
      <c r="H27">
        <f t="shared" si="32"/>
        <v>4287</v>
      </c>
      <c r="I27">
        <f t="shared" si="0"/>
        <v>84283</v>
      </c>
      <c r="J27">
        <f t="shared" si="13"/>
        <v>11762</v>
      </c>
      <c r="K27">
        <f t="shared" si="14"/>
        <v>11978</v>
      </c>
      <c r="L27">
        <f t="shared" si="3"/>
        <v>19127</v>
      </c>
      <c r="M27">
        <f t="shared" si="4"/>
        <v>20710</v>
      </c>
      <c r="N27">
        <f t="shared" si="5"/>
        <v>23330</v>
      </c>
      <c r="O27">
        <f t="shared" si="41"/>
        <v>1201</v>
      </c>
      <c r="P27">
        <f t="shared" si="36"/>
        <v>6068</v>
      </c>
      <c r="Q27">
        <f t="shared" si="1"/>
        <v>94176</v>
      </c>
      <c r="R27">
        <f t="shared" si="40"/>
        <v>14850</v>
      </c>
      <c r="S27">
        <f t="shared" ref="S27:S39" si="43">S26+99</f>
        <v>11878</v>
      </c>
      <c r="T27">
        <f>T26+240</f>
        <v>14319</v>
      </c>
      <c r="U27">
        <f t="shared" si="42"/>
        <v>5550</v>
      </c>
      <c r="V27">
        <f t="shared" si="38"/>
        <v>1570</v>
      </c>
      <c r="W27">
        <f t="shared" si="39"/>
        <v>1694</v>
      </c>
      <c r="X27">
        <f t="shared" si="2"/>
        <v>49861</v>
      </c>
    </row>
    <row r="28" spans="1:30">
      <c r="A28" s="1">
        <v>45103</v>
      </c>
      <c r="B28">
        <f t="shared" si="26"/>
        <v>11418</v>
      </c>
      <c r="C28">
        <f t="shared" si="27"/>
        <v>11525</v>
      </c>
      <c r="D28">
        <f t="shared" si="28"/>
        <v>17745</v>
      </c>
      <c r="E28">
        <f t="shared" si="29"/>
        <v>19230</v>
      </c>
      <c r="F28">
        <f t="shared" si="30"/>
        <v>19730</v>
      </c>
      <c r="G28">
        <f t="shared" si="31"/>
        <v>1267</v>
      </c>
      <c r="H28">
        <f t="shared" si="32"/>
        <v>4322</v>
      </c>
      <c r="I28">
        <f t="shared" si="0"/>
        <v>85237</v>
      </c>
      <c r="J28">
        <f t="shared" si="13"/>
        <v>11786</v>
      </c>
      <c r="K28">
        <f t="shared" si="14"/>
        <v>12009</v>
      </c>
      <c r="L28">
        <f t="shared" si="3"/>
        <v>19317</v>
      </c>
      <c r="M28">
        <f t="shared" si="4"/>
        <v>20920</v>
      </c>
      <c r="N28">
        <f t="shared" si="5"/>
        <v>23640</v>
      </c>
      <c r="O28">
        <f t="shared" si="41"/>
        <v>1232</v>
      </c>
      <c r="P28">
        <f>P27+77</f>
        <v>6145</v>
      </c>
      <c r="Q28">
        <f t="shared" si="1"/>
        <v>95049</v>
      </c>
      <c r="R28">
        <f t="shared" si="40"/>
        <v>14970</v>
      </c>
      <c r="S28">
        <f t="shared" si="43"/>
        <v>11977</v>
      </c>
      <c r="T28">
        <f t="shared" ref="T28:T37" si="44">T27+240</f>
        <v>14559</v>
      </c>
      <c r="U28">
        <f t="shared" si="42"/>
        <v>5760</v>
      </c>
      <c r="V28">
        <f t="shared" si="38"/>
        <v>1618</v>
      </c>
      <c r="W28">
        <f t="shared" si="39"/>
        <v>1755</v>
      </c>
      <c r="X28">
        <f t="shared" si="2"/>
        <v>50639</v>
      </c>
    </row>
    <row r="29" spans="1:30">
      <c r="A29" s="1">
        <v>45104</v>
      </c>
      <c r="B29">
        <f t="shared" si="26"/>
        <v>11432</v>
      </c>
      <c r="C29">
        <f t="shared" si="27"/>
        <v>11546</v>
      </c>
      <c r="D29">
        <f t="shared" si="28"/>
        <v>17990</v>
      </c>
      <c r="E29">
        <f t="shared" si="29"/>
        <v>19540</v>
      </c>
      <c r="F29">
        <f t="shared" si="30"/>
        <v>20040</v>
      </c>
      <c r="G29">
        <f t="shared" si="31"/>
        <v>1286</v>
      </c>
      <c r="H29">
        <f t="shared" si="32"/>
        <v>4357</v>
      </c>
      <c r="I29">
        <f t="shared" si="0"/>
        <v>86191</v>
      </c>
      <c r="J29">
        <f t="shared" si="13"/>
        <v>11810</v>
      </c>
      <c r="K29">
        <f t="shared" si="14"/>
        <v>12040</v>
      </c>
      <c r="L29">
        <f t="shared" si="3"/>
        <v>19507</v>
      </c>
      <c r="M29">
        <f t="shared" si="4"/>
        <v>21130</v>
      </c>
      <c r="N29">
        <f t="shared" si="5"/>
        <v>23950</v>
      </c>
      <c r="O29">
        <f t="shared" si="41"/>
        <v>1263</v>
      </c>
      <c r="P29">
        <f t="shared" ref="P29:P41" si="45">P28+77</f>
        <v>6222</v>
      </c>
      <c r="Q29">
        <f t="shared" si="1"/>
        <v>95922</v>
      </c>
      <c r="R29">
        <f t="shared" si="40"/>
        <v>15090</v>
      </c>
      <c r="S29">
        <f t="shared" si="43"/>
        <v>12076</v>
      </c>
      <c r="T29">
        <f t="shared" si="44"/>
        <v>14799</v>
      </c>
      <c r="U29">
        <f t="shared" si="42"/>
        <v>5970</v>
      </c>
      <c r="V29">
        <f t="shared" si="38"/>
        <v>1666</v>
      </c>
      <c r="W29">
        <f>W28+53</f>
        <v>1808</v>
      </c>
      <c r="X29">
        <f t="shared" si="2"/>
        <v>51409</v>
      </c>
    </row>
    <row r="30" spans="1:30">
      <c r="A30" s="1">
        <v>45105</v>
      </c>
      <c r="B30">
        <f t="shared" si="26"/>
        <v>11446</v>
      </c>
      <c r="C30">
        <f t="shared" si="27"/>
        <v>11567</v>
      </c>
      <c r="D30">
        <f t="shared" si="28"/>
        <v>18235</v>
      </c>
      <c r="E30">
        <f t="shared" si="29"/>
        <v>19850</v>
      </c>
      <c r="F30">
        <f t="shared" si="30"/>
        <v>20350</v>
      </c>
      <c r="G30">
        <f t="shared" si="31"/>
        <v>1305</v>
      </c>
      <c r="H30">
        <f t="shared" si="32"/>
        <v>4392</v>
      </c>
      <c r="I30">
        <f t="shared" si="0"/>
        <v>87145</v>
      </c>
      <c r="J30">
        <f t="shared" si="13"/>
        <v>11834</v>
      </c>
      <c r="K30">
        <f t="shared" si="14"/>
        <v>12071</v>
      </c>
      <c r="L30">
        <f t="shared" si="3"/>
        <v>19697</v>
      </c>
      <c r="M30">
        <f t="shared" si="4"/>
        <v>21340</v>
      </c>
      <c r="N30">
        <f t="shared" si="5"/>
        <v>24260</v>
      </c>
      <c r="O30">
        <f t="shared" si="41"/>
        <v>1294</v>
      </c>
      <c r="P30">
        <f t="shared" si="45"/>
        <v>6299</v>
      </c>
      <c r="Q30">
        <f t="shared" si="1"/>
        <v>96795</v>
      </c>
      <c r="R30">
        <f>R29+160</f>
        <v>15250</v>
      </c>
      <c r="S30">
        <f t="shared" si="43"/>
        <v>12175</v>
      </c>
      <c r="T30">
        <f t="shared" si="44"/>
        <v>15039</v>
      </c>
      <c r="U30">
        <f t="shared" si="42"/>
        <v>6180</v>
      </c>
      <c r="V30">
        <f t="shared" si="38"/>
        <v>1714</v>
      </c>
      <c r="W30">
        <f t="shared" ref="W30:W37" si="46">W29+53</f>
        <v>1861</v>
      </c>
      <c r="X30">
        <f t="shared" si="2"/>
        <v>52219</v>
      </c>
      <c r="Y30" s="4" t="s">
        <v>39</v>
      </c>
      <c r="Z30" s="5"/>
      <c r="AA30" s="5"/>
      <c r="AB30" s="5"/>
      <c r="AC30" s="5"/>
      <c r="AD30" s="6"/>
    </row>
    <row r="31" spans="1:30">
      <c r="A31" s="1">
        <v>45106</v>
      </c>
      <c r="B31">
        <f t="shared" si="26"/>
        <v>11460</v>
      </c>
      <c r="C31">
        <f t="shared" si="27"/>
        <v>11588</v>
      </c>
      <c r="D31">
        <f t="shared" si="28"/>
        <v>18480</v>
      </c>
      <c r="E31">
        <f t="shared" si="29"/>
        <v>20160</v>
      </c>
      <c r="F31">
        <f t="shared" si="30"/>
        <v>20660</v>
      </c>
      <c r="G31">
        <f t="shared" si="31"/>
        <v>1324</v>
      </c>
      <c r="H31">
        <f t="shared" si="32"/>
        <v>4427</v>
      </c>
      <c r="I31">
        <f t="shared" si="0"/>
        <v>88099</v>
      </c>
      <c r="J31">
        <f t="shared" si="13"/>
        <v>11858</v>
      </c>
      <c r="K31">
        <f t="shared" si="14"/>
        <v>12102</v>
      </c>
      <c r="L31">
        <f t="shared" si="3"/>
        <v>19887</v>
      </c>
      <c r="M31">
        <f t="shared" si="4"/>
        <v>21550</v>
      </c>
      <c r="N31">
        <f t="shared" si="5"/>
        <v>24570</v>
      </c>
      <c r="O31">
        <f t="shared" si="41"/>
        <v>1325</v>
      </c>
      <c r="P31">
        <f t="shared" si="45"/>
        <v>6376</v>
      </c>
      <c r="Q31">
        <f t="shared" si="1"/>
        <v>97668</v>
      </c>
      <c r="R31">
        <f t="shared" ref="R31:R32" si="47">R30+160</f>
        <v>15410</v>
      </c>
      <c r="S31">
        <f t="shared" si="43"/>
        <v>12274</v>
      </c>
      <c r="T31">
        <f t="shared" si="44"/>
        <v>15279</v>
      </c>
      <c r="U31">
        <f t="shared" si="42"/>
        <v>6390</v>
      </c>
      <c r="V31">
        <f>V30+54</f>
        <v>1768</v>
      </c>
      <c r="W31">
        <f t="shared" si="46"/>
        <v>1914</v>
      </c>
      <c r="X31">
        <f t="shared" si="2"/>
        <v>53035</v>
      </c>
      <c r="Y31" s="2" t="s">
        <v>40</v>
      </c>
      <c r="Z31" s="2"/>
      <c r="AA31" s="2"/>
      <c r="AB31" s="2"/>
      <c r="AC31" s="2"/>
      <c r="AD31" s="2"/>
    </row>
    <row r="32" spans="1:30">
      <c r="A32" s="1">
        <v>45107</v>
      </c>
      <c r="B32">
        <f t="shared" si="26"/>
        <v>11474</v>
      </c>
      <c r="C32">
        <f t="shared" si="27"/>
        <v>11609</v>
      </c>
      <c r="D32">
        <f t="shared" si="28"/>
        <v>18725</v>
      </c>
      <c r="E32">
        <f t="shared" si="29"/>
        <v>20470</v>
      </c>
      <c r="F32">
        <f t="shared" si="30"/>
        <v>20970</v>
      </c>
      <c r="G32">
        <f t="shared" si="31"/>
        <v>1343</v>
      </c>
      <c r="H32">
        <f t="shared" si="32"/>
        <v>4462</v>
      </c>
      <c r="I32">
        <f t="shared" si="0"/>
        <v>89053</v>
      </c>
      <c r="J32">
        <f t="shared" si="13"/>
        <v>11882</v>
      </c>
      <c r="K32">
        <f t="shared" si="14"/>
        <v>12133</v>
      </c>
      <c r="L32">
        <f t="shared" si="3"/>
        <v>20077</v>
      </c>
      <c r="M32">
        <f t="shared" si="4"/>
        <v>21760</v>
      </c>
      <c r="N32">
        <f t="shared" si="5"/>
        <v>24880</v>
      </c>
      <c r="O32">
        <f t="shared" si="41"/>
        <v>1356</v>
      </c>
      <c r="P32">
        <f t="shared" si="45"/>
        <v>6453</v>
      </c>
      <c r="Q32">
        <f t="shared" si="1"/>
        <v>98541</v>
      </c>
      <c r="R32">
        <f t="shared" si="47"/>
        <v>15570</v>
      </c>
      <c r="S32">
        <f t="shared" si="43"/>
        <v>12373</v>
      </c>
      <c r="T32">
        <f t="shared" si="44"/>
        <v>15519</v>
      </c>
      <c r="U32">
        <f t="shared" si="42"/>
        <v>6600</v>
      </c>
      <c r="V32">
        <f>V31+54</f>
        <v>1822</v>
      </c>
      <c r="W32">
        <f t="shared" si="46"/>
        <v>1967</v>
      </c>
      <c r="X32">
        <f t="shared" si="2"/>
        <v>53851</v>
      </c>
      <c r="Y32" s="2" t="s">
        <v>41</v>
      </c>
      <c r="Z32" s="2" t="s">
        <v>42</v>
      </c>
      <c r="AA32" s="2" t="s">
        <v>43</v>
      </c>
      <c r="AB32" s="2" t="s">
        <v>44</v>
      </c>
      <c r="AC32" s="2" t="s">
        <v>45</v>
      </c>
      <c r="AD32" s="2" t="s">
        <v>46</v>
      </c>
    </row>
    <row r="33" spans="1:30">
      <c r="A33" s="1"/>
      <c r="B33">
        <f>B32-B3</f>
        <v>440</v>
      </c>
      <c r="C33">
        <f t="shared" ref="C33:P33" si="48">C32-C3</f>
        <v>656</v>
      </c>
      <c r="D33">
        <f t="shared" si="48"/>
        <v>6725</v>
      </c>
      <c r="E33">
        <f t="shared" si="48"/>
        <v>7970</v>
      </c>
      <c r="F33">
        <f t="shared" si="48"/>
        <v>8220</v>
      </c>
      <c r="G33">
        <f t="shared" si="48"/>
        <v>639</v>
      </c>
      <c r="H33">
        <f t="shared" si="48"/>
        <v>962</v>
      </c>
      <c r="I33">
        <f t="shared" si="48"/>
        <v>25612</v>
      </c>
      <c r="J33">
        <f t="shared" si="48"/>
        <v>692</v>
      </c>
      <c r="K33">
        <f t="shared" si="48"/>
        <v>893</v>
      </c>
      <c r="L33">
        <f t="shared" si="48"/>
        <v>5510</v>
      </c>
      <c r="M33">
        <f t="shared" si="48"/>
        <v>6090</v>
      </c>
      <c r="N33">
        <f t="shared" si="48"/>
        <v>8990</v>
      </c>
      <c r="O33">
        <f t="shared" si="48"/>
        <v>652</v>
      </c>
      <c r="P33">
        <f t="shared" si="48"/>
        <v>2553</v>
      </c>
      <c r="Q33">
        <f>Q32-Q3</f>
        <v>25380</v>
      </c>
      <c r="R33">
        <f t="shared" ref="R33" si="49">R32-R3</f>
        <v>3560</v>
      </c>
      <c r="S33">
        <f t="shared" ref="S33" si="50">S32-S3</f>
        <v>3363</v>
      </c>
      <c r="T33">
        <f t="shared" ref="T33" si="51">T32-T3</f>
        <v>6519</v>
      </c>
      <c r="U33">
        <f t="shared" ref="U33" si="52">U32-U3</f>
        <v>5550</v>
      </c>
      <c r="V33">
        <f t="shared" ref="V33" si="53">V32-V3</f>
        <v>1262</v>
      </c>
      <c r="W33">
        <f t="shared" ref="W33" si="54">W32-W3</f>
        <v>1297</v>
      </c>
      <c r="X33">
        <f>X32-X3</f>
        <v>21551</v>
      </c>
      <c r="Y33" s="3">
        <f>SUM(A33:X33)</f>
        <v>145086</v>
      </c>
      <c r="Z33" s="2">
        <f>SUM(R34,J34,B34)</f>
        <v>9604</v>
      </c>
      <c r="AA33" s="2">
        <f>SUM(T34,L34,D34)</f>
        <v>56836</v>
      </c>
      <c r="AB33" s="2">
        <f>SUM(V34,O34,G34)</f>
        <v>2553</v>
      </c>
      <c r="AC33" s="2">
        <f>SUM(W34,P34,H34)</f>
        <v>77355</v>
      </c>
      <c r="AD33" s="2">
        <f>Y33*12/140000</f>
        <v>12.435942857142857</v>
      </c>
    </row>
    <row r="34" spans="1:30">
      <c r="A34" s="1"/>
      <c r="B34">
        <f>SUM(B33:C33)</f>
        <v>1096</v>
      </c>
      <c r="D34">
        <f>SUM(D33:F33)</f>
        <v>22915</v>
      </c>
      <c r="G34">
        <f>SUM(G33)</f>
        <v>639</v>
      </c>
      <c r="H34">
        <f>SUM(H33,I33)</f>
        <v>26574</v>
      </c>
      <c r="J34">
        <f>SUM(J33,K33)</f>
        <v>1585</v>
      </c>
      <c r="L34">
        <f>SUM(L33:N33)</f>
        <v>20590</v>
      </c>
      <c r="O34">
        <f>SUM(O33)</f>
        <v>652</v>
      </c>
      <c r="P34">
        <f>SUM(P33,Q33)</f>
        <v>27933</v>
      </c>
      <c r="R34">
        <f>SUM(R33:S33)</f>
        <v>6923</v>
      </c>
      <c r="T34">
        <f>SUM(T33:V33)</f>
        <v>13331</v>
      </c>
      <c r="V34">
        <f>SUM(V33)</f>
        <v>1262</v>
      </c>
      <c r="W34">
        <f>SUM(W33,X33)</f>
        <v>22848</v>
      </c>
      <c r="Y34" s="3"/>
      <c r="Z34" s="2"/>
      <c r="AA34" s="2"/>
      <c r="AB34" s="2"/>
      <c r="AC34" s="2"/>
      <c r="AD34" s="2"/>
    </row>
    <row r="35" spans="1:30">
      <c r="A35" s="1">
        <v>45108</v>
      </c>
      <c r="B35">
        <f>B32+14</f>
        <v>11488</v>
      </c>
      <c r="C35">
        <f>C32+24</f>
        <v>11633</v>
      </c>
      <c r="D35">
        <f>D32+245</f>
        <v>18970</v>
      </c>
      <c r="E35">
        <f>E32+295</f>
        <v>20765</v>
      </c>
      <c r="F35">
        <f>F32+310</f>
        <v>21280</v>
      </c>
      <c r="G35">
        <f>G32+17</f>
        <v>1360</v>
      </c>
      <c r="H35">
        <f>H32+42</f>
        <v>4504</v>
      </c>
      <c r="I35">
        <f t="shared" si="0"/>
        <v>90000</v>
      </c>
      <c r="J35">
        <f>J32+24</f>
        <v>11906</v>
      </c>
      <c r="K35">
        <f>K32+31</f>
        <v>12164</v>
      </c>
      <c r="L35">
        <f>L32+200</f>
        <v>20277</v>
      </c>
      <c r="M35">
        <f>M32+210</f>
        <v>21970</v>
      </c>
      <c r="N35">
        <f>N32+310</f>
        <v>25190</v>
      </c>
      <c r="O35">
        <f>O32+35</f>
        <v>1391</v>
      </c>
      <c r="P35">
        <f>P32+77</f>
        <v>6530</v>
      </c>
      <c r="Q35">
        <f t="shared" si="1"/>
        <v>99428</v>
      </c>
      <c r="R35">
        <f>R32+140</f>
        <v>15710</v>
      </c>
      <c r="S35">
        <f>S32+99</f>
        <v>12472</v>
      </c>
      <c r="T35">
        <f>T32+240</f>
        <v>15759</v>
      </c>
      <c r="U35">
        <f>U32+210</f>
        <v>6810</v>
      </c>
      <c r="V35">
        <f>V32+54</f>
        <v>1876</v>
      </c>
      <c r="W35">
        <f>W32+53</f>
        <v>2020</v>
      </c>
      <c r="X35">
        <f t="shared" si="2"/>
        <v>54647</v>
      </c>
      <c r="Y35" s="2" t="s">
        <v>47</v>
      </c>
      <c r="Z35" s="2"/>
      <c r="AA35" s="2"/>
      <c r="AB35" s="2"/>
      <c r="AC35" s="2"/>
      <c r="AD35" s="2"/>
    </row>
    <row r="36" spans="1:30">
      <c r="A36" s="1">
        <v>45109</v>
      </c>
      <c r="B36">
        <f t="shared" si="26"/>
        <v>11502</v>
      </c>
      <c r="C36">
        <f t="shared" ref="C36:C42" si="55">C35+24</f>
        <v>11657</v>
      </c>
      <c r="D36">
        <f t="shared" si="28"/>
        <v>19215</v>
      </c>
      <c r="E36">
        <f t="shared" ref="E36:E40" si="56">E35+295</f>
        <v>21060</v>
      </c>
      <c r="F36">
        <f t="shared" si="30"/>
        <v>21590</v>
      </c>
      <c r="G36">
        <f t="shared" ref="G36:G44" si="57">G35+17</f>
        <v>1377</v>
      </c>
      <c r="H36">
        <f t="shared" ref="H36:H40" si="58">H35+42</f>
        <v>4546</v>
      </c>
      <c r="I36">
        <f t="shared" si="0"/>
        <v>90947</v>
      </c>
      <c r="J36">
        <f>J35+22</f>
        <v>11928</v>
      </c>
      <c r="K36">
        <f t="shared" si="14"/>
        <v>12195</v>
      </c>
      <c r="L36">
        <f t="shared" ref="L36:L40" si="59">L35+200</f>
        <v>20477</v>
      </c>
      <c r="M36">
        <f t="shared" si="4"/>
        <v>22180</v>
      </c>
      <c r="N36">
        <f t="shared" si="5"/>
        <v>25500</v>
      </c>
      <c r="O36">
        <f t="shared" ref="O36:O41" si="60">O35+35</f>
        <v>1426</v>
      </c>
      <c r="P36">
        <f>P35+79</f>
        <v>6609</v>
      </c>
      <c r="Q36">
        <f t="shared" si="1"/>
        <v>100315</v>
      </c>
      <c r="R36">
        <f t="shared" ref="R36:R40" si="61">R35+140</f>
        <v>15850</v>
      </c>
      <c r="S36">
        <f t="shared" si="43"/>
        <v>12571</v>
      </c>
      <c r="T36">
        <f t="shared" si="44"/>
        <v>15999</v>
      </c>
      <c r="U36">
        <f t="shared" si="42"/>
        <v>7020</v>
      </c>
      <c r="V36">
        <f t="shared" ref="V36:V38" si="62">V35+54</f>
        <v>1930</v>
      </c>
      <c r="W36">
        <f t="shared" si="46"/>
        <v>2073</v>
      </c>
      <c r="X36">
        <f t="shared" si="2"/>
        <v>55443</v>
      </c>
    </row>
    <row r="37" spans="1:30">
      <c r="A37" s="1">
        <v>45110</v>
      </c>
      <c r="B37">
        <f t="shared" si="26"/>
        <v>11516</v>
      </c>
      <c r="C37">
        <f t="shared" si="55"/>
        <v>11681</v>
      </c>
      <c r="D37">
        <f t="shared" si="28"/>
        <v>19460</v>
      </c>
      <c r="E37">
        <f t="shared" si="56"/>
        <v>21355</v>
      </c>
      <c r="F37">
        <f t="shared" si="30"/>
        <v>21900</v>
      </c>
      <c r="G37">
        <f t="shared" si="57"/>
        <v>1394</v>
      </c>
      <c r="H37">
        <f t="shared" si="58"/>
        <v>4588</v>
      </c>
      <c r="I37">
        <f t="shared" si="0"/>
        <v>91894</v>
      </c>
      <c r="J37">
        <f t="shared" ref="J37:J46" si="63">J36+22</f>
        <v>11950</v>
      </c>
      <c r="K37">
        <f t="shared" si="14"/>
        <v>12226</v>
      </c>
      <c r="L37">
        <f t="shared" si="59"/>
        <v>20677</v>
      </c>
      <c r="M37">
        <f t="shared" si="4"/>
        <v>22390</v>
      </c>
      <c r="N37">
        <f t="shared" si="5"/>
        <v>25810</v>
      </c>
      <c r="O37">
        <f t="shared" si="60"/>
        <v>1461</v>
      </c>
      <c r="P37">
        <f t="shared" si="45"/>
        <v>6686</v>
      </c>
      <c r="Q37">
        <f t="shared" si="1"/>
        <v>101200</v>
      </c>
      <c r="R37">
        <f t="shared" si="61"/>
        <v>15990</v>
      </c>
      <c r="S37">
        <f t="shared" si="43"/>
        <v>12670</v>
      </c>
      <c r="T37">
        <f t="shared" si="44"/>
        <v>16239</v>
      </c>
      <c r="U37">
        <f>U36+200</f>
        <v>7220</v>
      </c>
      <c r="V37">
        <f t="shared" si="62"/>
        <v>1984</v>
      </c>
      <c r="W37">
        <f t="shared" si="46"/>
        <v>2126</v>
      </c>
      <c r="X37">
        <f t="shared" si="2"/>
        <v>56229</v>
      </c>
    </row>
    <row r="38" spans="1:30">
      <c r="A38" s="1">
        <v>45111</v>
      </c>
      <c r="B38">
        <f t="shared" si="26"/>
        <v>11530</v>
      </c>
      <c r="C38">
        <f t="shared" si="55"/>
        <v>11705</v>
      </c>
      <c r="D38">
        <f t="shared" si="28"/>
        <v>19705</v>
      </c>
      <c r="E38">
        <f t="shared" si="56"/>
        <v>21650</v>
      </c>
      <c r="F38">
        <f t="shared" si="30"/>
        <v>22210</v>
      </c>
      <c r="G38">
        <f t="shared" si="57"/>
        <v>1411</v>
      </c>
      <c r="H38">
        <f t="shared" si="58"/>
        <v>4630</v>
      </c>
      <c r="I38">
        <f t="shared" si="0"/>
        <v>92841</v>
      </c>
      <c r="J38">
        <f t="shared" si="63"/>
        <v>11972</v>
      </c>
      <c r="K38">
        <f t="shared" si="14"/>
        <v>12257</v>
      </c>
      <c r="L38">
        <f t="shared" si="59"/>
        <v>20877</v>
      </c>
      <c r="M38">
        <f t="shared" si="4"/>
        <v>22600</v>
      </c>
      <c r="N38">
        <f>N37+330</f>
        <v>26140</v>
      </c>
      <c r="O38">
        <f t="shared" si="60"/>
        <v>1496</v>
      </c>
      <c r="P38">
        <f t="shared" si="45"/>
        <v>6763</v>
      </c>
      <c r="Q38">
        <f t="shared" si="1"/>
        <v>102105</v>
      </c>
      <c r="R38">
        <f t="shared" si="61"/>
        <v>16130</v>
      </c>
      <c r="S38">
        <f t="shared" si="43"/>
        <v>12769</v>
      </c>
      <c r="T38">
        <f>T37+210</f>
        <v>16449</v>
      </c>
      <c r="U38">
        <f t="shared" ref="U38:U46" si="64">U37+200</f>
        <v>7420</v>
      </c>
      <c r="V38">
        <f t="shared" si="62"/>
        <v>2038</v>
      </c>
      <c r="W38">
        <f>W37+51</f>
        <v>2177</v>
      </c>
      <c r="X38">
        <f t="shared" si="2"/>
        <v>56983</v>
      </c>
    </row>
    <row r="39" spans="1:30">
      <c r="A39" s="1">
        <v>45112</v>
      </c>
      <c r="B39">
        <f>B38+18</f>
        <v>11548</v>
      </c>
      <c r="C39">
        <f t="shared" si="55"/>
        <v>11729</v>
      </c>
      <c r="D39">
        <f>D38+300</f>
        <v>20005</v>
      </c>
      <c r="E39">
        <f t="shared" si="56"/>
        <v>21945</v>
      </c>
      <c r="F39">
        <f t="shared" si="30"/>
        <v>22520</v>
      </c>
      <c r="G39">
        <f t="shared" si="57"/>
        <v>1428</v>
      </c>
      <c r="H39">
        <f t="shared" si="58"/>
        <v>4672</v>
      </c>
      <c r="I39">
        <f t="shared" si="0"/>
        <v>93847</v>
      </c>
      <c r="J39">
        <f t="shared" si="63"/>
        <v>11994</v>
      </c>
      <c r="K39">
        <f>K38+43</f>
        <v>12300</v>
      </c>
      <c r="L39">
        <f t="shared" si="59"/>
        <v>21077</v>
      </c>
      <c r="M39">
        <f t="shared" si="4"/>
        <v>22810</v>
      </c>
      <c r="N39">
        <f t="shared" ref="N39:N49" si="65">N38+330</f>
        <v>26470</v>
      </c>
      <c r="O39">
        <f t="shared" si="60"/>
        <v>1531</v>
      </c>
      <c r="P39">
        <f t="shared" si="45"/>
        <v>6840</v>
      </c>
      <c r="Q39">
        <f t="shared" si="1"/>
        <v>103022</v>
      </c>
      <c r="R39">
        <f t="shared" si="61"/>
        <v>16270</v>
      </c>
      <c r="S39">
        <f t="shared" si="43"/>
        <v>12868</v>
      </c>
      <c r="T39">
        <f t="shared" ref="T39:T49" si="66">T38+210</f>
        <v>16659</v>
      </c>
      <c r="U39">
        <f t="shared" si="64"/>
        <v>7620</v>
      </c>
      <c r="V39">
        <f>V38+48</f>
        <v>2086</v>
      </c>
      <c r="W39">
        <f t="shared" ref="W39:W50" si="67">W38+51</f>
        <v>2228</v>
      </c>
      <c r="X39">
        <f t="shared" si="2"/>
        <v>57731</v>
      </c>
    </row>
    <row r="40" spans="1:30">
      <c r="A40" s="1">
        <v>45113</v>
      </c>
      <c r="B40">
        <f t="shared" ref="B40:B50" si="68">B39+18</f>
        <v>11566</v>
      </c>
      <c r="C40">
        <f t="shared" si="55"/>
        <v>11753</v>
      </c>
      <c r="D40">
        <f t="shared" ref="D40:D51" si="69">D39+300</f>
        <v>20305</v>
      </c>
      <c r="E40">
        <f t="shared" si="56"/>
        <v>22240</v>
      </c>
      <c r="F40">
        <f t="shared" si="30"/>
        <v>22830</v>
      </c>
      <c r="G40">
        <f>G39+14</f>
        <v>1442</v>
      </c>
      <c r="H40">
        <f t="shared" si="58"/>
        <v>4714</v>
      </c>
      <c r="I40">
        <f t="shared" si="0"/>
        <v>94850</v>
      </c>
      <c r="J40">
        <f t="shared" si="63"/>
        <v>12016</v>
      </c>
      <c r="K40">
        <f t="shared" ref="K40:K50" si="70">K39+43</f>
        <v>12343</v>
      </c>
      <c r="L40">
        <f t="shared" si="59"/>
        <v>21277</v>
      </c>
      <c r="M40">
        <f>M39+230</f>
        <v>23040</v>
      </c>
      <c r="N40">
        <f t="shared" si="65"/>
        <v>26800</v>
      </c>
      <c r="O40">
        <f t="shared" si="60"/>
        <v>1566</v>
      </c>
      <c r="P40">
        <f t="shared" si="45"/>
        <v>6917</v>
      </c>
      <c r="Q40">
        <f t="shared" si="1"/>
        <v>103959</v>
      </c>
      <c r="R40">
        <f t="shared" si="61"/>
        <v>16410</v>
      </c>
      <c r="S40">
        <f>S39+101</f>
        <v>12969</v>
      </c>
      <c r="T40">
        <f t="shared" si="66"/>
        <v>16869</v>
      </c>
      <c r="U40">
        <f t="shared" si="64"/>
        <v>7820</v>
      </c>
      <c r="V40">
        <f t="shared" ref="V40:V50" si="71">V39+48</f>
        <v>2134</v>
      </c>
      <c r="W40">
        <f t="shared" si="67"/>
        <v>2279</v>
      </c>
      <c r="X40">
        <f t="shared" si="2"/>
        <v>58481</v>
      </c>
    </row>
    <row r="41" spans="1:30">
      <c r="A41" s="1">
        <v>45114</v>
      </c>
      <c r="B41">
        <f t="shared" si="68"/>
        <v>11584</v>
      </c>
      <c r="C41">
        <f t="shared" si="55"/>
        <v>11777</v>
      </c>
      <c r="D41">
        <f t="shared" si="69"/>
        <v>20605</v>
      </c>
      <c r="E41">
        <f>E40+300</f>
        <v>22540</v>
      </c>
      <c r="F41">
        <f t="shared" si="30"/>
        <v>23140</v>
      </c>
      <c r="G41">
        <f t="shared" si="57"/>
        <v>1459</v>
      </c>
      <c r="H41">
        <f>H40+39</f>
        <v>4753</v>
      </c>
      <c r="I41">
        <f t="shared" si="0"/>
        <v>95858</v>
      </c>
      <c r="J41">
        <f t="shared" si="63"/>
        <v>12038</v>
      </c>
      <c r="K41">
        <f t="shared" si="70"/>
        <v>12386</v>
      </c>
      <c r="L41">
        <f>L40+240</f>
        <v>21517</v>
      </c>
      <c r="M41">
        <f t="shared" ref="M41:M51" si="72">M40+230</f>
        <v>23270</v>
      </c>
      <c r="N41">
        <f t="shared" si="65"/>
        <v>27130</v>
      </c>
      <c r="O41">
        <f t="shared" si="60"/>
        <v>1601</v>
      </c>
      <c r="P41">
        <f t="shared" si="45"/>
        <v>6994</v>
      </c>
      <c r="Q41">
        <f t="shared" si="1"/>
        <v>104936</v>
      </c>
      <c r="R41">
        <f>R40+155</f>
        <v>16565</v>
      </c>
      <c r="S41">
        <f t="shared" ref="S41:S58" si="73">S40+101</f>
        <v>13070</v>
      </c>
      <c r="T41">
        <f t="shared" si="66"/>
        <v>17079</v>
      </c>
      <c r="U41">
        <f t="shared" si="64"/>
        <v>8020</v>
      </c>
      <c r="V41">
        <f t="shared" si="71"/>
        <v>2182</v>
      </c>
      <c r="W41">
        <f t="shared" si="67"/>
        <v>2330</v>
      </c>
      <c r="X41">
        <f t="shared" si="2"/>
        <v>59246</v>
      </c>
    </row>
    <row r="42" spans="1:30">
      <c r="A42" s="1">
        <v>45115</v>
      </c>
      <c r="B42">
        <f t="shared" si="68"/>
        <v>11602</v>
      </c>
      <c r="C42">
        <f t="shared" si="55"/>
        <v>11801</v>
      </c>
      <c r="D42">
        <f t="shared" si="69"/>
        <v>20905</v>
      </c>
      <c r="E42">
        <f t="shared" ref="E42:E50" si="74">E41+300</f>
        <v>22840</v>
      </c>
      <c r="F42">
        <f t="shared" si="30"/>
        <v>23450</v>
      </c>
      <c r="G42">
        <f t="shared" si="57"/>
        <v>1476</v>
      </c>
      <c r="H42">
        <f t="shared" ref="H42:H49" si="75">H41+39</f>
        <v>4792</v>
      </c>
      <c r="I42">
        <f t="shared" si="0"/>
        <v>96866</v>
      </c>
      <c r="J42">
        <f t="shared" si="63"/>
        <v>12060</v>
      </c>
      <c r="K42">
        <f t="shared" si="70"/>
        <v>12429</v>
      </c>
      <c r="L42">
        <f t="shared" ref="L42:L56" si="76">L41+240</f>
        <v>21757</v>
      </c>
      <c r="M42">
        <f t="shared" si="72"/>
        <v>23500</v>
      </c>
      <c r="N42">
        <f t="shared" si="65"/>
        <v>27460</v>
      </c>
      <c r="O42">
        <f>O41+39</f>
        <v>1640</v>
      </c>
      <c r="P42">
        <f>P41+81</f>
        <v>7075</v>
      </c>
      <c r="Q42">
        <f t="shared" si="1"/>
        <v>105921</v>
      </c>
      <c r="R42">
        <f t="shared" ref="R42:R51" si="77">R41+155</f>
        <v>16720</v>
      </c>
      <c r="S42">
        <f t="shared" si="73"/>
        <v>13171</v>
      </c>
      <c r="T42">
        <f t="shared" si="66"/>
        <v>17289</v>
      </c>
      <c r="U42">
        <f t="shared" si="64"/>
        <v>8220</v>
      </c>
      <c r="V42">
        <f t="shared" si="71"/>
        <v>2230</v>
      </c>
      <c r="W42">
        <f t="shared" si="67"/>
        <v>2381</v>
      </c>
      <c r="X42">
        <f t="shared" si="2"/>
        <v>60011</v>
      </c>
    </row>
    <row r="43" spans="1:30">
      <c r="A43" s="1">
        <v>45116</v>
      </c>
      <c r="B43">
        <f t="shared" si="68"/>
        <v>11620</v>
      </c>
      <c r="C43">
        <f>C42+19</f>
        <v>11820</v>
      </c>
      <c r="D43">
        <f t="shared" si="69"/>
        <v>21205</v>
      </c>
      <c r="E43">
        <f t="shared" si="74"/>
        <v>23140</v>
      </c>
      <c r="F43">
        <f t="shared" si="30"/>
        <v>23760</v>
      </c>
      <c r="G43">
        <f t="shared" si="57"/>
        <v>1493</v>
      </c>
      <c r="H43">
        <f t="shared" si="75"/>
        <v>4831</v>
      </c>
      <c r="I43">
        <f t="shared" si="0"/>
        <v>97869</v>
      </c>
      <c r="J43">
        <f t="shared" si="63"/>
        <v>12082</v>
      </c>
      <c r="K43">
        <f t="shared" si="70"/>
        <v>12472</v>
      </c>
      <c r="L43">
        <f t="shared" si="76"/>
        <v>21997</v>
      </c>
      <c r="M43">
        <f t="shared" si="72"/>
        <v>23730</v>
      </c>
      <c r="N43">
        <f t="shared" si="65"/>
        <v>27790</v>
      </c>
      <c r="O43">
        <f t="shared" ref="O43:O55" si="78">O42+39</f>
        <v>1679</v>
      </c>
      <c r="P43">
        <f t="shared" ref="P43:P56" si="79">P42+81</f>
        <v>7156</v>
      </c>
      <c r="Q43">
        <f t="shared" si="1"/>
        <v>106906</v>
      </c>
      <c r="R43">
        <f t="shared" si="77"/>
        <v>16875</v>
      </c>
      <c r="S43">
        <f t="shared" si="73"/>
        <v>13272</v>
      </c>
      <c r="T43">
        <f t="shared" si="66"/>
        <v>17499</v>
      </c>
      <c r="U43">
        <f t="shared" si="64"/>
        <v>8420</v>
      </c>
      <c r="V43">
        <f t="shared" si="71"/>
        <v>2278</v>
      </c>
      <c r="W43">
        <f t="shared" si="67"/>
        <v>2432</v>
      </c>
      <c r="X43">
        <f t="shared" si="2"/>
        <v>60776</v>
      </c>
    </row>
    <row r="44" spans="1:30">
      <c r="A44" s="1">
        <v>45117</v>
      </c>
      <c r="B44">
        <f t="shared" si="68"/>
        <v>11638</v>
      </c>
      <c r="C44">
        <f t="shared" ref="C44:C53" si="80">C43+19</f>
        <v>11839</v>
      </c>
      <c r="D44">
        <f t="shared" si="69"/>
        <v>21505</v>
      </c>
      <c r="E44">
        <f t="shared" si="74"/>
        <v>23440</v>
      </c>
      <c r="F44">
        <f t="shared" si="30"/>
        <v>24070</v>
      </c>
      <c r="G44">
        <f t="shared" si="57"/>
        <v>1510</v>
      </c>
      <c r="H44">
        <f t="shared" si="75"/>
        <v>4870</v>
      </c>
      <c r="I44">
        <f t="shared" si="0"/>
        <v>98872</v>
      </c>
      <c r="J44">
        <f t="shared" si="63"/>
        <v>12104</v>
      </c>
      <c r="K44">
        <f t="shared" si="70"/>
        <v>12515</v>
      </c>
      <c r="L44">
        <f t="shared" si="76"/>
        <v>22237</v>
      </c>
      <c r="M44">
        <f t="shared" si="72"/>
        <v>23960</v>
      </c>
      <c r="N44">
        <f t="shared" si="65"/>
        <v>28120</v>
      </c>
      <c r="O44">
        <f t="shared" si="78"/>
        <v>1718</v>
      </c>
      <c r="P44">
        <f t="shared" si="79"/>
        <v>7237</v>
      </c>
      <c r="Q44">
        <f t="shared" si="1"/>
        <v>107891</v>
      </c>
      <c r="R44">
        <f t="shared" si="77"/>
        <v>17030</v>
      </c>
      <c r="S44">
        <f t="shared" si="73"/>
        <v>13373</v>
      </c>
      <c r="T44">
        <f t="shared" si="66"/>
        <v>17709</v>
      </c>
      <c r="U44">
        <f t="shared" si="64"/>
        <v>8620</v>
      </c>
      <c r="V44">
        <f t="shared" si="71"/>
        <v>2326</v>
      </c>
      <c r="W44">
        <f t="shared" si="67"/>
        <v>2483</v>
      </c>
      <c r="X44">
        <f t="shared" si="2"/>
        <v>61541</v>
      </c>
    </row>
    <row r="45" spans="1:30">
      <c r="A45" s="1">
        <v>45118</v>
      </c>
      <c r="B45">
        <f t="shared" si="68"/>
        <v>11656</v>
      </c>
      <c r="C45">
        <f t="shared" si="80"/>
        <v>11858</v>
      </c>
      <c r="D45">
        <f t="shared" si="69"/>
        <v>21805</v>
      </c>
      <c r="E45">
        <f t="shared" si="74"/>
        <v>23740</v>
      </c>
      <c r="F45">
        <f t="shared" si="30"/>
        <v>24380</v>
      </c>
      <c r="G45">
        <f>G44+18</f>
        <v>1528</v>
      </c>
      <c r="H45">
        <f t="shared" si="75"/>
        <v>4909</v>
      </c>
      <c r="I45">
        <f t="shared" si="0"/>
        <v>99876</v>
      </c>
      <c r="J45">
        <f t="shared" si="63"/>
        <v>12126</v>
      </c>
      <c r="K45">
        <f t="shared" si="70"/>
        <v>12558</v>
      </c>
      <c r="L45">
        <f t="shared" si="76"/>
        <v>22477</v>
      </c>
      <c r="M45">
        <f t="shared" si="72"/>
        <v>24190</v>
      </c>
      <c r="N45">
        <f t="shared" si="65"/>
        <v>28450</v>
      </c>
      <c r="O45">
        <f t="shared" si="78"/>
        <v>1757</v>
      </c>
      <c r="P45">
        <f t="shared" si="79"/>
        <v>7318</v>
      </c>
      <c r="Q45">
        <f t="shared" si="1"/>
        <v>108876</v>
      </c>
      <c r="R45">
        <f t="shared" si="77"/>
        <v>17185</v>
      </c>
      <c r="S45">
        <f t="shared" si="73"/>
        <v>13474</v>
      </c>
      <c r="T45">
        <f t="shared" si="66"/>
        <v>17919</v>
      </c>
      <c r="U45">
        <f t="shared" si="64"/>
        <v>8820</v>
      </c>
      <c r="V45">
        <f t="shared" si="71"/>
        <v>2374</v>
      </c>
      <c r="W45">
        <f t="shared" si="67"/>
        <v>2534</v>
      </c>
      <c r="X45">
        <f t="shared" si="2"/>
        <v>62306</v>
      </c>
    </row>
    <row r="46" spans="1:30">
      <c r="A46" s="1">
        <v>45119</v>
      </c>
      <c r="B46">
        <f t="shared" si="68"/>
        <v>11674</v>
      </c>
      <c r="C46">
        <f t="shared" si="80"/>
        <v>11877</v>
      </c>
      <c r="D46">
        <f t="shared" si="69"/>
        <v>22105</v>
      </c>
      <c r="E46">
        <f t="shared" si="74"/>
        <v>24040</v>
      </c>
      <c r="F46">
        <f t="shared" si="30"/>
        <v>24690</v>
      </c>
      <c r="G46">
        <f t="shared" ref="G46:G58" si="81">G45+18</f>
        <v>1546</v>
      </c>
      <c r="H46">
        <f t="shared" si="75"/>
        <v>4948</v>
      </c>
      <c r="I46">
        <f t="shared" si="0"/>
        <v>100880</v>
      </c>
      <c r="J46">
        <f t="shared" si="63"/>
        <v>12148</v>
      </c>
      <c r="K46">
        <f t="shared" si="70"/>
        <v>12601</v>
      </c>
      <c r="L46">
        <f t="shared" si="76"/>
        <v>22717</v>
      </c>
      <c r="M46">
        <f t="shared" si="72"/>
        <v>24420</v>
      </c>
      <c r="N46">
        <f t="shared" si="65"/>
        <v>28780</v>
      </c>
      <c r="O46">
        <f t="shared" si="78"/>
        <v>1796</v>
      </c>
      <c r="P46">
        <f t="shared" si="79"/>
        <v>7399</v>
      </c>
      <c r="Q46">
        <f t="shared" si="1"/>
        <v>109861</v>
      </c>
      <c r="R46">
        <f t="shared" si="77"/>
        <v>17340</v>
      </c>
      <c r="S46">
        <f t="shared" si="73"/>
        <v>13575</v>
      </c>
      <c r="T46">
        <f t="shared" si="66"/>
        <v>18129</v>
      </c>
      <c r="U46">
        <f t="shared" si="64"/>
        <v>9020</v>
      </c>
      <c r="V46">
        <f t="shared" si="71"/>
        <v>2422</v>
      </c>
      <c r="W46">
        <f t="shared" si="67"/>
        <v>2585</v>
      </c>
      <c r="X46">
        <f t="shared" si="2"/>
        <v>63071</v>
      </c>
    </row>
    <row r="47" spans="1:30">
      <c r="A47" s="1">
        <v>45120</v>
      </c>
      <c r="B47">
        <f t="shared" si="68"/>
        <v>11692</v>
      </c>
      <c r="C47">
        <f t="shared" si="80"/>
        <v>11896</v>
      </c>
      <c r="D47">
        <f t="shared" si="69"/>
        <v>22405</v>
      </c>
      <c r="E47">
        <f t="shared" si="74"/>
        <v>24340</v>
      </c>
      <c r="F47">
        <f t="shared" si="30"/>
        <v>25000</v>
      </c>
      <c r="G47">
        <f t="shared" si="81"/>
        <v>1564</v>
      </c>
      <c r="H47">
        <f t="shared" si="75"/>
        <v>4987</v>
      </c>
      <c r="I47">
        <f t="shared" si="0"/>
        <v>101884</v>
      </c>
      <c r="J47">
        <f>J46+27</f>
        <v>12175</v>
      </c>
      <c r="K47">
        <f t="shared" si="70"/>
        <v>12644</v>
      </c>
      <c r="L47">
        <f t="shared" si="76"/>
        <v>22957</v>
      </c>
      <c r="M47">
        <f t="shared" si="72"/>
        <v>24650</v>
      </c>
      <c r="N47">
        <f t="shared" si="65"/>
        <v>29110</v>
      </c>
      <c r="O47">
        <f t="shared" si="78"/>
        <v>1835</v>
      </c>
      <c r="P47">
        <f t="shared" si="79"/>
        <v>7480</v>
      </c>
      <c r="Q47">
        <f t="shared" si="1"/>
        <v>110851</v>
      </c>
      <c r="R47">
        <f t="shared" si="77"/>
        <v>17495</v>
      </c>
      <c r="S47">
        <f t="shared" si="73"/>
        <v>13676</v>
      </c>
      <c r="T47">
        <f t="shared" si="66"/>
        <v>18339</v>
      </c>
      <c r="U47">
        <f>U46+210</f>
        <v>9230</v>
      </c>
      <c r="V47">
        <f t="shared" si="71"/>
        <v>2470</v>
      </c>
      <c r="W47">
        <f t="shared" si="67"/>
        <v>2636</v>
      </c>
      <c r="X47">
        <f t="shared" si="2"/>
        <v>63846</v>
      </c>
    </row>
    <row r="48" spans="1:30">
      <c r="A48" s="1">
        <v>45121</v>
      </c>
      <c r="B48">
        <f t="shared" si="68"/>
        <v>11710</v>
      </c>
      <c r="C48">
        <f t="shared" si="80"/>
        <v>11915</v>
      </c>
      <c r="D48">
        <f t="shared" si="69"/>
        <v>22705</v>
      </c>
      <c r="E48">
        <f t="shared" si="74"/>
        <v>24640</v>
      </c>
      <c r="F48">
        <f t="shared" si="30"/>
        <v>25310</v>
      </c>
      <c r="G48">
        <f t="shared" si="81"/>
        <v>1582</v>
      </c>
      <c r="H48">
        <f t="shared" si="75"/>
        <v>5026</v>
      </c>
      <c r="I48">
        <f t="shared" si="0"/>
        <v>102888</v>
      </c>
      <c r="J48">
        <f t="shared" ref="J48:J54" si="82">J47+27</f>
        <v>12202</v>
      </c>
      <c r="K48">
        <f t="shared" si="70"/>
        <v>12687</v>
      </c>
      <c r="L48">
        <f t="shared" si="76"/>
        <v>23197</v>
      </c>
      <c r="M48">
        <f t="shared" si="72"/>
        <v>24880</v>
      </c>
      <c r="N48">
        <f t="shared" si="65"/>
        <v>29440</v>
      </c>
      <c r="O48">
        <f t="shared" si="78"/>
        <v>1874</v>
      </c>
      <c r="P48">
        <f t="shared" si="79"/>
        <v>7561</v>
      </c>
      <c r="Q48">
        <f t="shared" si="1"/>
        <v>111841</v>
      </c>
      <c r="R48">
        <f t="shared" si="77"/>
        <v>17650</v>
      </c>
      <c r="S48">
        <f t="shared" si="73"/>
        <v>13777</v>
      </c>
      <c r="T48">
        <f t="shared" si="66"/>
        <v>18549</v>
      </c>
      <c r="U48">
        <f t="shared" ref="U48:U59" si="83">U47+210</f>
        <v>9440</v>
      </c>
      <c r="V48">
        <f t="shared" si="71"/>
        <v>2518</v>
      </c>
      <c r="W48">
        <f t="shared" si="67"/>
        <v>2687</v>
      </c>
      <c r="X48">
        <f t="shared" si="2"/>
        <v>64621</v>
      </c>
    </row>
    <row r="49" spans="1:24">
      <c r="A49" s="1">
        <v>45122</v>
      </c>
      <c r="B49">
        <f t="shared" si="68"/>
        <v>11728</v>
      </c>
      <c r="C49">
        <f t="shared" si="80"/>
        <v>11934</v>
      </c>
      <c r="D49">
        <f t="shared" si="69"/>
        <v>23005</v>
      </c>
      <c r="E49">
        <f t="shared" si="74"/>
        <v>24940</v>
      </c>
      <c r="F49">
        <f t="shared" si="30"/>
        <v>25620</v>
      </c>
      <c r="G49">
        <f t="shared" si="81"/>
        <v>1600</v>
      </c>
      <c r="H49">
        <f t="shared" si="75"/>
        <v>5065</v>
      </c>
      <c r="I49">
        <f t="shared" si="0"/>
        <v>103892</v>
      </c>
      <c r="J49">
        <f t="shared" si="82"/>
        <v>12229</v>
      </c>
      <c r="K49">
        <f t="shared" si="70"/>
        <v>12730</v>
      </c>
      <c r="L49">
        <f t="shared" si="76"/>
        <v>23437</v>
      </c>
      <c r="M49">
        <f t="shared" si="72"/>
        <v>25110</v>
      </c>
      <c r="N49">
        <f t="shared" si="65"/>
        <v>29770</v>
      </c>
      <c r="O49">
        <f t="shared" si="78"/>
        <v>1913</v>
      </c>
      <c r="P49">
        <f t="shared" si="79"/>
        <v>7642</v>
      </c>
      <c r="Q49">
        <f t="shared" si="1"/>
        <v>112831</v>
      </c>
      <c r="R49">
        <f t="shared" si="77"/>
        <v>17805</v>
      </c>
      <c r="S49">
        <f t="shared" si="73"/>
        <v>13878</v>
      </c>
      <c r="T49">
        <f t="shared" si="66"/>
        <v>18759</v>
      </c>
      <c r="U49">
        <f t="shared" si="83"/>
        <v>9650</v>
      </c>
      <c r="V49">
        <f t="shared" si="71"/>
        <v>2566</v>
      </c>
      <c r="W49">
        <f t="shared" si="67"/>
        <v>2738</v>
      </c>
      <c r="X49">
        <f t="shared" si="2"/>
        <v>65396</v>
      </c>
    </row>
    <row r="50" spans="1:24">
      <c r="A50" s="1">
        <v>45123</v>
      </c>
      <c r="B50">
        <f t="shared" si="68"/>
        <v>11746</v>
      </c>
      <c r="C50">
        <f t="shared" si="80"/>
        <v>11953</v>
      </c>
      <c r="D50">
        <f t="shared" si="69"/>
        <v>23305</v>
      </c>
      <c r="E50">
        <f t="shared" si="74"/>
        <v>25240</v>
      </c>
      <c r="F50">
        <f t="shared" si="30"/>
        <v>25930</v>
      </c>
      <c r="G50">
        <f t="shared" si="81"/>
        <v>1618</v>
      </c>
      <c r="H50">
        <f>H49+35</f>
        <v>5100</v>
      </c>
      <c r="I50">
        <f t="shared" si="0"/>
        <v>104892</v>
      </c>
      <c r="J50">
        <f t="shared" si="82"/>
        <v>12256</v>
      </c>
      <c r="K50">
        <f t="shared" si="70"/>
        <v>12773</v>
      </c>
      <c r="L50">
        <f t="shared" si="76"/>
        <v>23677</v>
      </c>
      <c r="M50">
        <f t="shared" si="72"/>
        <v>25340</v>
      </c>
      <c r="N50">
        <f>N49+367</f>
        <v>30137</v>
      </c>
      <c r="O50">
        <f t="shared" si="78"/>
        <v>1952</v>
      </c>
      <c r="P50">
        <f t="shared" si="79"/>
        <v>7723</v>
      </c>
      <c r="Q50">
        <f t="shared" si="1"/>
        <v>113858</v>
      </c>
      <c r="R50">
        <f t="shared" si="77"/>
        <v>17960</v>
      </c>
      <c r="S50">
        <f t="shared" si="73"/>
        <v>13979</v>
      </c>
      <c r="T50">
        <f>T49+270</f>
        <v>19029</v>
      </c>
      <c r="U50">
        <f t="shared" si="83"/>
        <v>9860</v>
      </c>
      <c r="V50">
        <f t="shared" si="71"/>
        <v>2614</v>
      </c>
      <c r="W50">
        <f t="shared" si="67"/>
        <v>2789</v>
      </c>
      <c r="X50">
        <f t="shared" si="2"/>
        <v>66231</v>
      </c>
    </row>
    <row r="51" spans="1:24">
      <c r="A51" s="1">
        <v>45124</v>
      </c>
      <c r="B51">
        <f>B50+22</f>
        <v>11768</v>
      </c>
      <c r="C51">
        <f t="shared" si="80"/>
        <v>11972</v>
      </c>
      <c r="D51">
        <f t="shared" si="69"/>
        <v>23605</v>
      </c>
      <c r="E51">
        <f>E50+298</f>
        <v>25538</v>
      </c>
      <c r="F51">
        <f t="shared" si="30"/>
        <v>26240</v>
      </c>
      <c r="G51">
        <f t="shared" si="81"/>
        <v>1636</v>
      </c>
      <c r="H51">
        <f t="shared" ref="H51:H58" si="84">H50+35</f>
        <v>5135</v>
      </c>
      <c r="I51">
        <f t="shared" si="0"/>
        <v>105894</v>
      </c>
      <c r="J51">
        <f t="shared" si="82"/>
        <v>12283</v>
      </c>
      <c r="K51">
        <f>K50+50</f>
        <v>12823</v>
      </c>
      <c r="L51">
        <f t="shared" si="76"/>
        <v>23917</v>
      </c>
      <c r="M51">
        <f t="shared" si="72"/>
        <v>25570</v>
      </c>
      <c r="N51">
        <f t="shared" ref="N51:N65" si="85">N50+367</f>
        <v>30504</v>
      </c>
      <c r="O51">
        <f t="shared" si="78"/>
        <v>1991</v>
      </c>
      <c r="P51">
        <f t="shared" si="79"/>
        <v>7804</v>
      </c>
      <c r="Q51">
        <f t="shared" si="1"/>
        <v>114892</v>
      </c>
      <c r="R51">
        <f t="shared" si="77"/>
        <v>18115</v>
      </c>
      <c r="S51">
        <f t="shared" si="73"/>
        <v>14080</v>
      </c>
      <c r="T51">
        <f t="shared" ref="T51:T62" si="86">T50+270</f>
        <v>19299</v>
      </c>
      <c r="U51">
        <f t="shared" si="83"/>
        <v>10070</v>
      </c>
      <c r="V51">
        <f>V50+57</f>
        <v>2671</v>
      </c>
      <c r="W51">
        <f>W50+54</f>
        <v>2843</v>
      </c>
      <c r="X51">
        <f t="shared" si="2"/>
        <v>67078</v>
      </c>
    </row>
    <row r="52" spans="1:24">
      <c r="A52" s="1">
        <v>45125</v>
      </c>
      <c r="B52">
        <f t="shared" ref="B52:B65" si="87">B51+22</f>
        <v>11790</v>
      </c>
      <c r="C52">
        <f t="shared" si="80"/>
        <v>11991</v>
      </c>
      <c r="D52">
        <f>D51+245</f>
        <v>23850</v>
      </c>
      <c r="E52">
        <f t="shared" ref="E52:E65" si="88">E51+298</f>
        <v>25836</v>
      </c>
      <c r="F52">
        <f t="shared" si="30"/>
        <v>26550</v>
      </c>
      <c r="G52">
        <f t="shared" si="81"/>
        <v>1654</v>
      </c>
      <c r="H52">
        <f t="shared" si="84"/>
        <v>5170</v>
      </c>
      <c r="I52">
        <f t="shared" si="0"/>
        <v>106841</v>
      </c>
      <c r="J52">
        <f t="shared" si="82"/>
        <v>12310</v>
      </c>
      <c r="K52">
        <f t="shared" ref="K52:K65" si="89">K51+50</f>
        <v>12873</v>
      </c>
      <c r="L52">
        <f t="shared" si="76"/>
        <v>24157</v>
      </c>
      <c r="M52">
        <f>M51+250</f>
        <v>25820</v>
      </c>
      <c r="N52">
        <f t="shared" si="85"/>
        <v>30871</v>
      </c>
      <c r="O52">
        <f t="shared" si="78"/>
        <v>2030</v>
      </c>
      <c r="P52">
        <f t="shared" si="79"/>
        <v>7885</v>
      </c>
      <c r="Q52">
        <f t="shared" si="1"/>
        <v>115946</v>
      </c>
      <c r="R52">
        <f>R51+167</f>
        <v>18282</v>
      </c>
      <c r="S52">
        <f t="shared" si="73"/>
        <v>14181</v>
      </c>
      <c r="T52">
        <f t="shared" si="86"/>
        <v>19569</v>
      </c>
      <c r="U52">
        <f t="shared" si="83"/>
        <v>10280</v>
      </c>
      <c r="V52">
        <f t="shared" ref="V52:V65" si="90">V51+57</f>
        <v>2728</v>
      </c>
      <c r="W52">
        <f t="shared" ref="W52:W60" si="91">W51+54</f>
        <v>2897</v>
      </c>
      <c r="X52">
        <f t="shared" si="2"/>
        <v>67937</v>
      </c>
    </row>
    <row r="53" spans="1:24">
      <c r="A53" s="1">
        <v>45126</v>
      </c>
      <c r="B53">
        <f t="shared" si="87"/>
        <v>11812</v>
      </c>
      <c r="C53">
        <f t="shared" si="80"/>
        <v>12010</v>
      </c>
      <c r="D53">
        <f t="shared" ref="D53:D60" si="92">D52+245</f>
        <v>24095</v>
      </c>
      <c r="E53">
        <f t="shared" si="88"/>
        <v>26134</v>
      </c>
      <c r="F53">
        <f t="shared" si="30"/>
        <v>26860</v>
      </c>
      <c r="G53">
        <f t="shared" si="81"/>
        <v>1672</v>
      </c>
      <c r="H53">
        <f t="shared" si="84"/>
        <v>5205</v>
      </c>
      <c r="I53">
        <f t="shared" si="0"/>
        <v>107788</v>
      </c>
      <c r="J53">
        <f t="shared" si="82"/>
        <v>12337</v>
      </c>
      <c r="K53">
        <f t="shared" si="89"/>
        <v>12923</v>
      </c>
      <c r="L53">
        <f t="shared" si="76"/>
        <v>24397</v>
      </c>
      <c r="M53">
        <f t="shared" ref="M53:M61" si="93">M52+250</f>
        <v>26070</v>
      </c>
      <c r="N53">
        <f t="shared" si="85"/>
        <v>31238</v>
      </c>
      <c r="O53">
        <f t="shared" si="78"/>
        <v>2069</v>
      </c>
      <c r="P53">
        <f t="shared" si="79"/>
        <v>7966</v>
      </c>
      <c r="Q53">
        <f t="shared" si="1"/>
        <v>117000</v>
      </c>
      <c r="R53">
        <f t="shared" ref="R53:R65" si="94">R52+167</f>
        <v>18449</v>
      </c>
      <c r="S53">
        <f t="shared" si="73"/>
        <v>14282</v>
      </c>
      <c r="T53">
        <f t="shared" si="86"/>
        <v>19839</v>
      </c>
      <c r="U53">
        <f t="shared" si="83"/>
        <v>10490</v>
      </c>
      <c r="V53">
        <f t="shared" si="90"/>
        <v>2785</v>
      </c>
      <c r="W53">
        <f t="shared" si="91"/>
        <v>2951</v>
      </c>
      <c r="X53">
        <f t="shared" si="2"/>
        <v>68796</v>
      </c>
    </row>
    <row r="54" spans="1:24">
      <c r="A54" s="1">
        <v>45127</v>
      </c>
      <c r="B54">
        <f t="shared" si="87"/>
        <v>11834</v>
      </c>
      <c r="C54">
        <f>C53+21</f>
        <v>12031</v>
      </c>
      <c r="D54">
        <f t="shared" si="92"/>
        <v>24340</v>
      </c>
      <c r="E54">
        <f t="shared" si="88"/>
        <v>26432</v>
      </c>
      <c r="F54">
        <f t="shared" si="30"/>
        <v>27170</v>
      </c>
      <c r="G54">
        <f t="shared" si="81"/>
        <v>1690</v>
      </c>
      <c r="H54">
        <f t="shared" si="84"/>
        <v>5240</v>
      </c>
      <c r="I54">
        <f t="shared" si="0"/>
        <v>108737</v>
      </c>
      <c r="J54">
        <f t="shared" si="82"/>
        <v>12364</v>
      </c>
      <c r="K54">
        <f t="shared" si="89"/>
        <v>12973</v>
      </c>
      <c r="L54">
        <f t="shared" si="76"/>
        <v>24637</v>
      </c>
      <c r="M54">
        <f t="shared" si="93"/>
        <v>26320</v>
      </c>
      <c r="N54">
        <f t="shared" si="85"/>
        <v>31605</v>
      </c>
      <c r="O54">
        <f t="shared" si="78"/>
        <v>2108</v>
      </c>
      <c r="P54">
        <f t="shared" si="79"/>
        <v>8047</v>
      </c>
      <c r="Q54">
        <f t="shared" si="1"/>
        <v>118054</v>
      </c>
      <c r="R54">
        <f t="shared" si="94"/>
        <v>18616</v>
      </c>
      <c r="S54">
        <f t="shared" si="73"/>
        <v>14383</v>
      </c>
      <c r="T54">
        <f t="shared" si="86"/>
        <v>20109</v>
      </c>
      <c r="U54">
        <f t="shared" si="83"/>
        <v>10700</v>
      </c>
      <c r="V54">
        <f t="shared" si="90"/>
        <v>2842</v>
      </c>
      <c r="W54">
        <f t="shared" si="91"/>
        <v>3005</v>
      </c>
      <c r="X54">
        <f t="shared" si="2"/>
        <v>69655</v>
      </c>
    </row>
    <row r="55" spans="1:24">
      <c r="A55" s="1">
        <v>45128</v>
      </c>
      <c r="B55">
        <f t="shared" si="87"/>
        <v>11856</v>
      </c>
      <c r="C55">
        <f t="shared" ref="C55:C61" si="95">C54+21</f>
        <v>12052</v>
      </c>
      <c r="D55">
        <f t="shared" si="92"/>
        <v>24585</v>
      </c>
      <c r="E55">
        <f t="shared" si="88"/>
        <v>26730</v>
      </c>
      <c r="F55">
        <f t="shared" si="30"/>
        <v>27480</v>
      </c>
      <c r="G55">
        <f t="shared" si="81"/>
        <v>1708</v>
      </c>
      <c r="H55">
        <f t="shared" si="84"/>
        <v>5275</v>
      </c>
      <c r="I55">
        <f t="shared" si="0"/>
        <v>109686</v>
      </c>
      <c r="J55">
        <f>J54+29</f>
        <v>12393</v>
      </c>
      <c r="K55">
        <f t="shared" si="89"/>
        <v>13023</v>
      </c>
      <c r="L55">
        <f t="shared" si="76"/>
        <v>24877</v>
      </c>
      <c r="M55">
        <f t="shared" si="93"/>
        <v>26570</v>
      </c>
      <c r="N55">
        <f t="shared" si="85"/>
        <v>31972</v>
      </c>
      <c r="O55">
        <f t="shared" si="78"/>
        <v>2147</v>
      </c>
      <c r="P55">
        <f t="shared" si="79"/>
        <v>8128</v>
      </c>
      <c r="Q55">
        <f t="shared" si="1"/>
        <v>119110</v>
      </c>
      <c r="R55">
        <f t="shared" si="94"/>
        <v>18783</v>
      </c>
      <c r="S55">
        <f t="shared" si="73"/>
        <v>14484</v>
      </c>
      <c r="T55">
        <f t="shared" si="86"/>
        <v>20379</v>
      </c>
      <c r="U55">
        <f t="shared" si="83"/>
        <v>10910</v>
      </c>
      <c r="V55">
        <f t="shared" si="90"/>
        <v>2899</v>
      </c>
      <c r="W55">
        <f t="shared" si="91"/>
        <v>3059</v>
      </c>
      <c r="X55">
        <f t="shared" si="2"/>
        <v>70514</v>
      </c>
    </row>
    <row r="56" spans="1:24">
      <c r="A56" s="1">
        <v>45129</v>
      </c>
      <c r="B56">
        <f t="shared" si="87"/>
        <v>11878</v>
      </c>
      <c r="C56">
        <f t="shared" si="95"/>
        <v>12073</v>
      </c>
      <c r="D56">
        <f t="shared" si="92"/>
        <v>24830</v>
      </c>
      <c r="E56">
        <f t="shared" si="88"/>
        <v>27028</v>
      </c>
      <c r="F56">
        <f t="shared" si="30"/>
        <v>27790</v>
      </c>
      <c r="G56">
        <f t="shared" si="81"/>
        <v>1726</v>
      </c>
      <c r="H56">
        <f t="shared" si="84"/>
        <v>5310</v>
      </c>
      <c r="I56">
        <f t="shared" si="0"/>
        <v>110635</v>
      </c>
      <c r="J56">
        <f t="shared" ref="J56:J65" si="96">J55+29</f>
        <v>12422</v>
      </c>
      <c r="K56">
        <f t="shared" si="89"/>
        <v>13073</v>
      </c>
      <c r="L56">
        <f t="shared" si="76"/>
        <v>25117</v>
      </c>
      <c r="M56">
        <f t="shared" si="93"/>
        <v>26820</v>
      </c>
      <c r="N56">
        <f t="shared" si="85"/>
        <v>32339</v>
      </c>
      <c r="O56">
        <f>O55+41</f>
        <v>2188</v>
      </c>
      <c r="P56">
        <f t="shared" si="79"/>
        <v>8209</v>
      </c>
      <c r="Q56">
        <f t="shared" si="1"/>
        <v>120168</v>
      </c>
      <c r="R56">
        <f t="shared" si="94"/>
        <v>18950</v>
      </c>
      <c r="S56">
        <f t="shared" si="73"/>
        <v>14585</v>
      </c>
      <c r="T56">
        <f t="shared" si="86"/>
        <v>20649</v>
      </c>
      <c r="U56">
        <f t="shared" si="83"/>
        <v>11120</v>
      </c>
      <c r="V56">
        <f t="shared" si="90"/>
        <v>2956</v>
      </c>
      <c r="W56">
        <f t="shared" si="91"/>
        <v>3113</v>
      </c>
      <c r="X56">
        <f t="shared" si="2"/>
        <v>71373</v>
      </c>
    </row>
    <row r="57" spans="1:24">
      <c r="A57" s="1">
        <v>45130</v>
      </c>
      <c r="B57">
        <f t="shared" si="87"/>
        <v>11900</v>
      </c>
      <c r="C57">
        <f t="shared" si="95"/>
        <v>12094</v>
      </c>
      <c r="D57">
        <f t="shared" si="92"/>
        <v>25075</v>
      </c>
      <c r="E57">
        <f t="shared" si="88"/>
        <v>27326</v>
      </c>
      <c r="F57">
        <f t="shared" si="30"/>
        <v>28100</v>
      </c>
      <c r="G57">
        <f t="shared" si="81"/>
        <v>1744</v>
      </c>
      <c r="H57">
        <f t="shared" si="84"/>
        <v>5345</v>
      </c>
      <c r="I57">
        <f t="shared" si="0"/>
        <v>111584</v>
      </c>
      <c r="J57">
        <f t="shared" si="96"/>
        <v>12451</v>
      </c>
      <c r="K57">
        <f t="shared" si="89"/>
        <v>13123</v>
      </c>
      <c r="L57">
        <f>L56+270</f>
        <v>25387</v>
      </c>
      <c r="M57">
        <f t="shared" si="93"/>
        <v>27070</v>
      </c>
      <c r="N57">
        <f t="shared" si="85"/>
        <v>32706</v>
      </c>
      <c r="O57">
        <f t="shared" ref="O57:O61" si="97">O56+41</f>
        <v>2229</v>
      </c>
      <c r="P57">
        <f>P56+89</f>
        <v>8298</v>
      </c>
      <c r="Q57">
        <f t="shared" si="1"/>
        <v>121264</v>
      </c>
      <c r="R57">
        <f t="shared" si="94"/>
        <v>19117</v>
      </c>
      <c r="S57">
        <f t="shared" si="73"/>
        <v>14686</v>
      </c>
      <c r="T57">
        <f t="shared" si="86"/>
        <v>20919</v>
      </c>
      <c r="U57">
        <f t="shared" si="83"/>
        <v>11330</v>
      </c>
      <c r="V57">
        <f t="shared" si="90"/>
        <v>3013</v>
      </c>
      <c r="W57">
        <f t="shared" si="91"/>
        <v>3167</v>
      </c>
      <c r="X57">
        <f t="shared" si="2"/>
        <v>72232</v>
      </c>
    </row>
    <row r="58" spans="1:24">
      <c r="A58" s="1">
        <v>45131</v>
      </c>
      <c r="B58">
        <f t="shared" si="87"/>
        <v>11922</v>
      </c>
      <c r="C58">
        <f t="shared" si="95"/>
        <v>12115</v>
      </c>
      <c r="D58">
        <f t="shared" si="92"/>
        <v>25320</v>
      </c>
      <c r="E58">
        <f t="shared" si="88"/>
        <v>27624</v>
      </c>
      <c r="F58">
        <f t="shared" si="30"/>
        <v>28410</v>
      </c>
      <c r="G58">
        <f t="shared" si="81"/>
        <v>1762</v>
      </c>
      <c r="H58">
        <f t="shared" si="84"/>
        <v>5380</v>
      </c>
      <c r="I58">
        <f t="shared" si="0"/>
        <v>112533</v>
      </c>
      <c r="J58">
        <f t="shared" si="96"/>
        <v>12480</v>
      </c>
      <c r="K58">
        <f t="shared" si="89"/>
        <v>13173</v>
      </c>
      <c r="L58">
        <f t="shared" ref="L58:L65" si="98">L57+270</f>
        <v>25657</v>
      </c>
      <c r="M58">
        <f t="shared" si="93"/>
        <v>27320</v>
      </c>
      <c r="N58">
        <f t="shared" si="85"/>
        <v>33073</v>
      </c>
      <c r="O58">
        <f t="shared" si="97"/>
        <v>2270</v>
      </c>
      <c r="P58">
        <f t="shared" ref="P58:P65" si="99">P57+89</f>
        <v>8387</v>
      </c>
      <c r="Q58">
        <f t="shared" si="1"/>
        <v>122360</v>
      </c>
      <c r="R58">
        <f t="shared" si="94"/>
        <v>19284</v>
      </c>
      <c r="S58">
        <f t="shared" si="73"/>
        <v>14787</v>
      </c>
      <c r="T58">
        <f t="shared" si="86"/>
        <v>21189</v>
      </c>
      <c r="U58">
        <f t="shared" si="83"/>
        <v>11540</v>
      </c>
      <c r="V58">
        <f t="shared" si="90"/>
        <v>3070</v>
      </c>
      <c r="W58">
        <f t="shared" si="91"/>
        <v>3221</v>
      </c>
      <c r="X58">
        <f t="shared" si="2"/>
        <v>73091</v>
      </c>
    </row>
    <row r="59" spans="1:24">
      <c r="A59" s="1">
        <v>45132</v>
      </c>
      <c r="B59">
        <f t="shared" si="87"/>
        <v>11944</v>
      </c>
      <c r="C59">
        <f t="shared" si="95"/>
        <v>12136</v>
      </c>
      <c r="D59">
        <f t="shared" si="92"/>
        <v>25565</v>
      </c>
      <c r="E59">
        <f t="shared" si="88"/>
        <v>27922</v>
      </c>
      <c r="F59">
        <f t="shared" si="30"/>
        <v>28720</v>
      </c>
      <c r="G59">
        <f>G58+21</f>
        <v>1783</v>
      </c>
      <c r="H59">
        <f>H58+37</f>
        <v>5417</v>
      </c>
      <c r="I59">
        <f t="shared" si="0"/>
        <v>113487</v>
      </c>
      <c r="J59">
        <f t="shared" si="96"/>
        <v>12509</v>
      </c>
      <c r="K59">
        <f t="shared" si="89"/>
        <v>13223</v>
      </c>
      <c r="L59">
        <f t="shared" si="98"/>
        <v>25927</v>
      </c>
      <c r="M59">
        <f t="shared" si="93"/>
        <v>27570</v>
      </c>
      <c r="N59">
        <f t="shared" si="85"/>
        <v>33440</v>
      </c>
      <c r="O59">
        <f t="shared" si="97"/>
        <v>2311</v>
      </c>
      <c r="P59">
        <f t="shared" si="99"/>
        <v>8476</v>
      </c>
      <c r="Q59">
        <f t="shared" si="1"/>
        <v>123456</v>
      </c>
      <c r="R59">
        <f t="shared" si="94"/>
        <v>19451</v>
      </c>
      <c r="S59">
        <f>S58+112</f>
        <v>14899</v>
      </c>
      <c r="T59">
        <f t="shared" si="86"/>
        <v>21459</v>
      </c>
      <c r="U59">
        <f t="shared" si="83"/>
        <v>11750</v>
      </c>
      <c r="V59">
        <f t="shared" si="90"/>
        <v>3127</v>
      </c>
      <c r="W59">
        <f t="shared" si="91"/>
        <v>3275</v>
      </c>
      <c r="X59">
        <f t="shared" si="2"/>
        <v>73961</v>
      </c>
    </row>
    <row r="60" spans="1:24">
      <c r="A60" s="1">
        <v>45133</v>
      </c>
      <c r="B60">
        <f t="shared" si="87"/>
        <v>11966</v>
      </c>
      <c r="C60">
        <f t="shared" si="95"/>
        <v>12157</v>
      </c>
      <c r="D60">
        <f t="shared" si="92"/>
        <v>25810</v>
      </c>
      <c r="E60">
        <f t="shared" si="88"/>
        <v>28220</v>
      </c>
      <c r="F60">
        <f t="shared" si="30"/>
        <v>29030</v>
      </c>
      <c r="G60">
        <f t="shared" ref="G60:G65" si="100">G59+21</f>
        <v>1804</v>
      </c>
      <c r="H60">
        <f t="shared" ref="H60:H65" si="101">H59+37</f>
        <v>5454</v>
      </c>
      <c r="I60">
        <f t="shared" si="0"/>
        <v>114441</v>
      </c>
      <c r="J60">
        <f t="shared" si="96"/>
        <v>12538</v>
      </c>
      <c r="K60">
        <f t="shared" si="89"/>
        <v>13273</v>
      </c>
      <c r="L60">
        <f t="shared" si="98"/>
        <v>26197</v>
      </c>
      <c r="M60">
        <f t="shared" si="93"/>
        <v>27820</v>
      </c>
      <c r="N60">
        <f t="shared" si="85"/>
        <v>33807</v>
      </c>
      <c r="O60">
        <f t="shared" si="97"/>
        <v>2352</v>
      </c>
      <c r="P60">
        <f t="shared" si="99"/>
        <v>8565</v>
      </c>
      <c r="Q60">
        <f t="shared" si="1"/>
        <v>124552</v>
      </c>
      <c r="R60">
        <f t="shared" si="94"/>
        <v>19618</v>
      </c>
      <c r="S60">
        <f t="shared" ref="S60:S65" si="102">S59+112</f>
        <v>15011</v>
      </c>
      <c r="T60">
        <f t="shared" si="86"/>
        <v>21729</v>
      </c>
      <c r="U60">
        <f>U59+260</f>
        <v>12010</v>
      </c>
      <c r="V60">
        <f t="shared" si="90"/>
        <v>3184</v>
      </c>
      <c r="W60">
        <f t="shared" si="91"/>
        <v>3329</v>
      </c>
      <c r="X60">
        <f t="shared" si="2"/>
        <v>74881</v>
      </c>
    </row>
    <row r="61" spans="1:24">
      <c r="A61" s="1">
        <v>45134</v>
      </c>
      <c r="B61">
        <f t="shared" si="87"/>
        <v>11988</v>
      </c>
      <c r="C61">
        <f t="shared" si="95"/>
        <v>12178</v>
      </c>
      <c r="D61">
        <f>D60+300</f>
        <v>26110</v>
      </c>
      <c r="E61">
        <f t="shared" si="88"/>
        <v>28518</v>
      </c>
      <c r="F61">
        <f t="shared" si="30"/>
        <v>29340</v>
      </c>
      <c r="G61">
        <f t="shared" si="100"/>
        <v>1825</v>
      </c>
      <c r="H61">
        <f t="shared" si="101"/>
        <v>5491</v>
      </c>
      <c r="I61">
        <f t="shared" si="0"/>
        <v>115450</v>
      </c>
      <c r="J61">
        <f t="shared" si="96"/>
        <v>12567</v>
      </c>
      <c r="K61">
        <f t="shared" si="89"/>
        <v>13323</v>
      </c>
      <c r="L61">
        <f t="shared" si="98"/>
        <v>26467</v>
      </c>
      <c r="M61">
        <f t="shared" si="93"/>
        <v>28070</v>
      </c>
      <c r="N61">
        <f t="shared" si="85"/>
        <v>34174</v>
      </c>
      <c r="O61">
        <f t="shared" si="97"/>
        <v>2393</v>
      </c>
      <c r="P61">
        <f t="shared" si="99"/>
        <v>8654</v>
      </c>
      <c r="Q61">
        <f t="shared" si="1"/>
        <v>125648</v>
      </c>
      <c r="R61">
        <f t="shared" si="94"/>
        <v>19785</v>
      </c>
      <c r="S61">
        <f t="shared" si="102"/>
        <v>15123</v>
      </c>
      <c r="T61">
        <f t="shared" si="86"/>
        <v>21999</v>
      </c>
      <c r="U61">
        <f t="shared" ref="U61:U65" si="103">U60+260</f>
        <v>12270</v>
      </c>
      <c r="V61">
        <f t="shared" si="90"/>
        <v>3241</v>
      </c>
      <c r="W61">
        <f>W60+49</f>
        <v>3378</v>
      </c>
      <c r="X61">
        <f t="shared" si="2"/>
        <v>75796</v>
      </c>
    </row>
    <row r="62" spans="1:24">
      <c r="A62" s="1">
        <v>45135</v>
      </c>
      <c r="B62">
        <f t="shared" si="87"/>
        <v>12010</v>
      </c>
      <c r="C62">
        <f>C61+25</f>
        <v>12203</v>
      </c>
      <c r="D62">
        <f t="shared" ref="D62:D65" si="104">D61+300</f>
        <v>26410</v>
      </c>
      <c r="E62">
        <f t="shared" si="88"/>
        <v>28816</v>
      </c>
      <c r="F62">
        <f t="shared" si="30"/>
        <v>29650</v>
      </c>
      <c r="G62">
        <f t="shared" si="100"/>
        <v>1846</v>
      </c>
      <c r="H62">
        <f t="shared" si="101"/>
        <v>5528</v>
      </c>
      <c r="I62">
        <f t="shared" si="0"/>
        <v>116463</v>
      </c>
      <c r="J62">
        <f t="shared" si="96"/>
        <v>12596</v>
      </c>
      <c r="K62">
        <f t="shared" si="89"/>
        <v>13373</v>
      </c>
      <c r="L62">
        <f t="shared" si="98"/>
        <v>26737</v>
      </c>
      <c r="M62">
        <f>M61+270</f>
        <v>28340</v>
      </c>
      <c r="N62">
        <f t="shared" si="85"/>
        <v>34541</v>
      </c>
      <c r="O62">
        <f>O61+47</f>
        <v>2440</v>
      </c>
      <c r="P62">
        <f t="shared" si="99"/>
        <v>8743</v>
      </c>
      <c r="Q62">
        <f t="shared" si="1"/>
        <v>126770</v>
      </c>
      <c r="R62">
        <f t="shared" si="94"/>
        <v>19952</v>
      </c>
      <c r="S62">
        <f t="shared" si="102"/>
        <v>15235</v>
      </c>
      <c r="T62">
        <f t="shared" si="86"/>
        <v>22269</v>
      </c>
      <c r="U62">
        <f t="shared" si="103"/>
        <v>12530</v>
      </c>
      <c r="V62">
        <f t="shared" si="90"/>
        <v>3298</v>
      </c>
      <c r="W62">
        <f t="shared" ref="W62:W65" si="105">W61+49</f>
        <v>3427</v>
      </c>
      <c r="X62">
        <f t="shared" si="2"/>
        <v>76711</v>
      </c>
    </row>
    <row r="63" spans="1:24">
      <c r="A63" s="1">
        <v>45136</v>
      </c>
      <c r="B63">
        <f t="shared" si="87"/>
        <v>12032</v>
      </c>
      <c r="C63">
        <f t="shared" ref="C63:C65" si="106">C62+25</f>
        <v>12228</v>
      </c>
      <c r="D63">
        <f t="shared" si="104"/>
        <v>26710</v>
      </c>
      <c r="E63">
        <f t="shared" si="88"/>
        <v>29114</v>
      </c>
      <c r="F63">
        <f t="shared" si="30"/>
        <v>29960</v>
      </c>
      <c r="G63">
        <f t="shared" si="100"/>
        <v>1867</v>
      </c>
      <c r="H63">
        <f t="shared" si="101"/>
        <v>5565</v>
      </c>
      <c r="I63">
        <f t="shared" si="0"/>
        <v>117476</v>
      </c>
      <c r="J63">
        <f t="shared" si="96"/>
        <v>12625</v>
      </c>
      <c r="K63">
        <f t="shared" si="89"/>
        <v>13423</v>
      </c>
      <c r="L63">
        <f t="shared" si="98"/>
        <v>27007</v>
      </c>
      <c r="M63">
        <f t="shared" ref="M63:M65" si="107">M62+270</f>
        <v>28610</v>
      </c>
      <c r="N63">
        <f t="shared" si="85"/>
        <v>34908</v>
      </c>
      <c r="O63">
        <f t="shared" ref="O63:O65" si="108">O62+47</f>
        <v>2487</v>
      </c>
      <c r="P63">
        <f t="shared" si="99"/>
        <v>8832</v>
      </c>
      <c r="Q63">
        <f t="shared" si="1"/>
        <v>127892</v>
      </c>
      <c r="R63">
        <f t="shared" si="94"/>
        <v>20119</v>
      </c>
      <c r="S63">
        <f t="shared" si="102"/>
        <v>15347</v>
      </c>
      <c r="T63">
        <f>T62+286</f>
        <v>22555</v>
      </c>
      <c r="U63">
        <f t="shared" si="103"/>
        <v>12790</v>
      </c>
      <c r="V63">
        <f t="shared" si="90"/>
        <v>3355</v>
      </c>
      <c r="W63">
        <f t="shared" si="105"/>
        <v>3476</v>
      </c>
      <c r="X63">
        <f t="shared" si="2"/>
        <v>77642</v>
      </c>
    </row>
    <row r="64" spans="1:24">
      <c r="A64" s="1">
        <v>45137</v>
      </c>
      <c r="B64">
        <f t="shared" si="87"/>
        <v>12054</v>
      </c>
      <c r="C64">
        <f t="shared" si="106"/>
        <v>12253</v>
      </c>
      <c r="D64">
        <f t="shared" si="104"/>
        <v>27010</v>
      </c>
      <c r="E64">
        <f t="shared" si="88"/>
        <v>29412</v>
      </c>
      <c r="F64">
        <f t="shared" si="30"/>
        <v>30270</v>
      </c>
      <c r="G64">
        <f t="shared" si="100"/>
        <v>1888</v>
      </c>
      <c r="H64">
        <f t="shared" si="101"/>
        <v>5602</v>
      </c>
      <c r="I64">
        <f t="shared" si="0"/>
        <v>118489</v>
      </c>
      <c r="J64">
        <f t="shared" si="96"/>
        <v>12654</v>
      </c>
      <c r="K64">
        <f t="shared" si="89"/>
        <v>13473</v>
      </c>
      <c r="L64">
        <f t="shared" si="98"/>
        <v>27277</v>
      </c>
      <c r="M64">
        <f t="shared" si="107"/>
        <v>28880</v>
      </c>
      <c r="N64">
        <f t="shared" si="85"/>
        <v>35275</v>
      </c>
      <c r="O64">
        <f t="shared" si="108"/>
        <v>2534</v>
      </c>
      <c r="P64">
        <f t="shared" si="99"/>
        <v>8921</v>
      </c>
      <c r="Q64">
        <f t="shared" si="1"/>
        <v>129014</v>
      </c>
      <c r="R64">
        <f t="shared" si="94"/>
        <v>20286</v>
      </c>
      <c r="S64">
        <f t="shared" si="102"/>
        <v>15459</v>
      </c>
      <c r="T64">
        <f t="shared" ref="T64:T65" si="109">T63+286</f>
        <v>22841</v>
      </c>
      <c r="U64">
        <f t="shared" si="103"/>
        <v>13050</v>
      </c>
      <c r="V64">
        <f t="shared" si="90"/>
        <v>3412</v>
      </c>
      <c r="W64">
        <f t="shared" si="105"/>
        <v>3525</v>
      </c>
      <c r="X64">
        <f t="shared" si="2"/>
        <v>78573</v>
      </c>
    </row>
    <row r="65" spans="1:24">
      <c r="A65" s="1">
        <v>45138</v>
      </c>
      <c r="B65">
        <f t="shared" si="87"/>
        <v>12076</v>
      </c>
      <c r="C65">
        <f t="shared" si="106"/>
        <v>12278</v>
      </c>
      <c r="D65">
        <f t="shared" si="104"/>
        <v>27310</v>
      </c>
      <c r="E65">
        <f t="shared" si="88"/>
        <v>29710</v>
      </c>
      <c r="F65">
        <f t="shared" si="30"/>
        <v>30580</v>
      </c>
      <c r="G65">
        <f t="shared" si="100"/>
        <v>1909</v>
      </c>
      <c r="H65">
        <f t="shared" si="101"/>
        <v>5639</v>
      </c>
      <c r="I65">
        <f t="shared" si="0"/>
        <v>119502</v>
      </c>
      <c r="J65">
        <f t="shared" si="96"/>
        <v>12683</v>
      </c>
      <c r="K65">
        <f t="shared" si="89"/>
        <v>13523</v>
      </c>
      <c r="L65">
        <f t="shared" si="98"/>
        <v>27547</v>
      </c>
      <c r="M65">
        <f t="shared" si="107"/>
        <v>29150</v>
      </c>
      <c r="N65">
        <f t="shared" si="85"/>
        <v>35642</v>
      </c>
      <c r="O65">
        <f t="shared" si="108"/>
        <v>2581</v>
      </c>
      <c r="P65">
        <f t="shared" si="99"/>
        <v>9010</v>
      </c>
      <c r="Q65">
        <f t="shared" si="1"/>
        <v>130136</v>
      </c>
      <c r="R65">
        <f t="shared" si="94"/>
        <v>20453</v>
      </c>
      <c r="S65">
        <f t="shared" si="102"/>
        <v>15571</v>
      </c>
      <c r="T65">
        <f t="shared" si="109"/>
        <v>23127</v>
      </c>
      <c r="U65">
        <f t="shared" si="103"/>
        <v>13310</v>
      </c>
      <c r="V65">
        <f t="shared" si="90"/>
        <v>3469</v>
      </c>
      <c r="W65">
        <f t="shared" si="105"/>
        <v>3574</v>
      </c>
      <c r="X65">
        <f t="shared" si="2"/>
        <v>79504</v>
      </c>
    </row>
  </sheetData>
  <mergeCells count="8">
    <mergeCell ref="Y30:AD30"/>
    <mergeCell ref="T1:U1"/>
    <mergeCell ref="A1:A2"/>
    <mergeCell ref="B1:C1"/>
    <mergeCell ref="D1:F1"/>
    <mergeCell ref="J1:K1"/>
    <mergeCell ref="L1:N1"/>
    <mergeCell ref="R1:S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Shrivastava, Saket</dc:creator>
  <cp:keywords/>
  <dc:description/>
  <cp:lastModifiedBy/>
  <cp:revision/>
  <dcterms:created xsi:type="dcterms:W3CDTF">2015-06-05T18:17:20Z</dcterms:created>
  <dcterms:modified xsi:type="dcterms:W3CDTF">2024-01-06T07:56:57Z</dcterms:modified>
  <cp:category/>
  <cp:contentStatus/>
</cp:coreProperties>
</file>