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91B5C00-A202-4FA6-B274-2A66E3A96C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M10" i="3"/>
  <c r="K10" i="3"/>
  <c r="J14" i="1" l="1"/>
  <c r="J5" i="1"/>
  <c r="G5" i="1"/>
  <c r="G6" i="1"/>
  <c r="G7" i="1"/>
  <c r="G8" i="1"/>
  <c r="G10" i="1" s="1"/>
  <c r="F10" i="1" s="1"/>
  <c r="I10" i="3" s="1"/>
  <c r="G9" i="1"/>
  <c r="G4" i="1"/>
  <c r="C19" i="1"/>
  <c r="G10" i="3" s="1"/>
  <c r="C10" i="1"/>
  <c r="E10" i="3" s="1"/>
</calcChain>
</file>

<file path=xl/sharedStrings.xml><?xml version="1.0" encoding="utf-8"?>
<sst xmlns="http://schemas.openxmlformats.org/spreadsheetml/2006/main" count="52" uniqueCount="21">
  <si>
    <t>VISITS</t>
  </si>
  <si>
    <t>PAGE VIEWS</t>
  </si>
  <si>
    <t>TIME SPENT</t>
  </si>
  <si>
    <t>BOUNCE RATE</t>
  </si>
  <si>
    <t>NEW VISITORS</t>
  </si>
  <si>
    <t>RETURNING VISITORS</t>
  </si>
  <si>
    <t>DAYS</t>
  </si>
  <si>
    <t>DAY 1</t>
  </si>
  <si>
    <t>DAY 2</t>
  </si>
  <si>
    <t>TOTAL</t>
  </si>
  <si>
    <t>DAY 3</t>
  </si>
  <si>
    <t>DAY 4</t>
  </si>
  <si>
    <t>DAY 5</t>
  </si>
  <si>
    <t>TRAFFIC SOURCES</t>
  </si>
  <si>
    <t>DAY 6</t>
  </si>
  <si>
    <t>ORGANIC</t>
  </si>
  <si>
    <t>AVERAGE</t>
  </si>
  <si>
    <t>PAID</t>
  </si>
  <si>
    <t>REFERRAL</t>
  </si>
  <si>
    <t>SOCIAL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</si>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</sst>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rgb="FF33CCFF"/>
      <name val="Agency FB"/>
      <family val="2"/>
    </font>
    <font>
      <sz val="12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/>
    <xf numFmtId="9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4" borderId="0" xfId="0" applyFill="1"/>
    <xf numFmtId="0" fontId="2" fillId="3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00CCFF"/>
      <color rgb="FF66CCFF"/>
      <color rgb="FF3399FF"/>
      <color rgb="FF0066FF"/>
      <color rgb="FF0000FF"/>
      <color rgb="FF0000CC"/>
      <color rgb="FF33CCCC"/>
      <color rgb="FF005392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VISITS</c:v>
                </c:pt>
              </c:strCache>
            </c:strRef>
          </c:tx>
          <c:spPr>
            <a:gradFill>
              <a:gsLst>
                <a:gs pos="0">
                  <a:srgbClr val="33CCCC"/>
                </a:gs>
                <a:gs pos="100000">
                  <a:srgbClr val="0066FF"/>
                </a:gs>
              </a:gsLst>
              <a:lin ang="5400000" scaled="1"/>
            </a:gradFill>
            <a:ln w="6350">
              <a:solidFill>
                <a:schemeClr val="bg1"/>
              </a:solidFill>
            </a:ln>
            <a:effectLst>
              <a:outerShdw blurRad="3175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33CCCC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2200</c:v>
                </c:pt>
                <c:pt idx="4">
                  <c:v>2300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004-AD60-E968FE9E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axId val="844245464"/>
        <c:axId val="844253008"/>
      </c:barChart>
      <c:catAx>
        <c:axId val="8442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CCCC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844253008"/>
        <c:crosses val="autoZero"/>
        <c:auto val="1"/>
        <c:lblAlgn val="ctr"/>
        <c:lblOffset val="100"/>
        <c:noMultiLvlLbl val="0"/>
      </c:catAx>
      <c:valAx>
        <c:axId val="844253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2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3CCCC"/>
          </a:solidFill>
          <a:latin typeface="Agency FB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PAGE VIEWS</c:v>
                </c:pt>
              </c:strCache>
            </c:strRef>
          </c:tx>
          <c:spPr>
            <a:gradFill>
              <a:gsLst>
                <a:gs pos="0">
                  <a:srgbClr val="33CCCC"/>
                </a:gs>
                <a:gs pos="100000">
                  <a:srgbClr val="0066FF"/>
                </a:gs>
              </a:gsLst>
              <a:lin ang="5400000" scaled="1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33CCCC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Sheet1!$B$13:$B$18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4200</c:v>
                </c:pt>
                <c:pt idx="4">
                  <c:v>4300</c:v>
                </c:pt>
                <c:pt idx="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23D-A21C-A94C7C23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axId val="844245464"/>
        <c:axId val="844253008"/>
      </c:barChart>
      <c:catAx>
        <c:axId val="8442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CCCC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844253008"/>
        <c:crosses val="autoZero"/>
        <c:auto val="1"/>
        <c:lblAlgn val="ctr"/>
        <c:lblOffset val="100"/>
        <c:noMultiLvlLbl val="0"/>
      </c:catAx>
      <c:valAx>
        <c:axId val="844253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2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3CCCC"/>
          </a:solidFill>
          <a:latin typeface="Agency FB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TIME SPENT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3399FF"/>
                  </a:gs>
                  <a:gs pos="100000">
                    <a:srgbClr val="33CCFF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7"/>
            <c:spPr>
              <a:solidFill>
                <a:srgbClr val="00CCFF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33CCCC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Sheet1!$E$4:$E$9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Sheet1!$F$4:$F$9</c:f>
              <c:numCache>
                <c:formatCode>h:mm</c:formatCode>
                <c:ptCount val="6"/>
                <c:pt idx="0">
                  <c:v>8.3333333333333329E-2</c:v>
                </c:pt>
                <c:pt idx="1">
                  <c:v>8.6805555555555566E-2</c:v>
                </c:pt>
                <c:pt idx="2">
                  <c:v>0.10694444444444444</c:v>
                </c:pt>
                <c:pt idx="3">
                  <c:v>8.5416666666666655E-2</c:v>
                </c:pt>
                <c:pt idx="4">
                  <c:v>8.2638888888888887E-2</c:v>
                </c:pt>
                <c:pt idx="5">
                  <c:v>0.11458333333333333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6-4181-85AF-C085B6BD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45464"/>
        <c:axId val="844253008"/>
      </c:lineChart>
      <c:catAx>
        <c:axId val="8442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CCCC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844253008"/>
        <c:crosses val="autoZero"/>
        <c:auto val="1"/>
        <c:lblAlgn val="ctr"/>
        <c:lblOffset val="100"/>
        <c:noMultiLvlLbl val="0"/>
      </c:catAx>
      <c:valAx>
        <c:axId val="844253008"/>
        <c:scaling>
          <c:orientation val="minMax"/>
        </c:scaling>
        <c:delete val="1"/>
        <c:axPos val="l"/>
        <c:numFmt formatCode="h:mm" sourceLinked="1"/>
        <c:majorTickMark val="none"/>
        <c:minorTickMark val="none"/>
        <c:tickLblPos val="nextTo"/>
        <c:crossAx val="8442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3CCCC"/>
          </a:solidFill>
          <a:latin typeface="Agency FB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BOUNCE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CCFF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33CCCC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Sheet1!$E$13:$E$18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Sheet1!$F$13:$F$18</c:f>
              <c:numCache>
                <c:formatCode>0%</c:formatCode>
                <c:ptCount val="6"/>
                <c:pt idx="0">
                  <c:v>0.34</c:v>
                </c:pt>
                <c:pt idx="1">
                  <c:v>0.35</c:v>
                </c:pt>
                <c:pt idx="2">
                  <c:v>0.3</c:v>
                </c:pt>
                <c:pt idx="3">
                  <c:v>0.39</c:v>
                </c:pt>
                <c:pt idx="4">
                  <c:v>0.32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5-430A-88CB-DB666954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45464"/>
        <c:axId val="844253008"/>
      </c:lineChart>
      <c:catAx>
        <c:axId val="8442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CCCC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844253008"/>
        <c:crosses val="autoZero"/>
        <c:auto val="1"/>
        <c:lblAlgn val="ctr"/>
        <c:lblOffset val="100"/>
        <c:noMultiLvlLbl val="0"/>
      </c:catAx>
      <c:valAx>
        <c:axId val="8442530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442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3CCCC"/>
          </a:solidFill>
          <a:latin typeface="Agency FB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CCFF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5-43AA-88B7-817DB02BBF23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3399FF"/>
                  </a:gs>
                  <a:gs pos="100000">
                    <a:srgbClr val="33CCFF"/>
                  </a:gs>
                </a:gsLst>
                <a:lin ang="54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5-43AA-88B7-817DB02BBF23}"/>
              </c:ext>
            </c:extLst>
          </c:dPt>
          <c:dLbls>
            <c:dLbl>
              <c:idx val="0"/>
              <c:layout>
                <c:manualLayout>
                  <c:x val="0.1020833207738695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45-43AA-88B7-817DB02BBF23}"/>
                </c:ext>
              </c:extLst>
            </c:dLbl>
            <c:dLbl>
              <c:idx val="1"/>
              <c:layout>
                <c:manualLayout>
                  <c:x val="-0.11302081942821285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45-43AA-88B7-817DB02BB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CCFF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Sheet1!$I$3:$I$4</c:f>
              <c:strCache>
                <c:ptCount val="2"/>
                <c:pt idx="0">
                  <c:v>NEW VISITORS</c:v>
                </c:pt>
                <c:pt idx="1">
                  <c:v>RETURNING VISITORS</c:v>
                </c:pt>
              </c:strCache>
            </c:strRef>
          </c:cat>
          <c:val>
            <c:numRef>
              <c:f>Sheet1!$J$3:$J$4</c:f>
              <c:numCache>
                <c:formatCode>General</c:formatCode>
                <c:ptCount val="2"/>
                <c:pt idx="0">
                  <c:v>5900</c:v>
                </c:pt>
                <c:pt idx="1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5-43AA-88B7-817DB02B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00CCFF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00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6-44DA-AE69-B83DEF7439AF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6-44DA-AE69-B83DEF7439A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F6-44DA-AE69-B83DEF7439AF}"/>
              </c:ext>
            </c:extLst>
          </c:dPt>
          <c:dPt>
            <c:idx val="3"/>
            <c:bubble3D val="0"/>
            <c:spPr>
              <a:solidFill>
                <a:srgbClr val="3399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F6-44DA-AE69-B83DEF7439AF}"/>
              </c:ext>
            </c:extLst>
          </c:dPt>
          <c:dPt>
            <c:idx val="4"/>
            <c:bubble3D val="0"/>
            <c:spPr>
              <a:solidFill>
                <a:srgbClr val="66CC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F6-44DA-AE69-B83DEF7439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CCFF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Sheet1!$I$9:$I$13</c:f>
              <c:strCache>
                <c:ptCount val="5"/>
                <c:pt idx="0">
                  <c:v>ORGANIC</c:v>
                </c:pt>
                <c:pt idx="1">
                  <c:v>PAID</c:v>
                </c:pt>
                <c:pt idx="2">
                  <c:v>REFERRAL</c:v>
                </c:pt>
                <c:pt idx="3">
                  <c:v>SOCIAL</c:v>
                </c:pt>
                <c:pt idx="4">
                  <c:v>OTHERS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5"/>
                <c:pt idx="0">
                  <c:v>4500</c:v>
                </c:pt>
                <c:pt idx="1">
                  <c:v>1600</c:v>
                </c:pt>
                <c:pt idx="2">
                  <c:v>3300</c:v>
                </c:pt>
                <c:pt idx="3">
                  <c:v>3950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6-44DA-AE69-B83DEF74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CCFF"/>
          </a:solidFill>
          <a:latin typeface="Agency FB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1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5.xml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3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527174</xdr:colOff>
      <xdr:row>9</xdr:row>
      <xdr:rowOff>49968</xdr:rowOff>
    </xdr:from>
    <xdr:to>
      <xdr:col>12</xdr:col>
      <xdr:colOff>779174</xdr:colOff>
      <xdr:row>10</xdr:row>
      <xdr:rowOff>111468</xdr:rowOff>
    </xdr:to>
    <xdr:pic>
      <xdr:nvPicPr>
        <xdr:cNvPr id="3" name="Graphic 2" descr="Users">
          <a:extLst>
            <a:ext uri="{FF2B5EF4-FFF2-40B4-BE49-F238E27FC236}">
              <a16:creationId xmlns:a16="http://schemas.microsoft.com/office/drawing/2014/main" id="{6E2A9F8A-1B79-4697-8A03-04A377D6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47362" y="1192968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531000</xdr:colOff>
      <xdr:row>9</xdr:row>
      <xdr:rowOff>49968</xdr:rowOff>
    </xdr:from>
    <xdr:to>
      <xdr:col>4</xdr:col>
      <xdr:colOff>783000</xdr:colOff>
      <xdr:row>10</xdr:row>
      <xdr:rowOff>111468</xdr:rowOff>
    </xdr:to>
    <xdr:pic>
      <xdr:nvPicPr>
        <xdr:cNvPr id="5" name="Graphic 4" descr="User">
          <a:extLst>
            <a:ext uri="{FF2B5EF4-FFF2-40B4-BE49-F238E27FC236}">
              <a16:creationId xmlns:a16="http://schemas.microsoft.com/office/drawing/2014/main" id="{254EF69A-56E6-40A5-980E-35FA84AD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45438" y="1192968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526219</xdr:colOff>
      <xdr:row>9</xdr:row>
      <xdr:rowOff>49968</xdr:rowOff>
    </xdr:from>
    <xdr:to>
      <xdr:col>14</xdr:col>
      <xdr:colOff>778219</xdr:colOff>
      <xdr:row>10</xdr:row>
      <xdr:rowOff>111468</xdr:rowOff>
    </xdr:to>
    <xdr:pic>
      <xdr:nvPicPr>
        <xdr:cNvPr id="7" name="Graphic 6" descr="Meeting">
          <a:extLst>
            <a:ext uri="{FF2B5EF4-FFF2-40B4-BE49-F238E27FC236}">
              <a16:creationId xmlns:a16="http://schemas.microsoft.com/office/drawing/2014/main" id="{B680FB46-B2BC-40E4-A6EA-DAC64D2C8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622844" y="1192968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528131</xdr:colOff>
      <xdr:row>9</xdr:row>
      <xdr:rowOff>49968</xdr:rowOff>
    </xdr:from>
    <xdr:to>
      <xdr:col>10</xdr:col>
      <xdr:colOff>780131</xdr:colOff>
      <xdr:row>10</xdr:row>
      <xdr:rowOff>111468</xdr:rowOff>
    </xdr:to>
    <xdr:pic>
      <xdr:nvPicPr>
        <xdr:cNvPr id="11" name="Graphic 10" descr="Downward trend">
          <a:extLst>
            <a:ext uri="{FF2B5EF4-FFF2-40B4-BE49-F238E27FC236}">
              <a16:creationId xmlns:a16="http://schemas.microsoft.com/office/drawing/2014/main" id="{637D112F-5FE5-42A8-A576-2273DFC2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671881" y="1192968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6</xdr:col>
      <xdr:colOff>530044</xdr:colOff>
      <xdr:row>9</xdr:row>
      <xdr:rowOff>49968</xdr:rowOff>
    </xdr:from>
    <xdr:to>
      <xdr:col>6</xdr:col>
      <xdr:colOff>782044</xdr:colOff>
      <xdr:row>10</xdr:row>
      <xdr:rowOff>111468</xdr:rowOff>
    </xdr:to>
    <xdr:pic>
      <xdr:nvPicPr>
        <xdr:cNvPr id="13" name="Graphic 12" descr="Newspaper">
          <a:extLst>
            <a:ext uri="{FF2B5EF4-FFF2-40B4-BE49-F238E27FC236}">
              <a16:creationId xmlns:a16="http://schemas.microsoft.com/office/drawing/2014/main" id="{F4B8C787-F934-4D37-A574-973C5718E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720919" y="1192968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8</xdr:col>
      <xdr:colOff>529087</xdr:colOff>
      <xdr:row>9</xdr:row>
      <xdr:rowOff>49968</xdr:rowOff>
    </xdr:from>
    <xdr:to>
      <xdr:col>8</xdr:col>
      <xdr:colOff>781087</xdr:colOff>
      <xdr:row>10</xdr:row>
      <xdr:rowOff>111468</xdr:rowOff>
    </xdr:to>
    <xdr:pic>
      <xdr:nvPicPr>
        <xdr:cNvPr id="15" name="Graphic 14" descr="Clock">
          <a:extLst>
            <a:ext uri="{FF2B5EF4-FFF2-40B4-BE49-F238E27FC236}">
              <a16:creationId xmlns:a16="http://schemas.microsoft.com/office/drawing/2014/main" id="{160F5C98-BCE5-4069-9827-16EAC31C3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696400" y="1192968"/>
          <a:ext cx="252000" cy="252000"/>
        </a:xfrm>
        <a:prstGeom prst="rect">
          <a:avLst/>
        </a:prstGeom>
      </xdr:spPr>
    </xdr:pic>
    <xdr:clientData/>
  </xdr:twoCellAnchor>
  <xdr:twoCellAnchor>
    <xdr:from>
      <xdr:col>2</xdr:col>
      <xdr:colOff>547687</xdr:colOff>
      <xdr:row>13</xdr:row>
      <xdr:rowOff>23811</xdr:rowOff>
    </xdr:from>
    <xdr:to>
      <xdr:col>6</xdr:col>
      <xdr:colOff>533399</xdr:colOff>
      <xdr:row>22</xdr:row>
      <xdr:rowOff>160866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B4FDD3-965E-4FAA-8148-077AEED1A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547689</xdr:colOff>
      <xdr:row>13</xdr:row>
      <xdr:rowOff>23811</xdr:rowOff>
    </xdr:from>
    <xdr:to>
      <xdr:col>9</xdr:col>
      <xdr:colOff>770466</xdr:colOff>
      <xdr:row>23</xdr:row>
      <xdr:rowOff>25399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CFF8E2-9FB2-41D9-BC12-948F9333E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547688</xdr:colOff>
      <xdr:row>25</xdr:row>
      <xdr:rowOff>23812</xdr:rowOff>
    </xdr:from>
    <xdr:to>
      <xdr:col>6</xdr:col>
      <xdr:colOff>416719</xdr:colOff>
      <xdr:row>34</xdr:row>
      <xdr:rowOff>107156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82565A-596E-475C-962F-6B5B427FC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547690</xdr:colOff>
      <xdr:row>25</xdr:row>
      <xdr:rowOff>23812</xdr:rowOff>
    </xdr:from>
    <xdr:to>
      <xdr:col>9</xdr:col>
      <xdr:colOff>642940</xdr:colOff>
      <xdr:row>34</xdr:row>
      <xdr:rowOff>107156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8222D9-8B1F-439E-8E02-DE86C2E0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69056</xdr:colOff>
      <xdr:row>11</xdr:row>
      <xdr:rowOff>128587</xdr:rowOff>
    </xdr:from>
    <xdr:to>
      <xdr:col>4</xdr:col>
      <xdr:colOff>261937</xdr:colOff>
      <xdr:row>12</xdr:row>
      <xdr:rowOff>166688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87489A8-FF71-40FD-8B62-417ECF6822A5}"/>
            </a:ext>
          </a:extLst>
        </xdr:cNvPr>
        <xdr:cNvGrpSpPr/>
      </xdr:nvGrpSpPr>
      <xdr:grpSpPr>
        <a:xfrm>
          <a:off x="1897856" y="2185987"/>
          <a:ext cx="802481" cy="224368"/>
          <a:chOff x="604838" y="1640680"/>
          <a:chExt cx="800100" cy="228601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C0B6831E-A515-4328-B983-723E6EFB1E99}"/>
              </a:ext>
            </a:extLst>
          </xdr:cNvPr>
          <xdr:cNvSpPr/>
        </xdr:nvSpPr>
        <xdr:spPr>
          <a:xfrm>
            <a:off x="678657" y="1643062"/>
            <a:ext cx="726281" cy="226219"/>
          </a:xfrm>
          <a:prstGeom prst="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100">
                <a:solidFill>
                  <a:sysClr val="windowText" lastClr="000000"/>
                </a:solidFill>
                <a:latin typeface="Agency FB" panose="020B0503020202020204" pitchFamily="34" charset="0"/>
              </a:rPr>
              <a:t>VISITS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3B9CF4AE-23F2-4162-88F9-11A115A131B3}"/>
              </a:ext>
            </a:extLst>
          </xdr:cNvPr>
          <xdr:cNvSpPr/>
        </xdr:nvSpPr>
        <xdr:spPr>
          <a:xfrm>
            <a:off x="604838" y="1640680"/>
            <a:ext cx="72000" cy="2262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  <xdr:twoCellAnchor>
    <xdr:from>
      <xdr:col>6</xdr:col>
      <xdr:colOff>661978</xdr:colOff>
      <xdr:row>11</xdr:row>
      <xdr:rowOff>126206</xdr:rowOff>
    </xdr:from>
    <xdr:to>
      <xdr:col>7</xdr:col>
      <xdr:colOff>473859</xdr:colOff>
      <xdr:row>12</xdr:row>
      <xdr:rowOff>164307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7E70A08-7A02-4FBE-9B2A-1F13CB846945}"/>
            </a:ext>
          </a:extLst>
        </xdr:cNvPr>
        <xdr:cNvGrpSpPr/>
      </xdr:nvGrpSpPr>
      <xdr:grpSpPr>
        <a:xfrm>
          <a:off x="5149311" y="2183606"/>
          <a:ext cx="836348" cy="224368"/>
          <a:chOff x="604838" y="1640680"/>
          <a:chExt cx="800100" cy="22860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58BA6227-ED84-4F46-95F9-ADB1AAC72E33}"/>
              </a:ext>
            </a:extLst>
          </xdr:cNvPr>
          <xdr:cNvSpPr/>
        </xdr:nvSpPr>
        <xdr:spPr>
          <a:xfrm>
            <a:off x="678657" y="1643062"/>
            <a:ext cx="726281" cy="226219"/>
          </a:xfrm>
          <a:prstGeom prst="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100">
                <a:solidFill>
                  <a:sysClr val="windowText" lastClr="000000"/>
                </a:solidFill>
                <a:latin typeface="Agency FB" panose="020B0503020202020204" pitchFamily="34" charset="0"/>
              </a:rPr>
              <a:t>PAGE</a:t>
            </a:r>
            <a:r>
              <a:rPr lang="en-IN" sz="1100" baseline="0">
                <a:solidFill>
                  <a:sysClr val="windowText" lastClr="000000"/>
                </a:solidFill>
                <a:latin typeface="Agency FB" panose="020B0503020202020204" pitchFamily="34" charset="0"/>
              </a:rPr>
              <a:t> VIEWS</a:t>
            </a:r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27166DF2-0CA8-4273-976A-746E77B3B21E}"/>
              </a:ext>
            </a:extLst>
          </xdr:cNvPr>
          <xdr:cNvSpPr/>
        </xdr:nvSpPr>
        <xdr:spPr>
          <a:xfrm>
            <a:off x="604838" y="1640680"/>
            <a:ext cx="72000" cy="2262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  <xdr:twoCellAnchor>
    <xdr:from>
      <xdr:col>3</xdr:col>
      <xdr:colOff>69056</xdr:colOff>
      <xdr:row>11</xdr:row>
      <xdr:rowOff>126206</xdr:rowOff>
    </xdr:from>
    <xdr:to>
      <xdr:col>4</xdr:col>
      <xdr:colOff>261937</xdr:colOff>
      <xdr:row>12</xdr:row>
      <xdr:rowOff>164307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EC2D01E-3064-4D85-8142-A6228FA4330E}"/>
            </a:ext>
          </a:extLst>
        </xdr:cNvPr>
        <xdr:cNvGrpSpPr/>
      </xdr:nvGrpSpPr>
      <xdr:grpSpPr>
        <a:xfrm>
          <a:off x="1897856" y="2183606"/>
          <a:ext cx="802481" cy="224368"/>
          <a:chOff x="604838" y="1640680"/>
          <a:chExt cx="800100" cy="22860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CD2E94A7-82A9-4F09-A577-2106D2A23777}"/>
              </a:ext>
            </a:extLst>
          </xdr:cNvPr>
          <xdr:cNvSpPr/>
        </xdr:nvSpPr>
        <xdr:spPr>
          <a:xfrm>
            <a:off x="678657" y="1643062"/>
            <a:ext cx="726281" cy="226219"/>
          </a:xfrm>
          <a:prstGeom prst="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100">
                <a:solidFill>
                  <a:sysClr val="windowText" lastClr="000000"/>
                </a:solidFill>
                <a:latin typeface="Agency FB" panose="020B0503020202020204" pitchFamily="34" charset="0"/>
              </a:rPr>
              <a:t>VISITS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71758C0-449E-4D59-B97D-D9F1B467753E}"/>
              </a:ext>
            </a:extLst>
          </xdr:cNvPr>
          <xdr:cNvSpPr/>
        </xdr:nvSpPr>
        <xdr:spPr>
          <a:xfrm>
            <a:off x="604838" y="1640680"/>
            <a:ext cx="72000" cy="2262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  <xdr:twoCellAnchor>
    <xdr:from>
      <xdr:col>6</xdr:col>
      <xdr:colOff>661978</xdr:colOff>
      <xdr:row>23</xdr:row>
      <xdr:rowOff>126201</xdr:rowOff>
    </xdr:from>
    <xdr:to>
      <xdr:col>7</xdr:col>
      <xdr:colOff>473859</xdr:colOff>
      <xdr:row>24</xdr:row>
      <xdr:rowOff>164302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826B18AD-8E77-41F2-98D2-829D2BC0BFFA}"/>
            </a:ext>
          </a:extLst>
        </xdr:cNvPr>
        <xdr:cNvGrpSpPr/>
      </xdr:nvGrpSpPr>
      <xdr:grpSpPr>
        <a:xfrm>
          <a:off x="5149311" y="4418801"/>
          <a:ext cx="836348" cy="224368"/>
          <a:chOff x="604838" y="1640680"/>
          <a:chExt cx="800100" cy="22860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1B7C41D3-5010-42F7-A0D4-11B723135F3F}"/>
              </a:ext>
            </a:extLst>
          </xdr:cNvPr>
          <xdr:cNvSpPr/>
        </xdr:nvSpPr>
        <xdr:spPr>
          <a:xfrm>
            <a:off x="678657" y="1643062"/>
            <a:ext cx="726281" cy="226219"/>
          </a:xfrm>
          <a:prstGeom prst="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rIns="0" rtlCol="0" anchor="ctr"/>
          <a:lstStyle/>
          <a:p>
            <a:pPr algn="l"/>
            <a:r>
              <a:rPr lang="en-IN" sz="1100">
                <a:solidFill>
                  <a:sysClr val="windowText" lastClr="000000"/>
                </a:solidFill>
                <a:latin typeface="Agency FB" panose="020B0503020202020204" pitchFamily="34" charset="0"/>
              </a:rPr>
              <a:t>BOUNCE RATE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A12323D8-6F43-4392-8BCF-0677E0155202}"/>
              </a:ext>
            </a:extLst>
          </xdr:cNvPr>
          <xdr:cNvSpPr/>
        </xdr:nvSpPr>
        <xdr:spPr>
          <a:xfrm>
            <a:off x="604838" y="1640680"/>
            <a:ext cx="72000" cy="2262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  <xdr:twoCellAnchor>
    <xdr:from>
      <xdr:col>3</xdr:col>
      <xdr:colOff>69056</xdr:colOff>
      <xdr:row>23</xdr:row>
      <xdr:rowOff>126201</xdr:rowOff>
    </xdr:from>
    <xdr:to>
      <xdr:col>4</xdr:col>
      <xdr:colOff>261937</xdr:colOff>
      <xdr:row>24</xdr:row>
      <xdr:rowOff>164302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314F112-84A1-485B-94E4-62EB67E61F75}"/>
            </a:ext>
          </a:extLst>
        </xdr:cNvPr>
        <xdr:cNvGrpSpPr/>
      </xdr:nvGrpSpPr>
      <xdr:grpSpPr>
        <a:xfrm>
          <a:off x="1897856" y="4418801"/>
          <a:ext cx="802481" cy="224368"/>
          <a:chOff x="604838" y="1640680"/>
          <a:chExt cx="800100" cy="22860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AC324D-0054-44AA-B4E7-74AC879DE79F}"/>
              </a:ext>
            </a:extLst>
          </xdr:cNvPr>
          <xdr:cNvSpPr/>
        </xdr:nvSpPr>
        <xdr:spPr>
          <a:xfrm>
            <a:off x="678657" y="1643062"/>
            <a:ext cx="726281" cy="226219"/>
          </a:xfrm>
          <a:prstGeom prst="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100">
                <a:solidFill>
                  <a:sysClr val="windowText" lastClr="000000"/>
                </a:solidFill>
                <a:latin typeface="Agency FB" panose="020B0503020202020204" pitchFamily="34" charset="0"/>
              </a:rPr>
              <a:t>TIME SPENT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A7B1EA27-9D66-4159-B3F9-9F52140F3918}"/>
              </a:ext>
            </a:extLst>
          </xdr:cNvPr>
          <xdr:cNvSpPr/>
        </xdr:nvSpPr>
        <xdr:spPr>
          <a:xfrm>
            <a:off x="604838" y="1640680"/>
            <a:ext cx="72000" cy="2262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  <xdr:twoCellAnchor>
    <xdr:from>
      <xdr:col>9</xdr:col>
      <xdr:colOff>699068</xdr:colOff>
      <xdr:row>15</xdr:row>
      <xdr:rowOff>108857</xdr:rowOff>
    </xdr:from>
    <xdr:to>
      <xdr:col>13</xdr:col>
      <xdr:colOff>209211</xdr:colOff>
      <xdr:row>29</xdr:row>
      <xdr:rowOff>185057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C49F651C-30C9-404D-A6B5-8E08CEA3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476251</xdr:colOff>
      <xdr:row>14</xdr:row>
      <xdr:rowOff>27214</xdr:rowOff>
    </xdr:from>
    <xdr:to>
      <xdr:col>12</xdr:col>
      <xdr:colOff>39898</xdr:colOff>
      <xdr:row>15</xdr:row>
      <xdr:rowOff>65315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274CC179-CC7E-40E3-9FE3-DAE036DC8E58}"/>
            </a:ext>
          </a:extLst>
        </xdr:cNvPr>
        <xdr:cNvGrpSpPr/>
      </xdr:nvGrpSpPr>
      <xdr:grpSpPr>
        <a:xfrm>
          <a:off x="9061451" y="2643414"/>
          <a:ext cx="1612580" cy="224368"/>
          <a:chOff x="604838" y="1640680"/>
          <a:chExt cx="1540469" cy="228601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F5960D86-B740-4F61-ADDF-C7A5C9546761}"/>
              </a:ext>
            </a:extLst>
          </xdr:cNvPr>
          <xdr:cNvSpPr/>
        </xdr:nvSpPr>
        <xdr:spPr>
          <a:xfrm>
            <a:off x="678657" y="1643062"/>
            <a:ext cx="1466650" cy="226219"/>
          </a:xfrm>
          <a:prstGeom prst="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100">
                <a:solidFill>
                  <a:sysClr val="windowText" lastClr="000000"/>
                </a:solidFill>
                <a:latin typeface="Agency FB" panose="020B0503020202020204" pitchFamily="34" charset="0"/>
              </a:rPr>
              <a:t>NEW VS RETURNING</a:t>
            </a:r>
            <a:r>
              <a:rPr lang="en-IN" sz="1100" baseline="0">
                <a:solidFill>
                  <a:sysClr val="windowText" lastClr="000000"/>
                </a:solidFill>
                <a:latin typeface="Agency FB" panose="020B0503020202020204" pitchFamily="34" charset="0"/>
              </a:rPr>
              <a:t> VISITORS</a:t>
            </a:r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19DD4E1E-064A-457C-B5FB-EEF184119F42}"/>
              </a:ext>
            </a:extLst>
          </xdr:cNvPr>
          <xdr:cNvSpPr/>
        </xdr:nvSpPr>
        <xdr:spPr>
          <a:xfrm>
            <a:off x="604838" y="1640680"/>
            <a:ext cx="72000" cy="2262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  <xdr:twoCellAnchor>
    <xdr:from>
      <xdr:col>12</xdr:col>
      <xdr:colOff>673560</xdr:colOff>
      <xdr:row>14</xdr:row>
      <xdr:rowOff>166689</xdr:rowOff>
    </xdr:from>
    <xdr:to>
      <xdr:col>17</xdr:col>
      <xdr:colOff>333380</xdr:colOff>
      <xdr:row>29</xdr:row>
      <xdr:rowOff>52389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FA656C4-9E57-4AB1-BF07-6F8B512AB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533400</xdr:colOff>
      <xdr:row>12</xdr:row>
      <xdr:rowOff>111578</xdr:rowOff>
    </xdr:from>
    <xdr:to>
      <xdr:col>14</xdr:col>
      <xdr:colOff>586369</xdr:colOff>
      <xdr:row>13</xdr:row>
      <xdr:rowOff>149679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CC0EBA3A-039F-452A-816E-9C8B949BE145}"/>
            </a:ext>
          </a:extLst>
        </xdr:cNvPr>
        <xdr:cNvGrpSpPr/>
      </xdr:nvGrpSpPr>
      <xdr:grpSpPr>
        <a:xfrm>
          <a:off x="12192000" y="2355245"/>
          <a:ext cx="1077436" cy="224367"/>
          <a:chOff x="604838" y="1640680"/>
          <a:chExt cx="1039661" cy="228601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92010C2E-E0C8-4326-AF6A-C5055E4BFE5B}"/>
              </a:ext>
            </a:extLst>
          </xdr:cNvPr>
          <xdr:cNvSpPr/>
        </xdr:nvSpPr>
        <xdr:spPr>
          <a:xfrm>
            <a:off x="678657" y="1643062"/>
            <a:ext cx="965842" cy="226219"/>
          </a:xfrm>
          <a:prstGeom prst="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100">
                <a:solidFill>
                  <a:sysClr val="windowText" lastClr="000000"/>
                </a:solidFill>
                <a:latin typeface="Agency FB" panose="020B0503020202020204" pitchFamily="34" charset="0"/>
              </a:rPr>
              <a:t>TRAFFIC SOURCES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E5A82B6E-D606-418E-83D4-1BEEECCC45D0}"/>
              </a:ext>
            </a:extLst>
          </xdr:cNvPr>
          <xdr:cNvSpPr/>
        </xdr:nvSpPr>
        <xdr:spPr>
          <a:xfrm>
            <a:off x="604838" y="1640680"/>
            <a:ext cx="72000" cy="2262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IN" sz="1100">
              <a:solidFill>
                <a:sysClr val="windowText" lastClr="00000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  <xdr:twoCellAnchor>
    <xdr:from>
      <xdr:col>5</xdr:col>
      <xdr:colOff>964406</xdr:colOff>
      <xdr:row>3</xdr:row>
      <xdr:rowOff>59531</xdr:rowOff>
    </xdr:from>
    <xdr:to>
      <xdr:col>14</xdr:col>
      <xdr:colOff>83344</xdr:colOff>
      <xdr:row>5</xdr:row>
      <xdr:rowOff>130969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AF5423D3-E22B-4369-9E9D-215F1F4FA931}"/>
            </a:ext>
          </a:extLst>
        </xdr:cNvPr>
        <xdr:cNvSpPr txBox="1"/>
      </xdr:nvSpPr>
      <xdr:spPr>
        <a:xfrm>
          <a:off x="3167062" y="59531"/>
          <a:ext cx="8012907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rgbClr val="00CCFF"/>
              </a:solidFill>
              <a:latin typeface="Agency FB" panose="020B0503020202020204" pitchFamily="34" charset="0"/>
            </a:rPr>
            <a:t>WEBSITE PERFORMANCE</a:t>
          </a:r>
          <a:r>
            <a:rPr lang="en-IN" sz="2800" b="1" baseline="0">
              <a:solidFill>
                <a:srgbClr val="00CCFF"/>
              </a:solidFill>
              <a:latin typeface="Agency FB" panose="020B0503020202020204" pitchFamily="34" charset="0"/>
            </a:rPr>
            <a:t> DASHBOARD</a:t>
          </a:r>
          <a:endParaRPr lang="en-IN" sz="2800" b="1">
            <a:solidFill>
              <a:srgbClr val="00CCFF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973930</xdr:colOff>
      <xdr:row>5</xdr:row>
      <xdr:rowOff>152400</xdr:rowOff>
    </xdr:from>
    <xdr:to>
      <xdr:col>14</xdr:col>
      <xdr:colOff>92868</xdr:colOff>
      <xdr:row>8</xdr:row>
      <xdr:rowOff>33338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ED13B66C-4885-4D16-AE99-4120C6B5F730}"/>
            </a:ext>
          </a:extLst>
        </xdr:cNvPr>
        <xdr:cNvSpPr txBox="1"/>
      </xdr:nvSpPr>
      <xdr:spPr>
        <a:xfrm>
          <a:off x="3176586" y="533400"/>
          <a:ext cx="8012907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0">
              <a:solidFill>
                <a:srgbClr val="00CCFF"/>
              </a:solidFill>
              <a:latin typeface="Agency FB" panose="020B0503020202020204" pitchFamily="34" charset="0"/>
            </a:rPr>
            <a:t>CREATIVE VENUS BUSINESS TEMPLATES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9CC7-F23B-4159-A8F1-BEE5D56A6171}">
  <dimension ref="A1:AB47"/>
  <sheetViews>
    <sheetView showGridLines="0" showRowColHeaders="0" tabSelected="1" topLeftCell="B1" zoomScale="90" zoomScaleNormal="90" workbookViewId="0">
      <selection activeCell="C9" sqref="C9"/>
    </sheetView>
  </sheetViews>
  <sheetFormatPr defaultRowHeight="14.4" x14ac:dyDescent="0.3"/>
  <cols>
    <col min="5" max="16" width="14.88671875" customWidth="1"/>
  </cols>
  <sheetData>
    <row r="1" spans="1:28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6" x14ac:dyDescent="0.3">
      <c r="A9" s="6"/>
      <c r="B9" s="10"/>
      <c r="C9" s="10"/>
      <c r="D9" s="10"/>
      <c r="E9" s="11" t="s">
        <v>0</v>
      </c>
      <c r="F9" s="11"/>
      <c r="G9" s="11" t="s">
        <v>1</v>
      </c>
      <c r="H9" s="11"/>
      <c r="I9" s="11" t="s">
        <v>2</v>
      </c>
      <c r="J9" s="11"/>
      <c r="K9" s="11" t="s">
        <v>3</v>
      </c>
      <c r="L9" s="11"/>
      <c r="M9" s="11" t="s">
        <v>4</v>
      </c>
      <c r="N9" s="11"/>
      <c r="O9" s="11" t="s">
        <v>5</v>
      </c>
      <c r="P9" s="11"/>
      <c r="Q9" s="10"/>
      <c r="R9" s="10"/>
      <c r="S9" s="10"/>
      <c r="T9" s="6"/>
      <c r="U9" s="6"/>
      <c r="V9" s="6"/>
      <c r="W9" s="6"/>
      <c r="X9" s="6"/>
      <c r="Y9" s="6"/>
      <c r="Z9" s="6"/>
      <c r="AA9" s="6"/>
      <c r="AB9" s="6"/>
    </row>
    <row r="10" spans="1:28" x14ac:dyDescent="0.3">
      <c r="A10" s="6"/>
      <c r="B10" s="6"/>
      <c r="C10" s="6"/>
      <c r="D10" s="6"/>
      <c r="E10" s="13">
        <f>Sheet1!C10</f>
        <v>13600</v>
      </c>
      <c r="F10" s="13"/>
      <c r="G10" s="13">
        <f>Sheet1!C19</f>
        <v>25600</v>
      </c>
      <c r="H10" s="13"/>
      <c r="I10" s="14">
        <f>Sheet1!F10</f>
        <v>9.4025735294117646E-2</v>
      </c>
      <c r="J10" s="13"/>
      <c r="K10" s="12">
        <f>Sheet1!F19</f>
        <v>0.33</v>
      </c>
      <c r="L10" s="13"/>
      <c r="M10" s="13">
        <f>Sheet1!J3</f>
        <v>5900</v>
      </c>
      <c r="N10" s="13"/>
      <c r="O10" s="13">
        <f>Sheet1!J4</f>
        <v>7700</v>
      </c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3">
      <c r="A11" s="6"/>
      <c r="B11" s="6"/>
      <c r="C11" s="6"/>
      <c r="D11" s="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</sheetData>
  <mergeCells count="12">
    <mergeCell ref="E9:F9"/>
    <mergeCell ref="E10:F11"/>
    <mergeCell ref="G9:H9"/>
    <mergeCell ref="G10:H11"/>
    <mergeCell ref="I9:J9"/>
    <mergeCell ref="I10:J11"/>
    <mergeCell ref="K9:L9"/>
    <mergeCell ref="K10:L11"/>
    <mergeCell ref="M9:N9"/>
    <mergeCell ref="M10:N11"/>
    <mergeCell ref="O9:P9"/>
    <mergeCell ref="O10:P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9"/>
  <sheetViews>
    <sheetView zoomScale="80" zoomScaleNormal="80" workbookViewId="0">
      <selection activeCell="F35" sqref="F35"/>
    </sheetView>
  </sheetViews>
  <sheetFormatPr defaultRowHeight="14.4" x14ac:dyDescent="0.3"/>
  <cols>
    <col min="3" max="3" width="19.33203125" customWidth="1"/>
    <col min="5" max="5" width="14.6640625" customWidth="1"/>
    <col min="6" max="6" width="19.88671875" customWidth="1"/>
    <col min="9" max="9" width="19.109375" bestFit="1" customWidth="1"/>
  </cols>
  <sheetData>
    <row r="3" spans="2:10" x14ac:dyDescent="0.3">
      <c r="B3" s="7" t="s">
        <v>6</v>
      </c>
      <c r="C3" s="7" t="s">
        <v>0</v>
      </c>
      <c r="E3" s="7" t="s">
        <v>6</v>
      </c>
      <c r="F3" s="7" t="s">
        <v>2</v>
      </c>
      <c r="H3" s="1"/>
      <c r="I3" s="8" t="s">
        <v>4</v>
      </c>
      <c r="J3">
        <v>5900</v>
      </c>
    </row>
    <row r="4" spans="2:10" x14ac:dyDescent="0.3">
      <c r="B4" s="7" t="s">
        <v>7</v>
      </c>
      <c r="C4" s="1">
        <v>2000</v>
      </c>
      <c r="E4" s="7" t="s">
        <v>7</v>
      </c>
      <c r="F4" s="2">
        <v>8.3333333333333329E-2</v>
      </c>
      <c r="G4" s="4">
        <f>F4*C4</f>
        <v>166.66666666666666</v>
      </c>
      <c r="I4" s="8" t="s">
        <v>5</v>
      </c>
      <c r="J4">
        <v>7700</v>
      </c>
    </row>
    <row r="5" spans="2:10" x14ac:dyDescent="0.3">
      <c r="B5" s="7" t="s">
        <v>8</v>
      </c>
      <c r="C5" s="1">
        <v>2200</v>
      </c>
      <c r="E5" s="7" t="s">
        <v>8</v>
      </c>
      <c r="F5" s="2">
        <v>8.6805555555555566E-2</v>
      </c>
      <c r="G5" s="4">
        <f t="shared" ref="G5:G9" si="0">F5*C5</f>
        <v>190.97222222222226</v>
      </c>
      <c r="I5" s="8" t="s">
        <v>9</v>
      </c>
      <c r="J5">
        <f>SUM(J3:J4)</f>
        <v>13600</v>
      </c>
    </row>
    <row r="6" spans="2:10" x14ac:dyDescent="0.3">
      <c r="B6" s="7" t="s">
        <v>10</v>
      </c>
      <c r="C6" s="1">
        <v>2400</v>
      </c>
      <c r="E6" s="7" t="s">
        <v>10</v>
      </c>
      <c r="F6" s="2">
        <v>0.10694444444444444</v>
      </c>
      <c r="G6" s="4">
        <f t="shared" si="0"/>
        <v>256.66666666666663</v>
      </c>
    </row>
    <row r="7" spans="2:10" x14ac:dyDescent="0.3">
      <c r="B7" s="7" t="s">
        <v>11</v>
      </c>
      <c r="C7" s="1">
        <v>2200</v>
      </c>
      <c r="E7" s="7" t="s">
        <v>11</v>
      </c>
      <c r="F7" s="2">
        <v>8.5416666666666655E-2</v>
      </c>
      <c r="G7" s="4">
        <f t="shared" si="0"/>
        <v>187.91666666666663</v>
      </c>
    </row>
    <row r="8" spans="2:10" x14ac:dyDescent="0.3">
      <c r="B8" s="7" t="s">
        <v>12</v>
      </c>
      <c r="C8" s="1">
        <v>2300</v>
      </c>
      <c r="E8" s="7" t="s">
        <v>12</v>
      </c>
      <c r="F8" s="2">
        <v>8.2638888888888887E-2</v>
      </c>
      <c r="G8" s="4">
        <f t="shared" si="0"/>
        <v>190.06944444444443</v>
      </c>
      <c r="I8" s="8" t="s">
        <v>13</v>
      </c>
    </row>
    <row r="9" spans="2:10" x14ac:dyDescent="0.3">
      <c r="B9" s="7" t="s">
        <v>14</v>
      </c>
      <c r="C9" s="1">
        <v>2500</v>
      </c>
      <c r="E9" s="7" t="s">
        <v>14</v>
      </c>
      <c r="F9" s="2">
        <v>0.11458333333333333</v>
      </c>
      <c r="G9" s="4">
        <f t="shared" si="0"/>
        <v>286.45833333333331</v>
      </c>
      <c r="I9" s="8" t="s">
        <v>15</v>
      </c>
      <c r="J9">
        <v>4500</v>
      </c>
    </row>
    <row r="10" spans="2:10" x14ac:dyDescent="0.3">
      <c r="B10" s="7" t="s">
        <v>9</v>
      </c>
      <c r="C10" s="1">
        <f>SUM(C4:C9)</f>
        <v>13600</v>
      </c>
      <c r="E10" s="7" t="s">
        <v>16</v>
      </c>
      <c r="F10" s="2">
        <f>G10/C10</f>
        <v>9.4025735294117646E-2</v>
      </c>
      <c r="G10" s="4">
        <f>SUM(G4:G9)</f>
        <v>1278.75</v>
      </c>
      <c r="I10" s="8" t="s">
        <v>17</v>
      </c>
      <c r="J10">
        <v>1600</v>
      </c>
    </row>
    <row r="11" spans="2:10" x14ac:dyDescent="0.3">
      <c r="I11" s="8" t="s">
        <v>18</v>
      </c>
      <c r="J11">
        <v>3300</v>
      </c>
    </row>
    <row r="12" spans="2:10" x14ac:dyDescent="0.3">
      <c r="B12" s="7" t="s">
        <v>6</v>
      </c>
      <c r="C12" s="7" t="s">
        <v>1</v>
      </c>
      <c r="E12" s="7" t="s">
        <v>6</v>
      </c>
      <c r="F12" s="9" t="s">
        <v>3</v>
      </c>
      <c r="I12" s="8" t="s">
        <v>19</v>
      </c>
      <c r="J12">
        <v>3950</v>
      </c>
    </row>
    <row r="13" spans="2:10" x14ac:dyDescent="0.3">
      <c r="B13" s="7" t="s">
        <v>7</v>
      </c>
      <c r="C13" s="1">
        <v>4000</v>
      </c>
      <c r="E13" s="7" t="s">
        <v>7</v>
      </c>
      <c r="F13" s="3">
        <v>0.34</v>
      </c>
      <c r="I13" s="8" t="s">
        <v>20</v>
      </c>
      <c r="J13">
        <v>250</v>
      </c>
    </row>
    <row r="14" spans="2:10" x14ac:dyDescent="0.3">
      <c r="B14" s="7" t="s">
        <v>8</v>
      </c>
      <c r="C14" s="1">
        <v>4200</v>
      </c>
      <c r="E14" s="7" t="s">
        <v>8</v>
      </c>
      <c r="F14" s="3">
        <v>0.35</v>
      </c>
      <c r="I14" s="8" t="s">
        <v>9</v>
      </c>
      <c r="J14">
        <f>SUM(J8:J13)</f>
        <v>13600</v>
      </c>
    </row>
    <row r="15" spans="2:10" x14ac:dyDescent="0.3">
      <c r="B15" s="7" t="s">
        <v>10</v>
      </c>
      <c r="C15" s="1">
        <v>4400</v>
      </c>
      <c r="E15" s="7" t="s">
        <v>10</v>
      </c>
      <c r="F15" s="3">
        <v>0.3</v>
      </c>
    </row>
    <row r="16" spans="2:10" x14ac:dyDescent="0.3">
      <c r="B16" s="7" t="s">
        <v>11</v>
      </c>
      <c r="C16" s="1">
        <v>4200</v>
      </c>
      <c r="E16" s="7" t="s">
        <v>11</v>
      </c>
      <c r="F16" s="3">
        <v>0.39</v>
      </c>
    </row>
    <row r="17" spans="2:6" x14ac:dyDescent="0.3">
      <c r="B17" s="7" t="s">
        <v>12</v>
      </c>
      <c r="C17" s="1">
        <v>4300</v>
      </c>
      <c r="E17" s="7" t="s">
        <v>12</v>
      </c>
      <c r="F17" s="3">
        <v>0.32</v>
      </c>
    </row>
    <row r="18" spans="2:6" x14ac:dyDescent="0.3">
      <c r="B18" s="7" t="s">
        <v>14</v>
      </c>
      <c r="C18" s="1">
        <v>4500</v>
      </c>
      <c r="E18" s="7" t="s">
        <v>14</v>
      </c>
      <c r="F18" s="3">
        <v>0.28999999999999998</v>
      </c>
    </row>
    <row r="19" spans="2:6" x14ac:dyDescent="0.3">
      <c r="B19" s="7" t="s">
        <v>9</v>
      </c>
      <c r="C19" s="1">
        <f>SUM(C13:C18)</f>
        <v>25600</v>
      </c>
      <c r="E19" s="7" t="s">
        <v>16</v>
      </c>
      <c r="F19" s="5">
        <v>0.33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2024-08-25T08:18:59Z</dcterms:modified>
</cp:coreProperties>
</file>