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ing\DataScience-Practice\"/>
    </mc:Choice>
  </mc:AlternateContent>
  <xr:revisionPtr revIDLastSave="0" documentId="13_ncr:1_{2EB5D59D-0BF9-487A-B4C8-DD7369291E79}" xr6:coauthVersionLast="47" xr6:coauthVersionMax="47" xr10:uidLastSave="{00000000-0000-0000-0000-000000000000}"/>
  <bookViews>
    <workbookView xWindow="11424" yWindow="0" windowWidth="11712" windowHeight="12336" activeTab="1" xr2:uid="{7AB703F0-8716-4CED-AA85-BA6B4731E4B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D8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G31" i="2"/>
  <c r="H3" i="1"/>
  <c r="G29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G37" i="2"/>
  <c r="G35" i="2"/>
  <c r="D35" i="2"/>
  <c r="D29" i="2"/>
</calcChain>
</file>

<file path=xl/sharedStrings.xml><?xml version="1.0" encoding="utf-8"?>
<sst xmlns="http://schemas.openxmlformats.org/spreadsheetml/2006/main" count="81" uniqueCount="74">
  <si>
    <t>Purchase hybrid vehicle</t>
  </si>
  <si>
    <t>Age</t>
  </si>
  <si>
    <t>Education</t>
  </si>
  <si>
    <t>Income</t>
  </si>
  <si>
    <t>vehicle ownership</t>
  </si>
  <si>
    <t>1-Yes, 0-No</t>
  </si>
  <si>
    <t>1-(21-30), 2-(31-40), 3(51-60), 4(51-60), 5-&gt;60</t>
  </si>
  <si>
    <t>In Lac</t>
  </si>
  <si>
    <t>0 1 2 3 4</t>
  </si>
  <si>
    <t>1-School,            2-Graduate, 3Postgraduate, 4-Ph.D</t>
  </si>
  <si>
    <t>Consumer 1</t>
  </si>
  <si>
    <t>Consumer 2</t>
  </si>
  <si>
    <t>Consumer 3</t>
  </si>
  <si>
    <t>Consumer 4</t>
  </si>
  <si>
    <t>Consumer 5</t>
  </si>
  <si>
    <t>Consumer 6</t>
  </si>
  <si>
    <t>Consumer 7</t>
  </si>
  <si>
    <t>Consumer 8</t>
  </si>
  <si>
    <t>Consumer 9</t>
  </si>
  <si>
    <t>Consumer 10</t>
  </si>
  <si>
    <t>Consumer 11</t>
  </si>
  <si>
    <t>Consumer 12</t>
  </si>
  <si>
    <t>Consumer 13</t>
  </si>
  <si>
    <t>Consumer 14</t>
  </si>
  <si>
    <t>Consumer 15</t>
  </si>
  <si>
    <t>Consumer 16</t>
  </si>
  <si>
    <t>Consumer 17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</si>
  <si>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</si>
  <si>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</si>
  <si>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</si>
  <si>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</si>
  <si>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</si>
  <si>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</si>
  <si>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</si>
  <si>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</si>
  <si>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</si>
  <si>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</si>
  <si>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</si>
  <si>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</si>
  <si>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</si>
  <si>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</si>
  <si>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</si>
  <si>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</si>
  <si>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</si>
  <si>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</si>
  <si>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</si>
  <si>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</si>
  <si>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</si>
  <si>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</si>
  <si>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</si>
  <si>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</si>
  <si>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Y=B0+B1X1+B2X2+….E</t>
  </si>
  <si>
    <t>Purchase Hybrid vehicle = -0.87 + 0.11 * Age + -0.04 * Education + 0.07 * Income + 0.22 * vehicle ownership</t>
  </si>
  <si>
    <t xml:space="preserve">Person 1 </t>
  </si>
  <si>
    <t>Age : 1</t>
  </si>
  <si>
    <t>Eduaction : 2</t>
  </si>
  <si>
    <t>Income: 6</t>
  </si>
  <si>
    <t>VO:1</t>
  </si>
  <si>
    <t>Person 2</t>
  </si>
  <si>
    <t>Age: 3</t>
  </si>
  <si>
    <t>Eduaction: 3</t>
  </si>
  <si>
    <t>Income: 13</t>
  </si>
  <si>
    <t>VO: 0</t>
  </si>
  <si>
    <t>Lower</t>
  </si>
  <si>
    <t>Upper</t>
  </si>
  <si>
    <t>Actural percentage</t>
  </si>
  <si>
    <t>Lower %</t>
  </si>
  <si>
    <t>Upper %</t>
  </si>
  <si>
    <t>P1: &gt;70%</t>
  </si>
  <si>
    <t>P2: 45%-70%</t>
  </si>
  <si>
    <t>P3: &lt;45%</t>
  </si>
  <si>
    <t>There is 93% correlation between age,edu,income,VO and purchasing decision of the customer.</t>
  </si>
  <si>
    <t xml:space="preserve">83% variation in purchasing intent of the cutomer </t>
  </si>
  <si>
    <t>16% of data is not well fiting with this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</si>
</sst>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3" borderId="0" xfId="0" applyFill="1"/>
    <xf numFmtId="2" fontId="0" fillId="0" borderId="0" xfId="0" applyNumberFormat="1"/>
    <xf numFmtId="2" fontId="3" fillId="0" borderId="2" xfId="0" applyNumberFormat="1" applyFont="1" applyBorder="1" applyAlignment="1">
      <alignment horizontal="centerContinuous"/>
    </xf>
    <xf numFmtId="2" fontId="0" fillId="0" borderId="1" xfId="0" applyNumberFormat="1" applyBorder="1"/>
    <xf numFmtId="2" fontId="3" fillId="0" borderId="2" xfId="0" applyNumberFormat="1" applyFont="1" applyBorder="1" applyAlignment="1">
      <alignment horizontal="center"/>
    </xf>
    <xf numFmtId="9" fontId="0" fillId="0" borderId="0" xfId="1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2" fontId="0" fillId="4" borderId="0" xfId="0" applyNumberFormat="1" applyFill="1"/>
    <xf numFmtId="2" fontId="0" fillId="5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5CA8-CE04-4FB1-936F-9116AD76B8D8}">
  <dimension ref="A1:K19"/>
  <sheetViews>
    <sheetView topLeftCell="F2" workbookViewId="0">
      <selection activeCell="K7" sqref="K7"/>
    </sheetView>
  </sheetViews>
  <sheetFormatPr defaultRowHeight="14.4" x14ac:dyDescent="0.3"/>
  <cols>
    <col min="1" max="1" width="11.6640625" bestFit="1" customWidth="1"/>
    <col min="2" max="2" width="20.109375" bestFit="1" customWidth="1"/>
    <col min="4" max="4" width="13.5546875" customWidth="1"/>
    <col min="6" max="6" width="12.77734375" customWidth="1"/>
    <col min="7" max="7" width="13.33203125" customWidth="1"/>
    <col min="11" max="11" width="11.77734375" bestFit="1" customWidth="1"/>
  </cols>
  <sheetData>
    <row r="1" spans="1:11" ht="72" customHeight="1" x14ac:dyDescent="0.3">
      <c r="B1" s="2" t="s">
        <v>5</v>
      </c>
      <c r="C1" s="1" t="s">
        <v>6</v>
      </c>
      <c r="D1" s="2" t="s">
        <v>9</v>
      </c>
      <c r="E1" t="s">
        <v>7</v>
      </c>
      <c r="F1" s="2" t="s">
        <v>8</v>
      </c>
    </row>
    <row r="2" spans="1:11" s="2" customFormat="1" ht="30.6" customHeight="1" x14ac:dyDescent="0.3">
      <c r="B2" s="1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65</v>
      </c>
      <c r="H2" s="12" t="s">
        <v>66</v>
      </c>
      <c r="I2" s="12" t="s">
        <v>67</v>
      </c>
    </row>
    <row r="3" spans="1:11" x14ac:dyDescent="0.3">
      <c r="A3" t="s">
        <v>10</v>
      </c>
      <c r="B3">
        <v>0</v>
      </c>
      <c r="C3">
        <v>4</v>
      </c>
      <c r="D3">
        <v>2</v>
      </c>
      <c r="E3">
        <v>4</v>
      </c>
      <c r="F3">
        <v>1</v>
      </c>
      <c r="G3" s="8">
        <f>-0.87 + 0.11 * C3 + -0.04 * D3 + 0.07 * E3 + 0.22 * F3</f>
        <v>-9.9999999999999811E-3</v>
      </c>
      <c r="H3" s="8">
        <f xml:space="preserve"> -1.25 + 0.01 * C3 + -0.14 * D3 + 0.02 * E3 + 0.09 * F3</f>
        <v>-1.3199999999999998</v>
      </c>
      <c r="I3" s="8">
        <f xml:space="preserve"> -0.48 + 0.22 *C3 + 0.06 * D3+ 0.12 * E3 + 0.34 * F3</f>
        <v>1.34</v>
      </c>
    </row>
    <row r="4" spans="1:11" x14ac:dyDescent="0.3">
      <c r="A4" t="s">
        <v>11</v>
      </c>
      <c r="B4">
        <v>0</v>
      </c>
      <c r="C4">
        <v>1</v>
      </c>
      <c r="D4">
        <v>2</v>
      </c>
      <c r="E4">
        <v>9</v>
      </c>
      <c r="F4">
        <v>1</v>
      </c>
      <c r="G4" s="8">
        <f t="shared" ref="G4:G19" si="0">-0.87 + 0.11 * C4 + -0.04 * D4 + 0.07 * E4 + 0.22 * F4</f>
        <v>1.0000000000000148E-2</v>
      </c>
      <c r="H4" s="8">
        <f t="shared" ref="H4:H19" si="1" xml:space="preserve"> -1.25 + 0.01 * C4 + -0.14 * D4 + 0.02 * E4 + 0.09 * F4</f>
        <v>-1.25</v>
      </c>
      <c r="I4" s="8">
        <f t="shared" ref="I4:I19" si="2" xml:space="preserve"> -0.48 + 0.22 *C4 + 0.06 * D4+ 0.12 * E4 + 0.34 * F4</f>
        <v>1.28</v>
      </c>
      <c r="K4" t="s">
        <v>68</v>
      </c>
    </row>
    <row r="5" spans="1:11" x14ac:dyDescent="0.3">
      <c r="A5" t="s">
        <v>12</v>
      </c>
      <c r="B5">
        <v>0</v>
      </c>
      <c r="C5">
        <v>1</v>
      </c>
      <c r="D5">
        <v>3</v>
      </c>
      <c r="E5">
        <v>7</v>
      </c>
      <c r="F5">
        <v>2</v>
      </c>
      <c r="G5" s="8">
        <f t="shared" si="0"/>
        <v>5.0000000000000044E-2</v>
      </c>
      <c r="H5" s="8">
        <f t="shared" si="1"/>
        <v>-1.34</v>
      </c>
      <c r="I5" s="8">
        <f t="shared" si="2"/>
        <v>1.44</v>
      </c>
      <c r="K5" t="s">
        <v>69</v>
      </c>
    </row>
    <row r="6" spans="1:11" x14ac:dyDescent="0.3">
      <c r="A6" t="s">
        <v>13</v>
      </c>
      <c r="B6">
        <v>1</v>
      </c>
      <c r="C6">
        <v>3</v>
      </c>
      <c r="D6">
        <v>4</v>
      </c>
      <c r="E6">
        <v>12</v>
      </c>
      <c r="F6">
        <v>4</v>
      </c>
      <c r="G6" s="8">
        <f t="shared" si="0"/>
        <v>1.02</v>
      </c>
      <c r="H6" s="8">
        <f t="shared" si="1"/>
        <v>-1.1800000000000002</v>
      </c>
      <c r="I6" s="8">
        <f t="shared" si="2"/>
        <v>3.2199999999999998</v>
      </c>
      <c r="K6" t="s">
        <v>70</v>
      </c>
    </row>
    <row r="7" spans="1:11" x14ac:dyDescent="0.3">
      <c r="A7" t="s">
        <v>14</v>
      </c>
      <c r="B7">
        <v>0</v>
      </c>
      <c r="C7">
        <v>2</v>
      </c>
      <c r="D7">
        <v>3</v>
      </c>
      <c r="E7">
        <v>7</v>
      </c>
      <c r="F7">
        <v>2</v>
      </c>
      <c r="G7" s="8">
        <f t="shared" si="0"/>
        <v>0.16000000000000003</v>
      </c>
      <c r="H7" s="8">
        <f t="shared" si="1"/>
        <v>-1.3299999999999998</v>
      </c>
      <c r="I7" s="8">
        <f t="shared" si="2"/>
        <v>1.6600000000000001</v>
      </c>
    </row>
    <row r="8" spans="1:11" x14ac:dyDescent="0.3">
      <c r="A8" t="s">
        <v>15</v>
      </c>
      <c r="B8">
        <v>0</v>
      </c>
      <c r="C8">
        <v>1</v>
      </c>
      <c r="D8">
        <v>2</v>
      </c>
      <c r="E8">
        <v>7</v>
      </c>
      <c r="F8">
        <v>2</v>
      </c>
      <c r="G8" s="8">
        <f t="shared" si="0"/>
        <v>9.000000000000008E-2</v>
      </c>
      <c r="H8" s="8">
        <f t="shared" si="1"/>
        <v>-1.2</v>
      </c>
      <c r="I8" s="8">
        <f t="shared" si="2"/>
        <v>1.38</v>
      </c>
    </row>
    <row r="9" spans="1:11" x14ac:dyDescent="0.3">
      <c r="A9" t="s">
        <v>16</v>
      </c>
      <c r="B9">
        <v>0</v>
      </c>
      <c r="C9">
        <v>2</v>
      </c>
      <c r="D9">
        <v>3</v>
      </c>
      <c r="E9">
        <v>9</v>
      </c>
      <c r="F9">
        <v>1</v>
      </c>
      <c r="G9" s="8">
        <f t="shared" si="0"/>
        <v>8.0000000000000099E-2</v>
      </c>
      <c r="H9" s="8">
        <f t="shared" si="1"/>
        <v>-1.38</v>
      </c>
      <c r="I9" s="8">
        <f t="shared" si="2"/>
        <v>1.5600000000000003</v>
      </c>
    </row>
    <row r="10" spans="1:11" x14ac:dyDescent="0.3">
      <c r="A10" t="s">
        <v>17</v>
      </c>
      <c r="B10">
        <v>0</v>
      </c>
      <c r="C10">
        <v>1</v>
      </c>
      <c r="D10">
        <v>1</v>
      </c>
      <c r="E10">
        <v>6</v>
      </c>
      <c r="F10">
        <v>1</v>
      </c>
      <c r="G10" s="8">
        <f t="shared" si="0"/>
        <v>-0.16</v>
      </c>
      <c r="H10" s="8">
        <f t="shared" si="1"/>
        <v>-1.1699999999999997</v>
      </c>
      <c r="I10" s="8">
        <f t="shared" si="2"/>
        <v>0.8600000000000001</v>
      </c>
    </row>
    <row r="11" spans="1:11" x14ac:dyDescent="0.3">
      <c r="A11" t="s">
        <v>18</v>
      </c>
      <c r="B11">
        <v>0</v>
      </c>
      <c r="C11">
        <v>1</v>
      </c>
      <c r="D11">
        <v>2</v>
      </c>
      <c r="E11">
        <v>5</v>
      </c>
      <c r="F11">
        <v>2</v>
      </c>
      <c r="G11" s="8">
        <f t="shared" si="0"/>
        <v>-4.9999999999999933E-2</v>
      </c>
      <c r="H11" s="8">
        <f t="shared" si="1"/>
        <v>-1.24</v>
      </c>
      <c r="I11" s="8">
        <f t="shared" si="2"/>
        <v>1.1400000000000001</v>
      </c>
    </row>
    <row r="12" spans="1:11" x14ac:dyDescent="0.3">
      <c r="A12" t="s">
        <v>19</v>
      </c>
      <c r="B12">
        <v>0</v>
      </c>
      <c r="C12">
        <v>1</v>
      </c>
      <c r="D12">
        <v>2</v>
      </c>
      <c r="E12">
        <v>7</v>
      </c>
      <c r="F12">
        <v>2</v>
      </c>
      <c r="G12" s="8">
        <f t="shared" si="0"/>
        <v>9.000000000000008E-2</v>
      </c>
      <c r="H12" s="8">
        <f t="shared" si="1"/>
        <v>-1.2</v>
      </c>
      <c r="I12" s="8">
        <f t="shared" si="2"/>
        <v>1.38</v>
      </c>
    </row>
    <row r="13" spans="1:11" x14ac:dyDescent="0.3">
      <c r="A13" t="s">
        <v>20</v>
      </c>
      <c r="B13">
        <v>0</v>
      </c>
      <c r="C13">
        <v>2</v>
      </c>
      <c r="D13">
        <v>1</v>
      </c>
      <c r="E13">
        <v>7</v>
      </c>
      <c r="F13">
        <v>1</v>
      </c>
      <c r="G13" s="8">
        <f t="shared" si="0"/>
        <v>1.999999999999999E-2</v>
      </c>
      <c r="H13" s="8">
        <f t="shared" si="1"/>
        <v>-1.1399999999999999</v>
      </c>
      <c r="I13" s="8">
        <f t="shared" si="2"/>
        <v>1.2</v>
      </c>
    </row>
    <row r="14" spans="1:11" x14ac:dyDescent="0.3">
      <c r="A14" t="s">
        <v>21</v>
      </c>
      <c r="B14">
        <v>0</v>
      </c>
      <c r="C14">
        <v>2</v>
      </c>
      <c r="D14">
        <v>2</v>
      </c>
      <c r="E14">
        <v>5</v>
      </c>
      <c r="F14">
        <v>2</v>
      </c>
      <c r="G14" s="8">
        <f t="shared" si="0"/>
        <v>6.0000000000000053E-2</v>
      </c>
      <c r="H14" s="8">
        <f t="shared" si="1"/>
        <v>-1.23</v>
      </c>
      <c r="I14" s="8">
        <f t="shared" si="2"/>
        <v>1.3599999999999999</v>
      </c>
    </row>
    <row r="15" spans="1:11" x14ac:dyDescent="0.3">
      <c r="A15" t="s">
        <v>22</v>
      </c>
      <c r="B15">
        <v>0</v>
      </c>
      <c r="C15">
        <v>2</v>
      </c>
      <c r="D15">
        <v>3</v>
      </c>
      <c r="E15">
        <v>5</v>
      </c>
      <c r="F15">
        <v>1</v>
      </c>
      <c r="G15" s="8">
        <f t="shared" si="0"/>
        <v>-0.19999999999999998</v>
      </c>
      <c r="H15" s="8">
        <f t="shared" si="1"/>
        <v>-1.4599999999999997</v>
      </c>
      <c r="I15" s="8">
        <f t="shared" si="2"/>
        <v>1.08</v>
      </c>
    </row>
    <row r="16" spans="1:11" x14ac:dyDescent="0.3">
      <c r="A16" t="s">
        <v>23</v>
      </c>
      <c r="B16">
        <v>1</v>
      </c>
      <c r="C16">
        <v>2</v>
      </c>
      <c r="D16">
        <v>2</v>
      </c>
      <c r="E16">
        <v>10</v>
      </c>
      <c r="F16">
        <v>3</v>
      </c>
      <c r="G16" s="8">
        <f t="shared" si="0"/>
        <v>0.63000000000000012</v>
      </c>
      <c r="H16" s="8">
        <f t="shared" si="1"/>
        <v>-1.04</v>
      </c>
      <c r="I16" s="8">
        <f t="shared" si="2"/>
        <v>2.2999999999999998</v>
      </c>
    </row>
    <row r="17" spans="1:9" x14ac:dyDescent="0.3">
      <c r="A17" t="s">
        <v>24</v>
      </c>
      <c r="B17">
        <v>0</v>
      </c>
      <c r="C17">
        <v>1</v>
      </c>
      <c r="D17">
        <v>3</v>
      </c>
      <c r="E17">
        <v>7</v>
      </c>
      <c r="F17">
        <v>2</v>
      </c>
      <c r="G17" s="8">
        <f t="shared" si="0"/>
        <v>5.0000000000000044E-2</v>
      </c>
      <c r="H17" s="8">
        <f t="shared" si="1"/>
        <v>-1.34</v>
      </c>
      <c r="I17" s="8">
        <f t="shared" si="2"/>
        <v>1.44</v>
      </c>
    </row>
    <row r="18" spans="1:9" x14ac:dyDescent="0.3">
      <c r="A18" t="s">
        <v>25</v>
      </c>
      <c r="B18">
        <v>0</v>
      </c>
      <c r="C18">
        <v>1</v>
      </c>
      <c r="D18">
        <v>4</v>
      </c>
      <c r="E18">
        <v>7</v>
      </c>
      <c r="F18">
        <v>1</v>
      </c>
      <c r="G18" s="8">
        <f t="shared" si="0"/>
        <v>-0.21</v>
      </c>
      <c r="H18" s="8">
        <f t="shared" si="1"/>
        <v>-1.57</v>
      </c>
      <c r="I18" s="8">
        <f t="shared" si="2"/>
        <v>1.1599999999999999</v>
      </c>
    </row>
    <row r="19" spans="1:9" x14ac:dyDescent="0.3">
      <c r="A19" t="s">
        <v>26</v>
      </c>
      <c r="B19">
        <v>0</v>
      </c>
      <c r="C19">
        <v>1</v>
      </c>
      <c r="D19">
        <v>1</v>
      </c>
      <c r="E19">
        <v>9</v>
      </c>
      <c r="F19">
        <v>1</v>
      </c>
      <c r="G19" s="8">
        <f t="shared" si="0"/>
        <v>5.0000000000000072E-2</v>
      </c>
      <c r="H19" s="8">
        <f t="shared" si="1"/>
        <v>-1.1099999999999999</v>
      </c>
      <c r="I19" s="8">
        <f t="shared" si="2"/>
        <v>1.2200000000000002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1276-1323-4A52-A823-B2395767D37D}">
  <dimension ref="A1:L39"/>
  <sheetViews>
    <sheetView tabSelected="1" workbookViewId="0">
      <selection activeCell="H9" sqref="H9"/>
    </sheetView>
  </sheetViews>
  <sheetFormatPr defaultRowHeight="14.4" x14ac:dyDescent="0.3"/>
  <cols>
    <col min="1" max="1" width="16.44140625" bestFit="1" customWidth="1"/>
  </cols>
  <sheetData>
    <row r="1" spans="1:9" x14ac:dyDescent="0.3">
      <c r="A1" s="4" t="s">
        <v>27</v>
      </c>
      <c r="B1" s="4"/>
      <c r="C1" s="4"/>
      <c r="D1" s="4"/>
      <c r="E1" s="4"/>
      <c r="F1" s="4"/>
      <c r="G1" s="4"/>
      <c r="H1" s="4"/>
      <c r="I1" s="4"/>
    </row>
    <row r="2" spans="1:9" ht="15" thickBot="1" x14ac:dyDescent="0.35">
      <c r="A2" s="4"/>
      <c r="B2" s="4"/>
      <c r="C2" s="4"/>
      <c r="D2" s="4"/>
      <c r="E2" s="4"/>
      <c r="F2" s="4"/>
      <c r="G2" s="4"/>
      <c r="H2" s="4"/>
      <c r="I2" s="4"/>
    </row>
    <row r="3" spans="1:9" x14ac:dyDescent="0.3">
      <c r="A3" s="5" t="s">
        <v>28</v>
      </c>
      <c r="B3" s="5"/>
      <c r="C3" s="4"/>
      <c r="D3" s="4"/>
      <c r="E3" s="4"/>
      <c r="F3" s="4"/>
      <c r="G3" s="4"/>
      <c r="H3" s="4"/>
      <c r="I3" s="4"/>
    </row>
    <row r="4" spans="1:9" x14ac:dyDescent="0.3">
      <c r="A4" s="4" t="s">
        <v>29</v>
      </c>
      <c r="B4" s="4">
        <v>0.91009309398623717</v>
      </c>
      <c r="C4" s="4"/>
      <c r="D4" s="4" t="s">
        <v>71</v>
      </c>
      <c r="E4" s="4"/>
      <c r="F4" s="4"/>
      <c r="G4" s="4"/>
      <c r="H4" s="4"/>
      <c r="I4" s="4"/>
    </row>
    <row r="5" spans="1:9" x14ac:dyDescent="0.3">
      <c r="A5" s="4" t="s">
        <v>30</v>
      </c>
      <c r="B5" s="4">
        <v>0.82826943972144196</v>
      </c>
      <c r="C5" s="4"/>
      <c r="D5" s="4" t="s">
        <v>72</v>
      </c>
      <c r="E5" s="4"/>
      <c r="F5" s="4"/>
      <c r="G5" s="4"/>
      <c r="H5" s="4"/>
      <c r="I5" s="4"/>
    </row>
    <row r="6" spans="1:9" x14ac:dyDescent="0.3">
      <c r="A6" s="4" t="s">
        <v>31</v>
      </c>
      <c r="B6" s="4">
        <v>0.77102591962858924</v>
      </c>
      <c r="C6" s="4"/>
      <c r="D6" s="4"/>
      <c r="E6" s="4"/>
      <c r="F6" s="4"/>
      <c r="G6" s="4"/>
      <c r="H6" s="4"/>
      <c r="I6" s="4"/>
    </row>
    <row r="7" spans="1:9" x14ac:dyDescent="0.3">
      <c r="A7" s="4" t="s">
        <v>32</v>
      </c>
      <c r="B7" s="4">
        <v>0.15891662643855572</v>
      </c>
      <c r="C7" s="4"/>
      <c r="D7" s="4" t="s">
        <v>73</v>
      </c>
      <c r="E7" s="4"/>
      <c r="F7" s="4"/>
      <c r="G7" s="4"/>
      <c r="H7" s="4"/>
      <c r="I7" s="4"/>
    </row>
    <row r="8" spans="1:9" ht="15" thickBot="1" x14ac:dyDescent="0.35">
      <c r="A8" s="6" t="s">
        <v>33</v>
      </c>
      <c r="B8" s="6">
        <v>17</v>
      </c>
      <c r="C8" s="4"/>
      <c r="D8" s="13">
        <f>0.16*17</f>
        <v>2.72</v>
      </c>
      <c r="E8" s="4"/>
      <c r="F8" s="14">
        <f>0.84*17</f>
        <v>14.28</v>
      </c>
      <c r="G8" s="4"/>
      <c r="H8" s="4"/>
      <c r="I8" s="4"/>
    </row>
    <row r="9" spans="1:9" x14ac:dyDescent="0.3">
      <c r="A9" s="4"/>
      <c r="B9" s="4"/>
      <c r="C9" s="4"/>
      <c r="D9" s="4"/>
      <c r="E9" s="4"/>
      <c r="F9" s="4"/>
      <c r="G9" s="4"/>
      <c r="H9" s="4"/>
      <c r="I9" s="4"/>
    </row>
    <row r="10" spans="1:9" ht="15" thickBot="1" x14ac:dyDescent="0.35">
      <c r="A10" s="4" t="s">
        <v>34</v>
      </c>
      <c r="B10" s="4"/>
      <c r="C10" s="4"/>
      <c r="D10" s="4"/>
      <c r="E10" s="4"/>
      <c r="F10" s="4"/>
      <c r="G10" s="4"/>
      <c r="H10" s="4"/>
      <c r="I10" s="4"/>
    </row>
    <row r="11" spans="1:9" x14ac:dyDescent="0.3">
      <c r="A11" s="7"/>
      <c r="B11" s="7" t="s">
        <v>39</v>
      </c>
      <c r="C11" s="7" t="s">
        <v>40</v>
      </c>
      <c r="D11" s="7" t="s">
        <v>41</v>
      </c>
      <c r="E11" s="7" t="s">
        <v>42</v>
      </c>
      <c r="F11" s="7" t="s">
        <v>43</v>
      </c>
      <c r="G11" s="4"/>
      <c r="H11" s="4"/>
      <c r="I11" s="4"/>
    </row>
    <row r="12" spans="1:9" x14ac:dyDescent="0.3">
      <c r="A12" s="4" t="s">
        <v>35</v>
      </c>
      <c r="B12" s="4">
        <v>4</v>
      </c>
      <c r="C12" s="4">
        <v>1.4616519524496032</v>
      </c>
      <c r="D12" s="4">
        <v>0.36541298811240081</v>
      </c>
      <c r="E12" s="4">
        <v>14.469226182770305</v>
      </c>
      <c r="F12" s="4">
        <v>1.5312001505114788E-4</v>
      </c>
      <c r="G12" s="4"/>
      <c r="H12" s="4"/>
      <c r="I12" s="4"/>
    </row>
    <row r="13" spans="1:9" x14ac:dyDescent="0.3">
      <c r="A13" s="4" t="s">
        <v>36</v>
      </c>
      <c r="B13" s="4">
        <v>12</v>
      </c>
      <c r="C13" s="4">
        <v>0.30305392990333763</v>
      </c>
      <c r="D13" s="4">
        <v>2.525449415861147E-2</v>
      </c>
      <c r="E13" s="4"/>
      <c r="F13" s="4"/>
      <c r="G13" s="4"/>
      <c r="H13" s="4"/>
      <c r="I13" s="4"/>
    </row>
    <row r="14" spans="1:9" ht="15" thickBot="1" x14ac:dyDescent="0.35">
      <c r="A14" s="6" t="s">
        <v>37</v>
      </c>
      <c r="B14" s="6">
        <v>16</v>
      </c>
      <c r="C14" s="6">
        <v>1.7647058823529409</v>
      </c>
      <c r="D14" s="6"/>
      <c r="E14" s="6"/>
      <c r="F14" s="6"/>
      <c r="G14" s="4"/>
      <c r="H14" s="4"/>
      <c r="I14" s="4"/>
    </row>
    <row r="15" spans="1:9" ht="15" thickBot="1" x14ac:dyDescent="0.3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3">
      <c r="A16" s="7"/>
      <c r="B16" s="7" t="s">
        <v>44</v>
      </c>
      <c r="C16" s="7" t="s">
        <v>32</v>
      </c>
      <c r="D16" s="7" t="s">
        <v>45</v>
      </c>
      <c r="E16" s="7" t="s">
        <v>46</v>
      </c>
      <c r="F16" s="7" t="s">
        <v>47</v>
      </c>
      <c r="G16" s="7" t="s">
        <v>48</v>
      </c>
      <c r="H16" s="7" t="s">
        <v>49</v>
      </c>
      <c r="I16" s="7" t="s">
        <v>50</v>
      </c>
    </row>
    <row r="17" spans="1:12" x14ac:dyDescent="0.3">
      <c r="A17" s="4" t="s">
        <v>38</v>
      </c>
      <c r="B17" s="4">
        <v>-0.86865565085061025</v>
      </c>
      <c r="C17" s="4">
        <v>0.17610823974021653</v>
      </c>
      <c r="D17" s="4">
        <v>-4.9325099843823024</v>
      </c>
      <c r="E17" s="4">
        <v>3.4642633442523587E-4</v>
      </c>
      <c r="F17" s="4">
        <v>-1.252362543006706</v>
      </c>
      <c r="G17" s="4">
        <v>-0.48494875869451443</v>
      </c>
      <c r="H17" s="4">
        <v>-1.252362543006706</v>
      </c>
      <c r="I17" s="4">
        <v>-0.48494875869451443</v>
      </c>
    </row>
    <row r="18" spans="1:12" x14ac:dyDescent="0.3">
      <c r="A18" s="4" t="s">
        <v>1</v>
      </c>
      <c r="B18" s="4">
        <v>0.11305928437902171</v>
      </c>
      <c r="C18" s="4">
        <v>4.774227554094683E-2</v>
      </c>
      <c r="D18" s="4">
        <v>2.3681167916274717</v>
      </c>
      <c r="E18" s="4">
        <v>3.5522953836896826E-2</v>
      </c>
      <c r="F18" s="4">
        <v>9.0378019128988379E-3</v>
      </c>
      <c r="G18" s="4">
        <v>0.2170807668451446</v>
      </c>
      <c r="H18" s="4">
        <v>9.0378019128988379E-3</v>
      </c>
      <c r="I18" s="4">
        <v>0.2170807668451446</v>
      </c>
    </row>
    <row r="19" spans="1:12" x14ac:dyDescent="0.3">
      <c r="A19" s="4" t="s">
        <v>2</v>
      </c>
      <c r="B19" s="4">
        <v>-3.758935868411413E-2</v>
      </c>
      <c r="C19" s="4">
        <v>4.6459580520234058E-2</v>
      </c>
      <c r="D19" s="4">
        <v>-0.80907658362828372</v>
      </c>
      <c r="E19" s="4">
        <v>0.43422018145701491</v>
      </c>
      <c r="F19" s="4">
        <v>-0.13881608878255774</v>
      </c>
      <c r="G19" s="4">
        <v>6.3637371414329486E-2</v>
      </c>
      <c r="H19" s="4">
        <v>-0.13881608878255774</v>
      </c>
      <c r="I19" s="4">
        <v>6.3637371414329486E-2</v>
      </c>
    </row>
    <row r="20" spans="1:12" x14ac:dyDescent="0.3">
      <c r="A20" s="4" t="s">
        <v>3</v>
      </c>
      <c r="B20" s="4">
        <v>7.1726489624529141E-2</v>
      </c>
      <c r="C20" s="4">
        <v>2.2868908462725671E-2</v>
      </c>
      <c r="D20" s="4">
        <v>3.1364194640700527</v>
      </c>
      <c r="E20" s="4">
        <v>8.5888399298125438E-3</v>
      </c>
      <c r="F20" s="4">
        <v>2.1899418465456996E-2</v>
      </c>
      <c r="G20" s="4">
        <v>0.12155356078360129</v>
      </c>
      <c r="H20" s="4">
        <v>2.1899418465456996E-2</v>
      </c>
      <c r="I20" s="4">
        <v>0.12155356078360129</v>
      </c>
    </row>
    <row r="21" spans="1:12" ht="15" thickBot="1" x14ac:dyDescent="0.35">
      <c r="A21" s="6" t="s">
        <v>4</v>
      </c>
      <c r="B21" s="6">
        <v>0.21664490432397399</v>
      </c>
      <c r="C21" s="6">
        <v>5.8126387674158161E-2</v>
      </c>
      <c r="D21" s="6">
        <v>3.7271351789213285</v>
      </c>
      <c r="E21" s="6">
        <v>2.8889923062571359E-3</v>
      </c>
      <c r="F21" s="6">
        <v>8.9998385117307123E-2</v>
      </c>
      <c r="G21" s="6">
        <v>0.34329142353064085</v>
      </c>
      <c r="H21" s="6">
        <v>8.9998385117307123E-2</v>
      </c>
      <c r="I21" s="6">
        <v>0.34329142353064085</v>
      </c>
    </row>
    <row r="22" spans="1:12" x14ac:dyDescent="0.3">
      <c r="A22" s="4"/>
      <c r="B22" s="4"/>
      <c r="C22" s="4"/>
      <c r="D22" s="4"/>
      <c r="E22" s="4"/>
      <c r="F22" s="4"/>
      <c r="G22" s="4"/>
      <c r="H22" s="4"/>
      <c r="I22" s="4"/>
    </row>
    <row r="23" spans="1:12" x14ac:dyDescent="0.3">
      <c r="A23" s="4"/>
      <c r="B23" s="4"/>
      <c r="C23" s="4"/>
      <c r="D23" s="4"/>
      <c r="E23" s="4"/>
      <c r="F23" s="4"/>
      <c r="G23" s="4"/>
      <c r="H23" s="4"/>
      <c r="I23" s="4"/>
    </row>
    <row r="24" spans="1:12" x14ac:dyDescent="0.3">
      <c r="A24" s="9" t="s">
        <v>51</v>
      </c>
      <c r="B24" s="9"/>
      <c r="C24" s="9"/>
      <c r="D24" s="9"/>
      <c r="E24" s="9"/>
      <c r="F24" s="4"/>
      <c r="G24" s="4"/>
      <c r="H24" s="4"/>
      <c r="I24" s="4"/>
    </row>
    <row r="25" spans="1:12" x14ac:dyDescent="0.3">
      <c r="A25" s="9"/>
      <c r="B25" s="9"/>
      <c r="C25" s="9"/>
      <c r="D25" s="9"/>
      <c r="E25" s="9"/>
    </row>
    <row r="27" spans="1:12" x14ac:dyDescent="0.3">
      <c r="B27" s="10" t="s">
        <v>52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9" spans="1:12" x14ac:dyDescent="0.3">
      <c r="B29" s="3" t="s">
        <v>53</v>
      </c>
      <c r="D29" s="8">
        <f xml:space="preserve"> -0.87 + 0.11 * 1 + -0.04 * 2 + 0.07 * 6 + 0.22 * 1</f>
        <v>-0.19999999999999993</v>
      </c>
      <c r="F29" t="s">
        <v>63</v>
      </c>
      <c r="G29" s="8">
        <f xml:space="preserve"> -1.25 + 0.01 * 1 + -0.14 * 2 + 0.02 * 6 + 0.09 * 1</f>
        <v>-1.3099999999999998</v>
      </c>
    </row>
    <row r="30" spans="1:12" x14ac:dyDescent="0.3">
      <c r="B30" t="s">
        <v>54</v>
      </c>
    </row>
    <row r="31" spans="1:12" x14ac:dyDescent="0.3">
      <c r="B31" t="s">
        <v>55</v>
      </c>
      <c r="F31" t="s">
        <v>64</v>
      </c>
      <c r="G31" s="8">
        <f xml:space="preserve"> -0.48 + 0.22 *1 + 0.06 * 2+ 0.12 * 6 + 0.34 * 1</f>
        <v>0.91999999999999993</v>
      </c>
    </row>
    <row r="32" spans="1:12" x14ac:dyDescent="0.3">
      <c r="B32" t="s">
        <v>56</v>
      </c>
    </row>
    <row r="33" spans="2:7" x14ac:dyDescent="0.3">
      <c r="B33" t="s">
        <v>57</v>
      </c>
    </row>
    <row r="35" spans="2:7" x14ac:dyDescent="0.3">
      <c r="B35" s="3" t="s">
        <v>58</v>
      </c>
      <c r="D35" s="8">
        <f xml:space="preserve"> -0.87 + 0.11 * 3 + -0.04 * 3 + 0.07 * 13 + 0.22 * 0</f>
        <v>0.25000000000000011</v>
      </c>
      <c r="F35" t="s">
        <v>63</v>
      </c>
      <c r="G35" s="8">
        <f xml:space="preserve"> -1.25 + 0.01 * 3 + -0.14 * 23+ 0.02 * 13 + 0.09 * 0</f>
        <v>-4.1800000000000006</v>
      </c>
    </row>
    <row r="36" spans="2:7" x14ac:dyDescent="0.3">
      <c r="B36" t="s">
        <v>59</v>
      </c>
    </row>
    <row r="37" spans="2:7" x14ac:dyDescent="0.3">
      <c r="B37" t="s">
        <v>60</v>
      </c>
      <c r="F37" t="s">
        <v>64</v>
      </c>
      <c r="G37" s="8">
        <f xml:space="preserve"> -0.48 + 0.22 *3 + 0.06 * 3+ 0.12 * 13+ 0.34 * 0</f>
        <v>1.9200000000000002</v>
      </c>
    </row>
    <row r="38" spans="2:7" x14ac:dyDescent="0.3">
      <c r="B38" t="s">
        <v>61</v>
      </c>
    </row>
    <row r="39" spans="2:7" x14ac:dyDescent="0.3">
      <c r="B39" t="s">
        <v>62</v>
      </c>
    </row>
  </sheetData>
  <mergeCells count="2">
    <mergeCell ref="A24:E25"/>
    <mergeCell ref="B27:L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keshri</dc:creator>
  <cp:lastModifiedBy>Nikhil keshri</cp:lastModifiedBy>
  <dcterms:created xsi:type="dcterms:W3CDTF">2024-07-30T17:54:49Z</dcterms:created>
  <dcterms:modified xsi:type="dcterms:W3CDTF">2024-08-03T18:08:51Z</dcterms:modified>
</cp:coreProperties>
</file>