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l_cuvette_Project_IMP\Excel\"/>
    </mc:Choice>
  </mc:AlternateContent>
  <xr:revisionPtr revIDLastSave="0" documentId="13_ncr:1_{4B63B2C5-2921-44AB-9E87-C643CAC7B1EE}" xr6:coauthVersionLast="47" xr6:coauthVersionMax="47" xr10:uidLastSave="{00000000-0000-0000-0000-000000000000}"/>
  <bookViews>
    <workbookView xWindow="-108" yWindow="-108" windowWidth="23256" windowHeight="12576" activeTab="1" xr2:uid="{FE6AF6FB-159D-4794-B556-D1BCEA02DC85}"/>
  </bookViews>
  <sheets>
    <sheet name="BoxOfficeData" sheetId="1" r:id="rId1"/>
    <sheet name="Insights" sheetId="4" r:id="rId2"/>
    <sheet name="Annual Tot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3" i="4"/>
  <c r="B2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14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2" i="3"/>
  <c r="H2" i="3"/>
  <c r="G2" i="3"/>
  <c r="F2" i="3"/>
  <c r="E2" i="3"/>
  <c r="D2" i="3"/>
  <c r="C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3" i="4"/>
  <c r="B2" i="4"/>
  <c r="C2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4" i="4"/>
  <c r="B3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B27" i="1"/>
  <c r="C25" i="1"/>
  <c r="D25" i="1"/>
  <c r="E25" i="1"/>
  <c r="F25" i="1"/>
  <c r="G25" i="1"/>
  <c r="H25" i="1"/>
  <c r="I25" i="1"/>
  <c r="B25" i="1"/>
  <c r="C23" i="1"/>
  <c r="D23" i="1"/>
  <c r="E23" i="1"/>
  <c r="F23" i="1"/>
  <c r="G23" i="1"/>
  <c r="H23" i="1"/>
  <c r="I23" i="1"/>
  <c r="B2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K2" i="1"/>
</calcChain>
</file>

<file path=xl/sharedStrings.xml><?xml version="1.0" encoding="utf-8"?>
<sst xmlns="http://schemas.openxmlformats.org/spreadsheetml/2006/main" count="69" uniqueCount="28">
  <si>
    <t>Location</t>
  </si>
  <si>
    <t>USA</t>
  </si>
  <si>
    <t>India</t>
  </si>
  <si>
    <t>China</t>
  </si>
  <si>
    <t>UK</t>
  </si>
  <si>
    <t>Australia</t>
  </si>
  <si>
    <t>Germany</t>
  </si>
  <si>
    <t>France</t>
  </si>
  <si>
    <t>Japan</t>
  </si>
  <si>
    <t>Mexico</t>
  </si>
  <si>
    <t>Brazil</t>
  </si>
  <si>
    <t>Italy</t>
  </si>
  <si>
    <t>Spain</t>
  </si>
  <si>
    <t>Russia</t>
  </si>
  <si>
    <t>South Korea</t>
  </si>
  <si>
    <t>Netherlands</t>
  </si>
  <si>
    <t>Sweden</t>
  </si>
  <si>
    <t>Turkey</t>
  </si>
  <si>
    <t>Saudi Arabia</t>
  </si>
  <si>
    <t>Singapore</t>
  </si>
  <si>
    <t>Average Collections per Year</t>
  </si>
  <si>
    <t>USA Line Chart</t>
  </si>
  <si>
    <t>Comparative Charts</t>
  </si>
  <si>
    <t>Total Collection Pie Chart</t>
  </si>
  <si>
    <t>Total BoxCollection Per Location(Country)</t>
  </si>
  <si>
    <t>Total Box Collection Per Each Year</t>
  </si>
  <si>
    <t>Average Box Office Collection Per Year(Each Country)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</si>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</sst>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3" fontId="0" fillId="0" borderId="1" xfId="0" applyNumberFormat="1" applyBorder="1"/>
    <xf numFmtId="0" fontId="1" fillId="0" borderId="4" xfId="0" applyFont="1" applyBorder="1"/>
    <xf numFmtId="0" fontId="1" fillId="0" borderId="5" xfId="0" applyFont="1" applyBorder="1"/>
    <xf numFmtId="3" fontId="0" fillId="0" borderId="6" xfId="0" applyNumberFormat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 applyBorder="1" applyAlignment="1">
      <alignment horizontal="center"/>
    </xf>
    <xf numFmtId="3" fontId="0" fillId="0" borderId="7" xfId="0" applyNumberFormat="1" applyBorder="1"/>
    <xf numFmtId="0" fontId="1" fillId="0" borderId="9" xfId="0" applyFont="1" applyBorder="1"/>
    <xf numFmtId="3" fontId="0" fillId="0" borderId="10" xfId="0" applyNumberFormat="1" applyBorder="1"/>
    <xf numFmtId="0" fontId="1" fillId="0" borderId="8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7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6" xfId="0" applyBorder="1"/>
    <xf numFmtId="0" fontId="0" fillId="0" borderId="10" xfId="0" applyBorder="1"/>
    <xf numFmtId="9" fontId="0" fillId="0" borderId="0" xfId="0" applyNumberFormat="1"/>
    <xf numFmtId="9" fontId="0" fillId="0" borderId="1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5" xfId="0" applyBorder="1"/>
    <xf numFmtId="0" fontId="0" fillId="0" borderId="15" xfId="0" applyBorder="1"/>
    <xf numFmtId="10" fontId="0" fillId="0" borderId="16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</font>
      <fill>
        <patternFill>
          <bgColor theme="0" tint="-0.499984740745262"/>
        </patternFill>
      </fill>
    </dxf>
    <dxf>
      <font>
        <b val="0"/>
        <i/>
      </font>
      <fill>
        <patternFill>
          <bgColor rgb="FFFFA7A7"/>
        </patternFill>
      </fill>
    </dxf>
    <dxf>
      <font>
        <b/>
        <i val="0"/>
      </font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24CCD161-9D9B-4040-900E-A14EEA40728B}"/>
  </tableStyles>
  <colors>
    <mruColors>
      <color rgb="FFFFA7A7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USA MCU Box Office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BoxOfficeData!$A$2</c:f>
              <c:strCache>
                <c:ptCount val="1"/>
                <c:pt idx="0">
                  <c:v>USA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BoxOfficeData!$B$1:$I$1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BoxOfficeData!$B$2:$I$2</c:f>
              <c:numCache>
                <c:formatCode>#,##0</c:formatCode>
                <c:ptCount val="8"/>
                <c:pt idx="0">
                  <c:v>623000000</c:v>
                </c:pt>
                <c:pt idx="1">
                  <c:v>409000000</c:v>
                </c:pt>
                <c:pt idx="2">
                  <c:v>259000000</c:v>
                </c:pt>
                <c:pt idx="3">
                  <c:v>330000000</c:v>
                </c:pt>
                <c:pt idx="4">
                  <c:v>408000000</c:v>
                </c:pt>
                <c:pt idx="5">
                  <c:v>880000000</c:v>
                </c:pt>
                <c:pt idx="6">
                  <c:v>1500000000</c:v>
                </c:pt>
                <c:pt idx="7">
                  <c:v>2794000000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C-4AEB-AF4E-A1263BEC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05151"/>
        <c:axId val="441205983"/>
      </c:lineChart>
      <c:catAx>
        <c:axId val="44120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05983"/>
        <c:crosses val="autoZero"/>
        <c:auto val="1"/>
        <c:lblAlgn val="ctr"/>
        <c:lblOffset val="100"/>
        <c:noMultiLvlLbl val="0"/>
      </c:catAx>
      <c:valAx>
        <c:axId val="4412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[Red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0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2019 MCU Collection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BoxOfficeData!$A$2:$A$20</c:f>
              <c:strCache>
                <c:ptCount val="19"/>
                <c:pt idx="0">
                  <c:v>USA</c:v>
                </c:pt>
                <c:pt idx="1">
                  <c:v>India</c:v>
                </c:pt>
                <c:pt idx="2">
                  <c:v>China</c:v>
                </c:pt>
                <c:pt idx="3">
                  <c:v>UK</c:v>
                </c:pt>
                <c:pt idx="4">
                  <c:v>Australia</c:v>
                </c:pt>
                <c:pt idx="5">
                  <c:v>Germany</c:v>
                </c:pt>
                <c:pt idx="6">
                  <c:v>France</c:v>
                </c:pt>
                <c:pt idx="7">
                  <c:v>Japan</c:v>
                </c:pt>
                <c:pt idx="8">
                  <c:v>Mexico</c:v>
                </c:pt>
                <c:pt idx="9">
                  <c:v>Brazil</c:v>
                </c:pt>
                <c:pt idx="10">
                  <c:v>Italy</c:v>
                </c:pt>
                <c:pt idx="11">
                  <c:v>Spain</c:v>
                </c:pt>
                <c:pt idx="12">
                  <c:v>Russia</c:v>
                </c:pt>
                <c:pt idx="13">
                  <c:v>South Korea</c:v>
                </c:pt>
                <c:pt idx="14">
                  <c:v>Netherlands</c:v>
                </c:pt>
                <c:pt idx="15">
                  <c:v>Sweden</c:v>
                </c:pt>
                <c:pt idx="16">
                  <c:v>Turkey</c:v>
                </c:pt>
                <c:pt idx="17">
                  <c:v>Saudi Arabia</c:v>
                </c:pt>
                <c:pt idx="18">
                  <c:v>Singapore</c:v>
                </c:pt>
              </c:strCache>
            </c:strRef>
          </c:cat>
          <c:val>
            <c:numRef>
              <c:f>BoxOfficeData!$I$2:$I$20</c:f>
              <c:numCache>
                <c:formatCode>#,##0</c:formatCode>
                <c:ptCount val="19"/>
                <c:pt idx="0">
                  <c:v>2794000000</c:v>
                </c:pt>
                <c:pt idx="1">
                  <c:v>116000000</c:v>
                </c:pt>
                <c:pt idx="2">
                  <c:v>615000000</c:v>
                </c:pt>
                <c:pt idx="3">
                  <c:v>84000000</c:v>
                </c:pt>
                <c:pt idx="4">
                  <c:v>55000000</c:v>
                </c:pt>
                <c:pt idx="5">
                  <c:v>62000000</c:v>
                </c:pt>
                <c:pt idx="6">
                  <c:v>52000000</c:v>
                </c:pt>
                <c:pt idx="7">
                  <c:v>38000000</c:v>
                </c:pt>
                <c:pt idx="8">
                  <c:v>33000000</c:v>
                </c:pt>
                <c:pt idx="9">
                  <c:v>29000000</c:v>
                </c:pt>
                <c:pt idx="10">
                  <c:v>23000000</c:v>
                </c:pt>
                <c:pt idx="11">
                  <c:v>22000000</c:v>
                </c:pt>
                <c:pt idx="12">
                  <c:v>57000000</c:v>
                </c:pt>
                <c:pt idx="13">
                  <c:v>44000000</c:v>
                </c:pt>
                <c:pt idx="14">
                  <c:v>13000000</c:v>
                </c:pt>
                <c:pt idx="15">
                  <c:v>8000000</c:v>
                </c:pt>
                <c:pt idx="16">
                  <c:v>7000000</c:v>
                </c:pt>
                <c:pt idx="17">
                  <c:v>6000000</c:v>
                </c:pt>
                <c:pt idx="18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F-4F39-9D87-BF01A9F0A6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8559791"/>
        <c:axId val="1828558959"/>
      </c:barChart>
      <c:catAx>
        <c:axId val="182855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58959"/>
        <c:crosses val="autoZero"/>
        <c:auto val="1"/>
        <c:lblAlgn val="ctr"/>
        <c:lblOffset val="100"/>
        <c:noMultiLvlLbl val="0"/>
      </c:catAx>
      <c:valAx>
        <c:axId val="18285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5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F6C-49A5-A097-7A0D300DC9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F6C-49A5-A097-7A0D300DC9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F6C-49A5-A097-7A0D300DC9E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F6C-49A5-A097-7A0D300DC9E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F6C-49A5-A097-7A0D300DC9E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F6C-49A5-A097-7A0D300DC9E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F6C-49A5-A097-7A0D300DC9E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F6C-49A5-A097-7A0D300DC9E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F6C-49A5-A097-7A0D300DC9E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F6C-49A5-A097-7A0D300DC9E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F6C-49A5-A097-7A0D300DC9E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F6C-49A5-A097-7A0D300DC9E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DF6C-49A5-A097-7A0D300DC9E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DF6C-49A5-A097-7A0D300DC9E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F6C-49A5-A097-7A0D300DC9E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6C-49A5-A097-7A0D300DC9E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6C-49A5-A097-7A0D300DC9E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DF6C-49A5-A097-7A0D300DC9E1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DF6C-49A5-A097-7A0D300DC9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BoxOfficeData!$A$2:$A$20</c:f>
              <c:strCache>
                <c:ptCount val="19"/>
                <c:pt idx="0">
                  <c:v>USA</c:v>
                </c:pt>
                <c:pt idx="1">
                  <c:v>India</c:v>
                </c:pt>
                <c:pt idx="2">
                  <c:v>China</c:v>
                </c:pt>
                <c:pt idx="3">
                  <c:v>UK</c:v>
                </c:pt>
                <c:pt idx="4">
                  <c:v>Australia</c:v>
                </c:pt>
                <c:pt idx="5">
                  <c:v>Germany</c:v>
                </c:pt>
                <c:pt idx="6">
                  <c:v>France</c:v>
                </c:pt>
                <c:pt idx="7">
                  <c:v>Japan</c:v>
                </c:pt>
                <c:pt idx="8">
                  <c:v>Mexico</c:v>
                </c:pt>
                <c:pt idx="9">
                  <c:v>Brazil</c:v>
                </c:pt>
                <c:pt idx="10">
                  <c:v>Italy</c:v>
                </c:pt>
                <c:pt idx="11">
                  <c:v>Spain</c:v>
                </c:pt>
                <c:pt idx="12">
                  <c:v>Russia</c:v>
                </c:pt>
                <c:pt idx="13">
                  <c:v>South Korea</c:v>
                </c:pt>
                <c:pt idx="14">
                  <c:v>Netherlands</c:v>
                </c:pt>
                <c:pt idx="15">
                  <c:v>Sweden</c:v>
                </c:pt>
                <c:pt idx="16">
                  <c:v>Turkey</c:v>
                </c:pt>
                <c:pt idx="17">
                  <c:v>Saudi Arabia</c:v>
                </c:pt>
                <c:pt idx="18">
                  <c:v>Singapore</c:v>
                </c:pt>
              </c:strCache>
            </c:strRef>
          </c:cat>
          <c:val>
            <c:numRef>
              <c:f>BoxOfficeData!$K$2:$K$20</c:f>
              <c:numCache>
                <c:formatCode>#,##0</c:formatCode>
                <c:ptCount val="19"/>
                <c:pt idx="0">
                  <c:v>7203000000</c:v>
                </c:pt>
                <c:pt idx="1">
                  <c:v>1052000000</c:v>
                </c:pt>
                <c:pt idx="2">
                  <c:v>715000000</c:v>
                </c:pt>
                <c:pt idx="3">
                  <c:v>577000000</c:v>
                </c:pt>
                <c:pt idx="4">
                  <c:v>293000000</c:v>
                </c:pt>
                <c:pt idx="5">
                  <c:v>329000000</c:v>
                </c:pt>
                <c:pt idx="6">
                  <c:v>359000000</c:v>
                </c:pt>
                <c:pt idx="7">
                  <c:v>84000000</c:v>
                </c:pt>
                <c:pt idx="8">
                  <c:v>220000000</c:v>
                </c:pt>
                <c:pt idx="9">
                  <c:v>169000000</c:v>
                </c:pt>
                <c:pt idx="10">
                  <c:v>124000000</c:v>
                </c:pt>
                <c:pt idx="11">
                  <c:v>134000000</c:v>
                </c:pt>
                <c:pt idx="12">
                  <c:v>252000000</c:v>
                </c:pt>
                <c:pt idx="13">
                  <c:v>301000000</c:v>
                </c:pt>
                <c:pt idx="14">
                  <c:v>76000000</c:v>
                </c:pt>
                <c:pt idx="15">
                  <c:v>46000000</c:v>
                </c:pt>
                <c:pt idx="16">
                  <c:v>31000000</c:v>
                </c:pt>
                <c:pt idx="17">
                  <c:v>21600000</c:v>
                </c:pt>
                <c:pt idx="18">
                  <c:v>16100000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F6C-49A5-A097-7A0D300DC9E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30</xdr:row>
      <xdr:rowOff>114300</xdr:rowOff>
    </xdr:from>
    <xdr:to>
      <xdr:col>5</xdr:col>
      <xdr:colOff>563880</xdr:colOff>
      <xdr:row>48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8FC75-4168-4156-919D-168E3E490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30</xdr:row>
      <xdr:rowOff>129540</xdr:rowOff>
    </xdr:from>
    <xdr:to>
      <xdr:col>11</xdr:col>
      <xdr:colOff>487680</xdr:colOff>
      <xdr:row>48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E0102-04EC-4A6A-AD52-CAC0FEA55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</xdr:colOff>
      <xdr:row>52</xdr:row>
      <xdr:rowOff>144780</xdr:rowOff>
    </xdr:from>
    <xdr:to>
      <xdr:col>11</xdr:col>
      <xdr:colOff>480060</xdr:colOff>
      <xdr:row>72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6CD12-9180-4F17-B337-96E568A6C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7760-D62B-4406-9F74-F613BFB141DC}">
  <dimension ref="A1:L73"/>
  <sheetViews>
    <sheetView workbookViewId="0">
      <selection activeCell="H2" sqref="H2"/>
    </sheetView>
  </sheetViews>
  <sheetFormatPr defaultRowHeight="14.4" x14ac:dyDescent="0.3"/>
  <cols>
    <col min="1" max="1" width="30.44140625" customWidth="1"/>
    <col min="2" max="5" width="11.33203125" bestFit="1" customWidth="1"/>
    <col min="6" max="6" width="12.44140625" customWidth="1"/>
    <col min="7" max="7" width="14.6640625" customWidth="1"/>
    <col min="8" max="9" width="12.77734375" bestFit="1" customWidth="1"/>
    <col min="10" max="10" width="7.77734375" customWidth="1"/>
    <col min="11" max="11" width="40.6640625" style="14" customWidth="1"/>
    <col min="12" max="12" width="48.77734375" customWidth="1"/>
  </cols>
  <sheetData>
    <row r="1" spans="1:12" ht="15" thickBot="1" x14ac:dyDescent="0.35">
      <c r="A1" s="22" t="s">
        <v>0</v>
      </c>
      <c r="B1" s="20">
        <v>2012</v>
      </c>
      <c r="C1" s="4">
        <v>2013</v>
      </c>
      <c r="D1" s="4">
        <v>2014</v>
      </c>
      <c r="E1" s="4">
        <v>2015</v>
      </c>
      <c r="F1" s="4">
        <v>2016</v>
      </c>
      <c r="G1" s="4">
        <v>2017</v>
      </c>
      <c r="H1" s="4">
        <v>2018</v>
      </c>
      <c r="I1" s="5">
        <v>2019</v>
      </c>
      <c r="J1" s="6"/>
      <c r="K1" s="18" t="s">
        <v>24</v>
      </c>
      <c r="L1" s="6" t="s">
        <v>26</v>
      </c>
    </row>
    <row r="2" spans="1:12" x14ac:dyDescent="0.3">
      <c r="A2" s="23" t="s">
        <v>1</v>
      </c>
      <c r="B2" s="10">
        <v>623000000</v>
      </c>
      <c r="C2" s="19">
        <v>409000000</v>
      </c>
      <c r="D2" s="19">
        <v>259000000</v>
      </c>
      <c r="E2" s="19">
        <v>330000000</v>
      </c>
      <c r="F2" s="19">
        <v>408000000</v>
      </c>
      <c r="G2" s="19">
        <v>880000000</v>
      </c>
      <c r="H2" s="19">
        <v>1500000000</v>
      </c>
      <c r="I2" s="19">
        <v>2794000000</v>
      </c>
      <c r="J2" s="1"/>
      <c r="K2" s="16">
        <f>SUM(B2:I2)</f>
        <v>7203000000</v>
      </c>
      <c r="L2" s="15">
        <f>AVERAGE(B2:I2)</f>
        <v>900375000</v>
      </c>
    </row>
    <row r="3" spans="1:12" x14ac:dyDescent="0.3">
      <c r="A3" s="24" t="s">
        <v>2</v>
      </c>
      <c r="B3" s="21">
        <v>42000000</v>
      </c>
      <c r="C3" s="7">
        <v>33000000</v>
      </c>
      <c r="D3" s="7">
        <v>32000000</v>
      </c>
      <c r="E3" s="7">
        <v>25000000</v>
      </c>
      <c r="F3" s="7">
        <v>51000000</v>
      </c>
      <c r="G3" s="7">
        <v>303000000</v>
      </c>
      <c r="H3" s="7">
        <v>450000000</v>
      </c>
      <c r="I3" s="7">
        <v>116000000</v>
      </c>
      <c r="J3" s="1"/>
      <c r="K3" s="16">
        <f>SUM(B3:I3)</f>
        <v>1052000000</v>
      </c>
      <c r="L3" s="15">
        <f t="shared" ref="L3:L20" si="0">AVERAGE(B3:I3)</f>
        <v>131500000</v>
      </c>
    </row>
    <row r="4" spans="1:12" x14ac:dyDescent="0.3">
      <c r="A4" s="24" t="s">
        <v>3</v>
      </c>
      <c r="B4" s="21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100000000</v>
      </c>
      <c r="I4" s="7">
        <v>615000000</v>
      </c>
      <c r="J4" s="1"/>
      <c r="K4" s="16">
        <f t="shared" ref="K4:K20" si="1">SUM(B4:I4)</f>
        <v>715000000</v>
      </c>
      <c r="L4" s="15">
        <f t="shared" si="0"/>
        <v>89375000</v>
      </c>
    </row>
    <row r="5" spans="1:12" x14ac:dyDescent="0.3">
      <c r="A5" s="24" t="s">
        <v>4</v>
      </c>
      <c r="B5" s="21">
        <v>54000000</v>
      </c>
      <c r="C5" s="7">
        <v>51000000</v>
      </c>
      <c r="D5" s="7">
        <v>61000000</v>
      </c>
      <c r="E5" s="7">
        <v>45000000</v>
      </c>
      <c r="F5" s="7">
        <v>51000000</v>
      </c>
      <c r="G5" s="7">
        <v>139000000</v>
      </c>
      <c r="H5" s="7">
        <v>92000000</v>
      </c>
      <c r="I5" s="7">
        <v>84000000</v>
      </c>
      <c r="J5" s="1"/>
      <c r="K5" s="16">
        <f t="shared" si="1"/>
        <v>577000000</v>
      </c>
      <c r="L5" s="15">
        <f t="shared" si="0"/>
        <v>72125000</v>
      </c>
    </row>
    <row r="6" spans="1:12" x14ac:dyDescent="0.3">
      <c r="A6" s="24" t="s">
        <v>5</v>
      </c>
      <c r="B6" s="21">
        <v>19000000</v>
      </c>
      <c r="C6" s="7">
        <v>15000000</v>
      </c>
      <c r="D6" s="7">
        <v>28000000</v>
      </c>
      <c r="E6" s="7">
        <v>25000000</v>
      </c>
      <c r="F6" s="7">
        <v>30000000</v>
      </c>
      <c r="G6" s="7">
        <v>57000000</v>
      </c>
      <c r="H6" s="7">
        <v>64000000</v>
      </c>
      <c r="I6" s="7">
        <v>55000000</v>
      </c>
      <c r="J6" s="1"/>
      <c r="K6" s="16">
        <f t="shared" si="1"/>
        <v>293000000</v>
      </c>
      <c r="L6" s="15">
        <f t="shared" si="0"/>
        <v>36625000</v>
      </c>
    </row>
    <row r="7" spans="1:12" x14ac:dyDescent="0.3">
      <c r="A7" s="24" t="s">
        <v>6</v>
      </c>
      <c r="B7" s="21">
        <v>33000000</v>
      </c>
      <c r="C7" s="7">
        <v>18000000</v>
      </c>
      <c r="D7" s="7">
        <v>18000000</v>
      </c>
      <c r="E7" s="7">
        <v>25000000</v>
      </c>
      <c r="F7" s="7">
        <v>36000000</v>
      </c>
      <c r="G7" s="7">
        <v>72000000</v>
      </c>
      <c r="H7" s="7">
        <v>65000000</v>
      </c>
      <c r="I7" s="7">
        <v>62000000</v>
      </c>
      <c r="J7" s="1"/>
      <c r="K7" s="16">
        <f t="shared" si="1"/>
        <v>329000000</v>
      </c>
      <c r="L7" s="15">
        <f t="shared" si="0"/>
        <v>41125000</v>
      </c>
    </row>
    <row r="8" spans="1:12" x14ac:dyDescent="0.3">
      <c r="A8" s="24" t="s">
        <v>7</v>
      </c>
      <c r="B8" s="21">
        <v>37000000</v>
      </c>
      <c r="C8" s="7">
        <v>40000000</v>
      </c>
      <c r="D8" s="7">
        <v>38000000</v>
      </c>
      <c r="E8" s="7">
        <v>36000000</v>
      </c>
      <c r="F8" s="7">
        <v>41000000</v>
      </c>
      <c r="G8" s="7">
        <v>61000000</v>
      </c>
      <c r="H8" s="7">
        <v>54000000</v>
      </c>
      <c r="I8" s="7">
        <v>52000000</v>
      </c>
      <c r="J8" s="1"/>
      <c r="K8" s="16">
        <f t="shared" si="1"/>
        <v>359000000</v>
      </c>
      <c r="L8" s="15">
        <f t="shared" si="0"/>
        <v>44875000</v>
      </c>
    </row>
    <row r="9" spans="1:12" x14ac:dyDescent="0.3">
      <c r="A9" s="24" t="s">
        <v>8</v>
      </c>
      <c r="B9" s="21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46000000</v>
      </c>
      <c r="I9" s="7">
        <v>38000000</v>
      </c>
      <c r="J9" s="1"/>
      <c r="K9" s="16">
        <f t="shared" si="1"/>
        <v>84000000</v>
      </c>
      <c r="L9" s="15">
        <f t="shared" si="0"/>
        <v>10500000</v>
      </c>
    </row>
    <row r="10" spans="1:12" x14ac:dyDescent="0.3">
      <c r="A10" s="24" t="s">
        <v>9</v>
      </c>
      <c r="B10" s="21">
        <v>18000000</v>
      </c>
      <c r="C10" s="7">
        <v>24000000</v>
      </c>
      <c r="D10" s="7">
        <v>18000000</v>
      </c>
      <c r="E10" s="7">
        <v>24000000</v>
      </c>
      <c r="F10" s="7">
        <v>28000000</v>
      </c>
      <c r="G10" s="7">
        <v>36000000</v>
      </c>
      <c r="H10" s="7">
        <v>39000000</v>
      </c>
      <c r="I10" s="7">
        <v>33000000</v>
      </c>
      <c r="J10" s="1"/>
      <c r="K10" s="16">
        <f t="shared" si="1"/>
        <v>220000000</v>
      </c>
      <c r="L10" s="15">
        <f t="shared" si="0"/>
        <v>27500000</v>
      </c>
    </row>
    <row r="11" spans="1:12" x14ac:dyDescent="0.3">
      <c r="A11" s="24" t="s">
        <v>10</v>
      </c>
      <c r="B11" s="21">
        <v>15000000</v>
      </c>
      <c r="C11" s="7">
        <v>14000000</v>
      </c>
      <c r="D11" s="7">
        <v>14000000</v>
      </c>
      <c r="E11" s="7">
        <v>18000000</v>
      </c>
      <c r="F11" s="7">
        <v>23000000</v>
      </c>
      <c r="G11" s="7">
        <v>25000000</v>
      </c>
      <c r="H11" s="7">
        <v>31000000</v>
      </c>
      <c r="I11" s="7">
        <v>29000000</v>
      </c>
      <c r="J11" s="1"/>
      <c r="K11" s="16">
        <f t="shared" si="1"/>
        <v>169000000</v>
      </c>
      <c r="L11" s="15">
        <f t="shared" si="0"/>
        <v>21125000</v>
      </c>
    </row>
    <row r="12" spans="1:12" x14ac:dyDescent="0.3">
      <c r="A12" s="24" t="s">
        <v>11</v>
      </c>
      <c r="B12" s="21">
        <v>5000000</v>
      </c>
      <c r="C12" s="7">
        <v>6000000</v>
      </c>
      <c r="D12" s="7">
        <v>7000000</v>
      </c>
      <c r="E12" s="7">
        <v>10000000</v>
      </c>
      <c r="F12" s="7">
        <v>20000000</v>
      </c>
      <c r="G12" s="7">
        <v>28000000</v>
      </c>
      <c r="H12" s="7">
        <v>25000000</v>
      </c>
      <c r="I12" s="7">
        <v>23000000</v>
      </c>
      <c r="J12" s="1"/>
      <c r="K12" s="16">
        <f t="shared" si="1"/>
        <v>124000000</v>
      </c>
      <c r="L12" s="15">
        <f t="shared" si="0"/>
        <v>15500000</v>
      </c>
    </row>
    <row r="13" spans="1:12" x14ac:dyDescent="0.3">
      <c r="A13" s="24" t="s">
        <v>12</v>
      </c>
      <c r="B13" s="21">
        <v>10000000</v>
      </c>
      <c r="C13" s="7">
        <v>12000000</v>
      </c>
      <c r="D13" s="7">
        <v>13000000</v>
      </c>
      <c r="E13" s="7">
        <v>15000000</v>
      </c>
      <c r="F13" s="7">
        <v>18000000</v>
      </c>
      <c r="G13" s="7">
        <v>20000000</v>
      </c>
      <c r="H13" s="7">
        <v>24000000</v>
      </c>
      <c r="I13" s="7">
        <v>22000000</v>
      </c>
      <c r="J13" s="1"/>
      <c r="K13" s="16">
        <f t="shared" si="1"/>
        <v>134000000</v>
      </c>
      <c r="L13" s="15">
        <f t="shared" si="0"/>
        <v>16750000</v>
      </c>
    </row>
    <row r="14" spans="1:12" x14ac:dyDescent="0.3">
      <c r="A14" s="24" t="s">
        <v>13</v>
      </c>
      <c r="B14" s="21">
        <v>7000000</v>
      </c>
      <c r="C14" s="7">
        <v>10000000</v>
      </c>
      <c r="D14" s="7">
        <v>16000000</v>
      </c>
      <c r="E14" s="7">
        <v>21000000</v>
      </c>
      <c r="F14" s="7">
        <v>22000000</v>
      </c>
      <c r="G14" s="7">
        <v>60000000</v>
      </c>
      <c r="H14" s="7">
        <v>59000000</v>
      </c>
      <c r="I14" s="7">
        <v>57000000</v>
      </c>
      <c r="J14" s="1"/>
      <c r="K14" s="16">
        <f t="shared" si="1"/>
        <v>252000000</v>
      </c>
      <c r="L14" s="15">
        <f t="shared" si="0"/>
        <v>31500000</v>
      </c>
    </row>
    <row r="15" spans="1:12" x14ac:dyDescent="0.3">
      <c r="A15" s="24" t="s">
        <v>14</v>
      </c>
      <c r="B15" s="21">
        <v>25000000</v>
      </c>
      <c r="C15" s="7">
        <v>30000000</v>
      </c>
      <c r="D15" s="7">
        <v>35000000</v>
      </c>
      <c r="E15" s="7">
        <v>40000000</v>
      </c>
      <c r="F15" s="7">
        <v>33000000</v>
      </c>
      <c r="G15" s="7">
        <v>48000000</v>
      </c>
      <c r="H15" s="7">
        <v>46000000</v>
      </c>
      <c r="I15" s="7">
        <v>44000000</v>
      </c>
      <c r="J15" s="1"/>
      <c r="K15" s="16">
        <f t="shared" si="1"/>
        <v>301000000</v>
      </c>
      <c r="L15" s="15">
        <f t="shared" si="0"/>
        <v>37625000</v>
      </c>
    </row>
    <row r="16" spans="1:12" x14ac:dyDescent="0.3">
      <c r="A16" s="24" t="s">
        <v>15</v>
      </c>
      <c r="B16" s="21">
        <v>4000000</v>
      </c>
      <c r="C16" s="7">
        <v>5000000</v>
      </c>
      <c r="D16" s="7">
        <v>7000000</v>
      </c>
      <c r="E16" s="7">
        <v>8000000</v>
      </c>
      <c r="F16" s="7">
        <v>10000000</v>
      </c>
      <c r="G16" s="7">
        <v>15000000</v>
      </c>
      <c r="H16" s="7">
        <v>14000000</v>
      </c>
      <c r="I16" s="7">
        <v>13000000</v>
      </c>
      <c r="J16" s="1"/>
      <c r="K16" s="16">
        <f t="shared" si="1"/>
        <v>76000000</v>
      </c>
      <c r="L16" s="15">
        <f t="shared" si="0"/>
        <v>9500000</v>
      </c>
    </row>
    <row r="17" spans="1:12" x14ac:dyDescent="0.3">
      <c r="A17" s="24" t="s">
        <v>16</v>
      </c>
      <c r="B17" s="21">
        <v>2000000</v>
      </c>
      <c r="C17" s="7">
        <v>2000000</v>
      </c>
      <c r="D17" s="7">
        <v>3000000</v>
      </c>
      <c r="E17" s="7">
        <v>4000000</v>
      </c>
      <c r="F17" s="7">
        <v>8000000</v>
      </c>
      <c r="G17" s="7">
        <v>10000000</v>
      </c>
      <c r="H17" s="7">
        <v>9000000</v>
      </c>
      <c r="I17" s="7">
        <v>8000000</v>
      </c>
      <c r="J17" s="1"/>
      <c r="K17" s="16">
        <f t="shared" si="1"/>
        <v>46000000</v>
      </c>
      <c r="L17" s="15">
        <f t="shared" si="0"/>
        <v>5750000</v>
      </c>
    </row>
    <row r="18" spans="1:12" x14ac:dyDescent="0.3">
      <c r="A18" s="24" t="s">
        <v>17</v>
      </c>
      <c r="B18" s="21">
        <v>1000000</v>
      </c>
      <c r="C18" s="7">
        <v>1000000</v>
      </c>
      <c r="D18" s="7">
        <v>2000000</v>
      </c>
      <c r="E18" s="7">
        <v>3000000</v>
      </c>
      <c r="F18" s="7">
        <v>4000000</v>
      </c>
      <c r="G18" s="7">
        <v>5000000</v>
      </c>
      <c r="H18" s="7">
        <v>8000000</v>
      </c>
      <c r="I18" s="7">
        <v>7000000</v>
      </c>
      <c r="J18" s="1"/>
      <c r="K18" s="16">
        <f t="shared" si="1"/>
        <v>31000000</v>
      </c>
      <c r="L18" s="15">
        <f t="shared" si="0"/>
        <v>3875000</v>
      </c>
    </row>
    <row r="19" spans="1:12" x14ac:dyDescent="0.3">
      <c r="A19" s="24" t="s">
        <v>18</v>
      </c>
      <c r="B19" s="21">
        <v>500000</v>
      </c>
      <c r="C19" s="7">
        <v>600000</v>
      </c>
      <c r="D19" s="7">
        <v>1000000</v>
      </c>
      <c r="E19" s="7">
        <v>1500000</v>
      </c>
      <c r="F19" s="7">
        <v>3000000</v>
      </c>
      <c r="G19" s="7">
        <v>4000000</v>
      </c>
      <c r="H19" s="7">
        <v>5000000</v>
      </c>
      <c r="I19" s="7">
        <v>6000000</v>
      </c>
      <c r="J19" s="1"/>
      <c r="K19" s="16">
        <f t="shared" si="1"/>
        <v>21600000</v>
      </c>
      <c r="L19" s="15">
        <f t="shared" si="0"/>
        <v>2700000</v>
      </c>
    </row>
    <row r="20" spans="1:12" ht="15" thickBot="1" x14ac:dyDescent="0.35">
      <c r="A20" s="25" t="s">
        <v>19</v>
      </c>
      <c r="B20" s="21">
        <v>300000</v>
      </c>
      <c r="C20" s="7">
        <v>400000</v>
      </c>
      <c r="D20" s="7">
        <v>600000</v>
      </c>
      <c r="E20" s="7">
        <v>800000</v>
      </c>
      <c r="F20" s="7">
        <v>2000000</v>
      </c>
      <c r="G20" s="7">
        <v>3000000</v>
      </c>
      <c r="H20" s="7">
        <v>4000000</v>
      </c>
      <c r="I20" s="7">
        <v>5000000</v>
      </c>
      <c r="J20" s="1"/>
      <c r="K20" s="16">
        <f t="shared" si="1"/>
        <v>16100000</v>
      </c>
      <c r="L20" s="15">
        <f t="shared" si="0"/>
        <v>2012500</v>
      </c>
    </row>
    <row r="23" spans="1:12" x14ac:dyDescent="0.3">
      <c r="A23" s="2" t="s">
        <v>25</v>
      </c>
      <c r="B23" s="1">
        <f>SUM(B2:B20)</f>
        <v>895800000</v>
      </c>
      <c r="C23" s="1">
        <f t="shared" ref="C23:I23" si="2">SUM(C2:C20)</f>
        <v>671000000</v>
      </c>
      <c r="D23" s="1">
        <f t="shared" si="2"/>
        <v>552600000</v>
      </c>
      <c r="E23" s="1">
        <f t="shared" si="2"/>
        <v>631300000</v>
      </c>
      <c r="F23" s="1">
        <f t="shared" si="2"/>
        <v>788000000</v>
      </c>
      <c r="G23" s="1">
        <f t="shared" si="2"/>
        <v>1766000000</v>
      </c>
      <c r="H23" s="1">
        <f t="shared" si="2"/>
        <v>2635000000</v>
      </c>
      <c r="I23" s="1">
        <f t="shared" si="2"/>
        <v>4063000000</v>
      </c>
    </row>
    <row r="24" spans="1:12" x14ac:dyDescent="0.3">
      <c r="K24" s="15"/>
    </row>
    <row r="25" spans="1:12" x14ac:dyDescent="0.3">
      <c r="A25" s="2" t="s">
        <v>20</v>
      </c>
      <c r="B25" s="1">
        <f>AVERAGE(B2:B20)</f>
        <v>47147368.421052635</v>
      </c>
      <c r="C25" s="1">
        <f t="shared" ref="C25:I25" si="3">AVERAGE(C2:C20)</f>
        <v>35315789.473684214</v>
      </c>
      <c r="D25" s="1">
        <f t="shared" si="3"/>
        <v>29084210.52631579</v>
      </c>
      <c r="E25" s="1">
        <f t="shared" si="3"/>
        <v>33226315.789473683</v>
      </c>
      <c r="F25" s="1">
        <f t="shared" si="3"/>
        <v>41473684.210526317</v>
      </c>
      <c r="G25" s="1">
        <f t="shared" si="3"/>
        <v>92947368.421052635</v>
      </c>
      <c r="H25" s="1">
        <f t="shared" si="3"/>
        <v>138684210.52631578</v>
      </c>
      <c r="I25" s="1">
        <f t="shared" si="3"/>
        <v>213842105.2631579</v>
      </c>
    </row>
    <row r="27" spans="1:12" x14ac:dyDescent="0.3">
      <c r="A27" s="2" t="s">
        <v>0</v>
      </c>
      <c r="B27" s="3">
        <f>COUNTA(A2:A20)</f>
        <v>19</v>
      </c>
    </row>
    <row r="30" spans="1:12" ht="28.8" x14ac:dyDescent="0.55000000000000004">
      <c r="B30" s="11" t="s">
        <v>21</v>
      </c>
      <c r="K30" s="12" t="s">
        <v>22</v>
      </c>
    </row>
    <row r="31" spans="1:12" x14ac:dyDescent="0.3">
      <c r="K31"/>
    </row>
    <row r="32" spans="1:12" x14ac:dyDescent="0.3">
      <c r="K32"/>
    </row>
    <row r="33" spans="11:11" x14ac:dyDescent="0.3">
      <c r="K33"/>
    </row>
    <row r="34" spans="11:11" x14ac:dyDescent="0.3">
      <c r="K34"/>
    </row>
    <row r="35" spans="11:11" x14ac:dyDescent="0.3">
      <c r="K35"/>
    </row>
    <row r="36" spans="11:11" x14ac:dyDescent="0.3">
      <c r="K36"/>
    </row>
    <row r="37" spans="11:11" x14ac:dyDescent="0.3">
      <c r="K37"/>
    </row>
    <row r="38" spans="11:11" x14ac:dyDescent="0.3">
      <c r="K38"/>
    </row>
    <row r="39" spans="11:11" x14ac:dyDescent="0.3">
      <c r="K39"/>
    </row>
    <row r="40" spans="11:11" x14ac:dyDescent="0.3">
      <c r="K40"/>
    </row>
    <row r="41" spans="11:11" x14ac:dyDescent="0.3">
      <c r="K41"/>
    </row>
    <row r="42" spans="11:11" x14ac:dyDescent="0.3">
      <c r="K42"/>
    </row>
    <row r="43" spans="11:11" x14ac:dyDescent="0.3">
      <c r="K43"/>
    </row>
    <row r="44" spans="11:11" x14ac:dyDescent="0.3">
      <c r="K44"/>
    </row>
    <row r="45" spans="11:11" x14ac:dyDescent="0.3">
      <c r="K45"/>
    </row>
    <row r="46" spans="11:11" x14ac:dyDescent="0.3">
      <c r="K46"/>
    </row>
    <row r="47" spans="11:11" x14ac:dyDescent="0.3">
      <c r="K47"/>
    </row>
    <row r="48" spans="11:11" x14ac:dyDescent="0.3">
      <c r="K48"/>
    </row>
    <row r="49" spans="10:12" x14ac:dyDescent="0.3">
      <c r="K49"/>
    </row>
    <row r="50" spans="10:12" x14ac:dyDescent="0.3">
      <c r="K50"/>
    </row>
    <row r="52" spans="10:12" ht="28.8" x14ac:dyDescent="0.55000000000000004">
      <c r="J52" s="11" t="s">
        <v>23</v>
      </c>
      <c r="K52" s="11"/>
      <c r="L52" s="11"/>
    </row>
    <row r="53" spans="10:12" x14ac:dyDescent="0.3">
      <c r="K53"/>
    </row>
    <row r="54" spans="10:12" x14ac:dyDescent="0.3">
      <c r="K54"/>
    </row>
    <row r="55" spans="10:12" x14ac:dyDescent="0.3">
      <c r="K55"/>
    </row>
    <row r="56" spans="10:12" x14ac:dyDescent="0.3">
      <c r="K56"/>
    </row>
    <row r="57" spans="10:12" x14ac:dyDescent="0.3">
      <c r="K57"/>
    </row>
    <row r="58" spans="10:12" x14ac:dyDescent="0.3">
      <c r="K58"/>
    </row>
    <row r="59" spans="10:12" x14ac:dyDescent="0.3">
      <c r="K59"/>
    </row>
    <row r="60" spans="10:12" x14ac:dyDescent="0.3">
      <c r="K60"/>
    </row>
    <row r="61" spans="10:12" x14ac:dyDescent="0.3">
      <c r="K61"/>
    </row>
    <row r="62" spans="10:12" x14ac:dyDescent="0.3">
      <c r="K62"/>
    </row>
    <row r="63" spans="10:12" x14ac:dyDescent="0.3">
      <c r="K63"/>
    </row>
    <row r="64" spans="10:12" x14ac:dyDescent="0.3">
      <c r="K64"/>
    </row>
    <row r="65" spans="11:11" x14ac:dyDescent="0.3">
      <c r="K65"/>
    </row>
    <row r="66" spans="11:11" x14ac:dyDescent="0.3">
      <c r="K66"/>
    </row>
    <row r="67" spans="11:11" x14ac:dyDescent="0.3">
      <c r="K67"/>
    </row>
    <row r="68" spans="11:11" x14ac:dyDescent="0.3">
      <c r="K68"/>
    </row>
    <row r="69" spans="11:11" x14ac:dyDescent="0.3">
      <c r="K69"/>
    </row>
    <row r="70" spans="11:11" x14ac:dyDescent="0.3">
      <c r="K70"/>
    </row>
    <row r="71" spans="11:11" x14ac:dyDescent="0.3">
      <c r="K71"/>
    </row>
    <row r="72" spans="11:11" x14ac:dyDescent="0.3">
      <c r="K72"/>
    </row>
    <row r="73" spans="11:11" x14ac:dyDescent="0.3">
      <c r="K7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70D6-E562-4A4E-A3C0-E720B597FEA4}">
  <dimension ref="A1:J20"/>
  <sheetViews>
    <sheetView tabSelected="1" workbookViewId="0">
      <selection activeCell="J2" sqref="J2"/>
    </sheetView>
  </sheetViews>
  <sheetFormatPr defaultRowHeight="14.4" x14ac:dyDescent="0.3"/>
  <cols>
    <col min="1" max="1" width="27.33203125" customWidth="1"/>
    <col min="2" max="2" width="16.6640625" customWidth="1"/>
    <col min="3" max="3" width="17.33203125" customWidth="1"/>
    <col min="4" max="4" width="20.44140625" customWidth="1"/>
    <col min="5" max="5" width="17.33203125" customWidth="1"/>
    <col min="6" max="6" width="14.5546875" customWidth="1"/>
    <col min="7" max="7" width="15.5546875" customWidth="1"/>
    <col min="8" max="8" width="16.6640625" customWidth="1"/>
    <col min="9" max="9" width="19.33203125" customWidth="1"/>
    <col min="10" max="10" width="25.88671875" customWidth="1"/>
  </cols>
  <sheetData>
    <row r="1" spans="1:10" ht="15" thickBot="1" x14ac:dyDescent="0.35">
      <c r="A1" s="22" t="s">
        <v>0</v>
      </c>
      <c r="B1" s="29">
        <v>2012</v>
      </c>
      <c r="C1" s="27">
        <v>2013</v>
      </c>
      <c r="D1" s="27">
        <v>2014</v>
      </c>
      <c r="E1" s="27">
        <v>2015</v>
      </c>
      <c r="F1" s="27">
        <v>2016</v>
      </c>
      <c r="G1" s="27">
        <v>2017</v>
      </c>
      <c r="H1" s="27">
        <v>2018</v>
      </c>
      <c r="I1" s="37">
        <v>2019</v>
      </c>
      <c r="J1" s="42" t="s">
        <v>27</v>
      </c>
    </row>
    <row r="2" spans="1:10" x14ac:dyDescent="0.3">
      <c r="A2" s="23" t="s">
        <v>1</v>
      </c>
      <c r="B2" s="30" t="str">
        <f>IF(BoxOfficeData!B2=0,"No Data",IF(BoxOfficeData!B2&gt;BoxOfficeData!B$25,"Above Average","Below Average"))</f>
        <v>Above Average</v>
      </c>
      <c r="C2" s="26" t="str">
        <f>IF(BoxOfficeData!C2=0,"No Data",IF(BoxOfficeData!C2&gt;BoxOfficeData!C$25,"Above Average","Below Average"))</f>
        <v>Above Average</v>
      </c>
      <c r="D2" s="26" t="str">
        <f>IF(BoxOfficeData!D2=0,"No Data",IF(BoxOfficeData!D2&gt;BoxOfficeData!D$25,"Above Average","Below Average"))</f>
        <v>Above Average</v>
      </c>
      <c r="E2" s="26" t="str">
        <f>IF(BoxOfficeData!E2=0,"No Data",IF(BoxOfficeData!E2&gt;BoxOfficeData!E$25,"Above Average","Below Average"))</f>
        <v>Above Average</v>
      </c>
      <c r="F2" s="26" t="str">
        <f>IF(BoxOfficeData!F2=0,"No Data",IF(BoxOfficeData!F2&gt;BoxOfficeData!F$25,"Above Average","Below Average"))</f>
        <v>Above Average</v>
      </c>
      <c r="G2" s="26" t="str">
        <f>IF(BoxOfficeData!G2=0,"No Data",IF(BoxOfficeData!G2&gt;BoxOfficeData!G$25,"Above Average","Below Average"))</f>
        <v>Above Average</v>
      </c>
      <c r="H2" s="26" t="str">
        <f>IF(BoxOfficeData!H2=0,"No Data",IF(BoxOfficeData!H2&gt;BoxOfficeData!H$25,"Above Average","Below Average"))</f>
        <v>Above Average</v>
      </c>
      <c r="I2" s="38" t="str">
        <f>IF(BoxOfficeData!I2=0,"No Data",IF(BoxOfficeData!I2&gt;BoxOfficeData!I$25,"Above Average","Below Average"))</f>
        <v>Above Average</v>
      </c>
      <c r="J2" s="40">
        <f>IF(AND(BoxOfficeData!H2&lt;&gt;"",BoxOfficeData!I2&lt;&gt;""),(BoxOfficeData!I2-BoxOfficeData!H2)/BoxOfficeData!H2,"")</f>
        <v>0.86266666666666669</v>
      </c>
    </row>
    <row r="3" spans="1:10" x14ac:dyDescent="0.3">
      <c r="A3" s="24" t="s">
        <v>2</v>
      </c>
      <c r="B3" s="31" t="str">
        <f>IF(BoxOfficeData!B3=0,"No Data",IF(BoxOfficeData!B3&gt;BoxOfficeData!B$25,"Above Average","Below Average"))</f>
        <v>Below Average</v>
      </c>
      <c r="C3" s="13" t="str">
        <f>IF(BoxOfficeData!C3=0,"No Data",IF(BoxOfficeData!C3&gt;BoxOfficeData!C$25,"Above Average","Below Average"))</f>
        <v>Below Average</v>
      </c>
      <c r="D3" s="13" t="str">
        <f>IF(BoxOfficeData!D3=0,"No Data",IF(BoxOfficeData!D3&gt;BoxOfficeData!D$25,"Above Average","Below Average"))</f>
        <v>Above Average</v>
      </c>
      <c r="E3" s="13" t="str">
        <f>IF(BoxOfficeData!E3=0,"No Data",IF(BoxOfficeData!E3&gt;BoxOfficeData!E$25,"Above Average","Below Average"))</f>
        <v>Below Average</v>
      </c>
      <c r="F3" s="13" t="str">
        <f>IF(BoxOfficeData!F3=0,"No Data",IF(BoxOfficeData!F3&gt;BoxOfficeData!F$25,"Above Average","Below Average"))</f>
        <v>Above Average</v>
      </c>
      <c r="G3" s="13" t="str">
        <f>IF(BoxOfficeData!G3=0,"No Data",IF(BoxOfficeData!G3&gt;BoxOfficeData!G$25,"Above Average","Below Average"))</f>
        <v>Above Average</v>
      </c>
      <c r="H3" s="13" t="str">
        <f>IF(BoxOfficeData!H3=0,"No Data",IF(BoxOfficeData!H3&gt;BoxOfficeData!H$25,"Above Average","Below Average"))</f>
        <v>Above Average</v>
      </c>
      <c r="I3" s="39" t="str">
        <f>IF(BoxOfficeData!I3=0,"No Data",IF(BoxOfficeData!I3&gt;BoxOfficeData!I$25,"Above Average","Below Average"))</f>
        <v>Below Average</v>
      </c>
      <c r="J3" s="40">
        <f>IF(AND(BoxOfficeData!H3&lt;&gt;"",BoxOfficeData!I3&lt;&gt;""),(BoxOfficeData!I3-BoxOfficeData!H3)/BoxOfficeData!H3,"")</f>
        <v>-0.74222222222222223</v>
      </c>
    </row>
    <row r="4" spans="1:10" x14ac:dyDescent="0.3">
      <c r="A4" s="24" t="s">
        <v>3</v>
      </c>
      <c r="B4" s="31" t="str">
        <f>IF(BoxOfficeData!B4=0,"No Data",IF(BoxOfficeData!B4&gt;BoxOfficeData!B$25,"Above Average","Below Average"))</f>
        <v>No Data</v>
      </c>
      <c r="C4" s="13" t="str">
        <f>IF(BoxOfficeData!C4=0,"No Data",IF(BoxOfficeData!C4&gt;BoxOfficeData!C$25,"Above Average","Below Average"))</f>
        <v>No Data</v>
      </c>
      <c r="D4" s="13" t="str">
        <f>IF(BoxOfficeData!D4=0,"No Data",IF(BoxOfficeData!D4&gt;BoxOfficeData!D$25,"Above Average","Below Average"))</f>
        <v>No Data</v>
      </c>
      <c r="E4" s="13" t="str">
        <f>IF(BoxOfficeData!E4=0,"No Data",IF(BoxOfficeData!E4&gt;BoxOfficeData!E$25,"Above Average","Below Average"))</f>
        <v>No Data</v>
      </c>
      <c r="F4" s="13" t="str">
        <f>IF(BoxOfficeData!F4=0,"No Data",IF(BoxOfficeData!F4&gt;BoxOfficeData!F$25,"Above Average","Below Average"))</f>
        <v>No Data</v>
      </c>
      <c r="G4" s="13" t="str">
        <f>IF(BoxOfficeData!G4=0,"No Data",IF(BoxOfficeData!G4&gt;BoxOfficeData!G$25,"Above Average","Below Average"))</f>
        <v>No Data</v>
      </c>
      <c r="H4" s="13" t="str">
        <f>IF(BoxOfficeData!H4=0,"No Data",IF(BoxOfficeData!H4&gt;BoxOfficeData!H$25,"Above Average","Below Average"))</f>
        <v>Below Average</v>
      </c>
      <c r="I4" s="39" t="str">
        <f>IF(BoxOfficeData!I4=0,"No Data",IF(BoxOfficeData!I4&gt;BoxOfficeData!I$25,"Above Average","Below Average"))</f>
        <v>Above Average</v>
      </c>
      <c r="J4" s="41">
        <f>IF(AND(BoxOfficeData!H4&lt;&gt;"",BoxOfficeData!I4&lt;&gt;""),(BoxOfficeData!I4-BoxOfficeData!H4)/BoxOfficeData!H4,"")</f>
        <v>5.15</v>
      </c>
    </row>
    <row r="5" spans="1:10" x14ac:dyDescent="0.3">
      <c r="A5" s="24" t="s">
        <v>4</v>
      </c>
      <c r="B5" s="31" t="str">
        <f>IF(BoxOfficeData!B5=0,"No Data",IF(BoxOfficeData!B5&gt;BoxOfficeData!B$25,"Above Average","Below Average"))</f>
        <v>Above Average</v>
      </c>
      <c r="C5" s="13" t="str">
        <f>IF(BoxOfficeData!C5=0,"No Data",IF(BoxOfficeData!C5&gt;BoxOfficeData!C$25,"Above Average","Below Average"))</f>
        <v>Above Average</v>
      </c>
      <c r="D5" s="13" t="str">
        <f>IF(BoxOfficeData!D5=0,"No Data",IF(BoxOfficeData!D5&gt;BoxOfficeData!D$25,"Above Average","Below Average"))</f>
        <v>Above Average</v>
      </c>
      <c r="E5" s="13" t="str">
        <f>IF(BoxOfficeData!E5=0,"No Data",IF(BoxOfficeData!E5&gt;BoxOfficeData!E$25,"Above Average","Below Average"))</f>
        <v>Above Average</v>
      </c>
      <c r="F5" s="13" t="str">
        <f>IF(BoxOfficeData!F5=0,"No Data",IF(BoxOfficeData!F5&gt;BoxOfficeData!F$25,"Above Average","Below Average"))</f>
        <v>Above Average</v>
      </c>
      <c r="G5" s="13" t="str">
        <f>IF(BoxOfficeData!G5=0,"No Data",IF(BoxOfficeData!G5&gt;BoxOfficeData!G$25,"Above Average","Below Average"))</f>
        <v>Above Average</v>
      </c>
      <c r="H5" s="13" t="str">
        <f>IF(BoxOfficeData!H5=0,"No Data",IF(BoxOfficeData!H5&gt;BoxOfficeData!H$25,"Above Average","Below Average"))</f>
        <v>Below Average</v>
      </c>
      <c r="I5" s="39" t="str">
        <f>IF(BoxOfficeData!I5=0,"No Data",IF(BoxOfficeData!I5&gt;BoxOfficeData!I$25,"Above Average","Below Average"))</f>
        <v>Below Average</v>
      </c>
      <c r="J5" s="40">
        <f>IF(AND(BoxOfficeData!H5&lt;&gt;"",BoxOfficeData!I5&lt;&gt;""),(BoxOfficeData!I5-BoxOfficeData!H5)/BoxOfficeData!H5,"")</f>
        <v>-8.6956521739130432E-2</v>
      </c>
    </row>
    <row r="6" spans="1:10" x14ac:dyDescent="0.3">
      <c r="A6" s="24" t="s">
        <v>5</v>
      </c>
      <c r="B6" s="31" t="str">
        <f>IF(BoxOfficeData!B6=0,"No Data",IF(BoxOfficeData!B6&gt;BoxOfficeData!B$25,"Above Average","Below Average"))</f>
        <v>Below Average</v>
      </c>
      <c r="C6" s="13" t="str">
        <f>IF(BoxOfficeData!C6=0,"No Data",IF(BoxOfficeData!C6&gt;BoxOfficeData!C$25,"Above Average","Below Average"))</f>
        <v>Below Average</v>
      </c>
      <c r="D6" s="13" t="str">
        <f>IF(BoxOfficeData!D6=0,"No Data",IF(BoxOfficeData!D6&gt;BoxOfficeData!D$25,"Above Average","Below Average"))</f>
        <v>Below Average</v>
      </c>
      <c r="E6" s="13" t="str">
        <f>IF(BoxOfficeData!E6=0,"No Data",IF(BoxOfficeData!E6&gt;BoxOfficeData!E$25,"Above Average","Below Average"))</f>
        <v>Below Average</v>
      </c>
      <c r="F6" s="13" t="str">
        <f>IF(BoxOfficeData!F6=0,"No Data",IF(BoxOfficeData!F6&gt;BoxOfficeData!F$25,"Above Average","Below Average"))</f>
        <v>Below Average</v>
      </c>
      <c r="G6" s="13" t="str">
        <f>IF(BoxOfficeData!G6=0,"No Data",IF(BoxOfficeData!G6&gt;BoxOfficeData!G$25,"Above Average","Below Average"))</f>
        <v>Below Average</v>
      </c>
      <c r="H6" s="13" t="str">
        <f>IF(BoxOfficeData!H6=0,"No Data",IF(BoxOfficeData!H6&gt;BoxOfficeData!H$25,"Above Average","Below Average"))</f>
        <v>Below Average</v>
      </c>
      <c r="I6" s="39" t="str">
        <f>IF(BoxOfficeData!I6=0,"No Data",IF(BoxOfficeData!I6&gt;BoxOfficeData!I$25,"Above Average","Below Average"))</f>
        <v>Below Average</v>
      </c>
      <c r="J6" s="40">
        <f>IF(AND(BoxOfficeData!H6&lt;&gt;"",BoxOfficeData!I6&lt;&gt;""),(BoxOfficeData!I6-BoxOfficeData!H6)/BoxOfficeData!H6,"")</f>
        <v>-0.140625</v>
      </c>
    </row>
    <row r="7" spans="1:10" x14ac:dyDescent="0.3">
      <c r="A7" s="24" t="s">
        <v>6</v>
      </c>
      <c r="B7" s="31" t="str">
        <f>IF(BoxOfficeData!B7=0,"No Data",IF(BoxOfficeData!B7&gt;BoxOfficeData!B$25,"Above Average","Below Average"))</f>
        <v>Below Average</v>
      </c>
      <c r="C7" s="13" t="str">
        <f>IF(BoxOfficeData!C7=0,"No Data",IF(BoxOfficeData!C7&gt;BoxOfficeData!C$25,"Above Average","Below Average"))</f>
        <v>Below Average</v>
      </c>
      <c r="D7" s="13" t="str">
        <f>IF(BoxOfficeData!D7=0,"No Data",IF(BoxOfficeData!D7&gt;BoxOfficeData!D$25,"Above Average","Below Average"))</f>
        <v>Below Average</v>
      </c>
      <c r="E7" s="13" t="str">
        <f>IF(BoxOfficeData!E7=0,"No Data",IF(BoxOfficeData!E7&gt;BoxOfficeData!E$25,"Above Average","Below Average"))</f>
        <v>Below Average</v>
      </c>
      <c r="F7" s="13" t="str">
        <f>IF(BoxOfficeData!F7=0,"No Data",IF(BoxOfficeData!F7&gt;BoxOfficeData!F$25,"Above Average","Below Average"))</f>
        <v>Below Average</v>
      </c>
      <c r="G7" s="13" t="str">
        <f>IF(BoxOfficeData!G7=0,"No Data",IF(BoxOfficeData!G7&gt;BoxOfficeData!G$25,"Above Average","Below Average"))</f>
        <v>Below Average</v>
      </c>
      <c r="H7" s="13" t="str">
        <f>IF(BoxOfficeData!H7=0,"No Data",IF(BoxOfficeData!H7&gt;BoxOfficeData!H$25,"Above Average","Below Average"))</f>
        <v>Below Average</v>
      </c>
      <c r="I7" s="39" t="str">
        <f>IF(BoxOfficeData!I7=0,"No Data",IF(BoxOfficeData!I7&gt;BoxOfficeData!I$25,"Above Average","Below Average"))</f>
        <v>Below Average</v>
      </c>
      <c r="J7" s="40">
        <f>IF(AND(BoxOfficeData!H7&lt;&gt;"",BoxOfficeData!I7&lt;&gt;""),(BoxOfficeData!I7-BoxOfficeData!H7)/BoxOfficeData!H7,"")</f>
        <v>-4.6153846153846156E-2</v>
      </c>
    </row>
    <row r="8" spans="1:10" x14ac:dyDescent="0.3">
      <c r="A8" s="24" t="s">
        <v>7</v>
      </c>
      <c r="B8" s="31" t="str">
        <f>IF(BoxOfficeData!B8=0,"No Data",IF(BoxOfficeData!B8&gt;BoxOfficeData!B$25,"Above Average","Below Average"))</f>
        <v>Below Average</v>
      </c>
      <c r="C8" s="13" t="str">
        <f>IF(BoxOfficeData!C8=0,"No Data",IF(BoxOfficeData!C8&gt;BoxOfficeData!C$25,"Above Average","Below Average"))</f>
        <v>Above Average</v>
      </c>
      <c r="D8" s="13" t="str">
        <f>IF(BoxOfficeData!D8=0,"No Data",IF(BoxOfficeData!D8&gt;BoxOfficeData!D$25,"Above Average","Below Average"))</f>
        <v>Above Average</v>
      </c>
      <c r="E8" s="13" t="str">
        <f>IF(BoxOfficeData!E8=0,"No Data",IF(BoxOfficeData!E8&gt;BoxOfficeData!E$25,"Above Average","Below Average"))</f>
        <v>Above Average</v>
      </c>
      <c r="F8" s="13" t="str">
        <f>IF(BoxOfficeData!F8=0,"No Data",IF(BoxOfficeData!F8&gt;BoxOfficeData!F$25,"Above Average","Below Average"))</f>
        <v>Below Average</v>
      </c>
      <c r="G8" s="13" t="str">
        <f>IF(BoxOfficeData!G8=0,"No Data",IF(BoxOfficeData!G8&gt;BoxOfficeData!G$25,"Above Average","Below Average"))</f>
        <v>Below Average</v>
      </c>
      <c r="H8" s="13" t="str">
        <f>IF(BoxOfficeData!H8=0,"No Data",IF(BoxOfficeData!H8&gt;BoxOfficeData!H$25,"Above Average","Below Average"))</f>
        <v>Below Average</v>
      </c>
      <c r="I8" s="39" t="str">
        <f>IF(BoxOfficeData!I8=0,"No Data",IF(BoxOfficeData!I8&gt;BoxOfficeData!I$25,"Above Average","Below Average"))</f>
        <v>Below Average</v>
      </c>
      <c r="J8" s="40">
        <f>IF(AND(BoxOfficeData!H8&lt;&gt;"",BoxOfficeData!I8&lt;&gt;""),(BoxOfficeData!I8-BoxOfficeData!H8)/BoxOfficeData!H8,"")</f>
        <v>-3.7037037037037035E-2</v>
      </c>
    </row>
    <row r="9" spans="1:10" x14ac:dyDescent="0.3">
      <c r="A9" s="24" t="s">
        <v>8</v>
      </c>
      <c r="B9" s="31" t="str">
        <f>IF(BoxOfficeData!B9=0,"No Data",IF(BoxOfficeData!B9&gt;BoxOfficeData!B$25,"Above Average","Below Average"))</f>
        <v>No Data</v>
      </c>
      <c r="C9" s="13" t="str">
        <f>IF(BoxOfficeData!C9=0,"No Data",IF(BoxOfficeData!C9&gt;BoxOfficeData!C$25,"Above Average","Below Average"))</f>
        <v>No Data</v>
      </c>
      <c r="D9" s="13" t="str">
        <f>IF(BoxOfficeData!D9=0,"No Data",IF(BoxOfficeData!D9&gt;BoxOfficeData!D$25,"Above Average","Below Average"))</f>
        <v>No Data</v>
      </c>
      <c r="E9" s="13" t="str">
        <f>IF(BoxOfficeData!E9=0,"No Data",IF(BoxOfficeData!E9&gt;BoxOfficeData!E$25,"Above Average","Below Average"))</f>
        <v>No Data</v>
      </c>
      <c r="F9" s="13" t="str">
        <f>IF(BoxOfficeData!F9=0,"No Data",IF(BoxOfficeData!F9&gt;BoxOfficeData!F$25,"Above Average","Below Average"))</f>
        <v>No Data</v>
      </c>
      <c r="G9" s="13" t="str">
        <f>IF(BoxOfficeData!G9=0,"No Data",IF(BoxOfficeData!G9&gt;BoxOfficeData!G$25,"Above Average","Below Average"))</f>
        <v>No Data</v>
      </c>
      <c r="H9" s="13" t="str">
        <f>IF(BoxOfficeData!H9=0,"No Data",IF(BoxOfficeData!H9&gt;BoxOfficeData!H$25,"Above Average","Below Average"))</f>
        <v>Below Average</v>
      </c>
      <c r="I9" s="39" t="str">
        <f>IF(BoxOfficeData!I9=0,"No Data",IF(BoxOfficeData!I9&gt;BoxOfficeData!I$25,"Above Average","Below Average"))</f>
        <v>Below Average</v>
      </c>
      <c r="J9" s="40">
        <f>IF(AND(BoxOfficeData!H9&lt;&gt;"",BoxOfficeData!I9&lt;&gt;""),(BoxOfficeData!I9-BoxOfficeData!H9)/BoxOfficeData!H9,"")</f>
        <v>-0.17391304347826086</v>
      </c>
    </row>
    <row r="10" spans="1:10" x14ac:dyDescent="0.3">
      <c r="A10" s="24" t="s">
        <v>9</v>
      </c>
      <c r="B10" s="31" t="str">
        <f>IF(BoxOfficeData!B10=0,"No Data",IF(BoxOfficeData!B10&gt;BoxOfficeData!B$25,"Above Average","Below Average"))</f>
        <v>Below Average</v>
      </c>
      <c r="C10" s="13" t="str">
        <f>IF(BoxOfficeData!C10=0,"No Data",IF(BoxOfficeData!C10&gt;BoxOfficeData!C$25,"Above Average","Below Average"))</f>
        <v>Below Average</v>
      </c>
      <c r="D10" s="13" t="str">
        <f>IF(BoxOfficeData!D10=0,"No Data",IF(BoxOfficeData!D10&gt;BoxOfficeData!D$25,"Above Average","Below Average"))</f>
        <v>Below Average</v>
      </c>
      <c r="E10" s="13" t="str">
        <f>IF(BoxOfficeData!E10=0,"No Data",IF(BoxOfficeData!E10&gt;BoxOfficeData!E$25,"Above Average","Below Average"))</f>
        <v>Below Average</v>
      </c>
      <c r="F10" s="13" t="str">
        <f>IF(BoxOfficeData!F10=0,"No Data",IF(BoxOfficeData!F10&gt;BoxOfficeData!F$25,"Above Average","Below Average"))</f>
        <v>Below Average</v>
      </c>
      <c r="G10" s="13" t="str">
        <f>IF(BoxOfficeData!G10=0,"No Data",IF(BoxOfficeData!G10&gt;BoxOfficeData!G$25,"Above Average","Below Average"))</f>
        <v>Below Average</v>
      </c>
      <c r="H10" s="13" t="str">
        <f>IF(BoxOfficeData!H10=0,"No Data",IF(BoxOfficeData!H10&gt;BoxOfficeData!H$25,"Above Average","Below Average"))</f>
        <v>Below Average</v>
      </c>
      <c r="I10" s="39" t="str">
        <f>IF(BoxOfficeData!I10=0,"No Data",IF(BoxOfficeData!I10&gt;BoxOfficeData!I$25,"Above Average","Below Average"))</f>
        <v>Below Average</v>
      </c>
      <c r="J10" s="40">
        <f>IF(AND(BoxOfficeData!H10&lt;&gt;"",BoxOfficeData!I10&lt;&gt;""),(BoxOfficeData!I10-BoxOfficeData!H10)/BoxOfficeData!H10,"")</f>
        <v>-0.15384615384615385</v>
      </c>
    </row>
    <row r="11" spans="1:10" x14ac:dyDescent="0.3">
      <c r="A11" s="24" t="s">
        <v>10</v>
      </c>
      <c r="B11" s="31" t="str">
        <f>IF(BoxOfficeData!B11=0,"No Data",IF(BoxOfficeData!B11&gt;BoxOfficeData!B$25,"Above Average","Below Average"))</f>
        <v>Below Average</v>
      </c>
      <c r="C11" s="13" t="str">
        <f>IF(BoxOfficeData!C11=0,"No Data",IF(BoxOfficeData!C11&gt;BoxOfficeData!C$25,"Above Average","Below Average"))</f>
        <v>Below Average</v>
      </c>
      <c r="D11" s="13" t="str">
        <f>IF(BoxOfficeData!D11=0,"No Data",IF(BoxOfficeData!D11&gt;BoxOfficeData!D$25,"Above Average","Below Average"))</f>
        <v>Below Average</v>
      </c>
      <c r="E11" s="13" t="str">
        <f>IF(BoxOfficeData!E11=0,"No Data",IF(BoxOfficeData!E11&gt;BoxOfficeData!E$25,"Above Average","Below Average"))</f>
        <v>Below Average</v>
      </c>
      <c r="F11" s="13" t="str">
        <f>IF(BoxOfficeData!F11=0,"No Data",IF(BoxOfficeData!F11&gt;BoxOfficeData!F$25,"Above Average","Below Average"))</f>
        <v>Below Average</v>
      </c>
      <c r="G11" s="13" t="str">
        <f>IF(BoxOfficeData!G11=0,"No Data",IF(BoxOfficeData!G11&gt;BoxOfficeData!G$25,"Above Average","Below Average"))</f>
        <v>Below Average</v>
      </c>
      <c r="H11" s="13" t="str">
        <f>IF(BoxOfficeData!H11=0,"No Data",IF(BoxOfficeData!H11&gt;BoxOfficeData!H$25,"Above Average","Below Average"))</f>
        <v>Below Average</v>
      </c>
      <c r="I11" s="39" t="str">
        <f>IF(BoxOfficeData!I11=0,"No Data",IF(BoxOfficeData!I11&gt;BoxOfficeData!I$25,"Above Average","Below Average"))</f>
        <v>Below Average</v>
      </c>
      <c r="J11" s="40">
        <f>IF(AND(BoxOfficeData!H11&lt;&gt;"",BoxOfficeData!I11&lt;&gt;""),(BoxOfficeData!I11-BoxOfficeData!H11)/BoxOfficeData!H11,"")</f>
        <v>-6.4516129032258063E-2</v>
      </c>
    </row>
    <row r="12" spans="1:10" x14ac:dyDescent="0.3">
      <c r="A12" s="24" t="s">
        <v>11</v>
      </c>
      <c r="B12" s="31" t="str">
        <f>IF(BoxOfficeData!B12=0,"No Data",IF(BoxOfficeData!B12&gt;BoxOfficeData!B$25,"Above Average","Below Average"))</f>
        <v>Below Average</v>
      </c>
      <c r="C12" s="13" t="str">
        <f>IF(BoxOfficeData!C12=0,"No Data",IF(BoxOfficeData!C12&gt;BoxOfficeData!C$25,"Above Average","Below Average"))</f>
        <v>Below Average</v>
      </c>
      <c r="D12" s="13" t="str">
        <f>IF(BoxOfficeData!D12=0,"No Data",IF(BoxOfficeData!D12&gt;BoxOfficeData!D$25,"Above Average","Below Average"))</f>
        <v>Below Average</v>
      </c>
      <c r="E12" s="13" t="str">
        <f>IF(BoxOfficeData!E12=0,"No Data",IF(BoxOfficeData!E12&gt;BoxOfficeData!E$25,"Above Average","Below Average"))</f>
        <v>Below Average</v>
      </c>
      <c r="F12" s="13" t="str">
        <f>IF(BoxOfficeData!F12=0,"No Data",IF(BoxOfficeData!F12&gt;BoxOfficeData!F$25,"Above Average","Below Average"))</f>
        <v>Below Average</v>
      </c>
      <c r="G12" s="13" t="str">
        <f>IF(BoxOfficeData!G12=0,"No Data",IF(BoxOfficeData!G12&gt;BoxOfficeData!G$25,"Above Average","Below Average"))</f>
        <v>Below Average</v>
      </c>
      <c r="H12" s="13" t="str">
        <f>IF(BoxOfficeData!H12=0,"No Data",IF(BoxOfficeData!H12&gt;BoxOfficeData!H$25,"Above Average","Below Average"))</f>
        <v>Below Average</v>
      </c>
      <c r="I12" s="39" t="str">
        <f>IF(BoxOfficeData!I12=0,"No Data",IF(BoxOfficeData!I12&gt;BoxOfficeData!I$25,"Above Average","Below Average"))</f>
        <v>Below Average</v>
      </c>
      <c r="J12" s="41">
        <f>IF(AND(BoxOfficeData!H12&lt;&gt;"",BoxOfficeData!I12&lt;&gt;""),(BoxOfficeData!I12-BoxOfficeData!H12)/BoxOfficeData!H12,"")</f>
        <v>-0.08</v>
      </c>
    </row>
    <row r="13" spans="1:10" x14ac:dyDescent="0.3">
      <c r="A13" s="24" t="s">
        <v>12</v>
      </c>
      <c r="B13" s="31" t="str">
        <f>IF(BoxOfficeData!B13=0,"No Data",IF(BoxOfficeData!B13&gt;BoxOfficeData!B$25,"Above Average","Below Average"))</f>
        <v>Below Average</v>
      </c>
      <c r="C13" s="13" t="str">
        <f>IF(BoxOfficeData!C13=0,"No Data",IF(BoxOfficeData!C13&gt;BoxOfficeData!C$25,"Above Average","Below Average"))</f>
        <v>Below Average</v>
      </c>
      <c r="D13" s="13" t="str">
        <f>IF(BoxOfficeData!D13=0,"No Data",IF(BoxOfficeData!D13&gt;BoxOfficeData!D$25,"Above Average","Below Average"))</f>
        <v>Below Average</v>
      </c>
      <c r="E13" s="13" t="str">
        <f>IF(BoxOfficeData!E13=0,"No Data",IF(BoxOfficeData!E13&gt;BoxOfficeData!E$25,"Above Average","Below Average"))</f>
        <v>Below Average</v>
      </c>
      <c r="F13" s="13" t="str">
        <f>IF(BoxOfficeData!F13=0,"No Data",IF(BoxOfficeData!F13&gt;BoxOfficeData!F$25,"Above Average","Below Average"))</f>
        <v>Below Average</v>
      </c>
      <c r="G13" s="13" t="str">
        <f>IF(BoxOfficeData!G13=0,"No Data",IF(BoxOfficeData!G13&gt;BoxOfficeData!G$25,"Above Average","Below Average"))</f>
        <v>Below Average</v>
      </c>
      <c r="H13" s="13" t="str">
        <f>IF(BoxOfficeData!H13=0,"No Data",IF(BoxOfficeData!H13&gt;BoxOfficeData!H$25,"Above Average","Below Average"))</f>
        <v>Below Average</v>
      </c>
      <c r="I13" s="39" t="str">
        <f>IF(BoxOfficeData!I13=0,"No Data",IF(BoxOfficeData!I13&gt;BoxOfficeData!I$25,"Above Average","Below Average"))</f>
        <v>Below Average</v>
      </c>
      <c r="J13" s="40">
        <f>IF(AND(BoxOfficeData!H13&lt;&gt;"",BoxOfficeData!I13&lt;&gt;""),(BoxOfficeData!I13-BoxOfficeData!H13)/BoxOfficeData!H13,"")</f>
        <v>-8.3333333333333329E-2</v>
      </c>
    </row>
    <row r="14" spans="1:10" x14ac:dyDescent="0.3">
      <c r="A14" s="24" t="s">
        <v>13</v>
      </c>
      <c r="B14" s="31" t="str">
        <f>IF(BoxOfficeData!B14=0,"No Data",IF(BoxOfficeData!B14&gt;BoxOfficeData!B$25,"Above Average","Below Average"))</f>
        <v>Below Average</v>
      </c>
      <c r="C14" s="13" t="str">
        <f>IF(BoxOfficeData!C14=0,"No Data",IF(BoxOfficeData!C14&gt;BoxOfficeData!C$25,"Above Average","Below Average"))</f>
        <v>Below Average</v>
      </c>
      <c r="D14" s="13" t="str">
        <f>IF(BoxOfficeData!D14=0,"No Data",IF(BoxOfficeData!D14&gt;BoxOfficeData!D$25,"Above Average","Below Average"))</f>
        <v>Below Average</v>
      </c>
      <c r="E14" s="13" t="str">
        <f>IF(BoxOfficeData!E14=0,"No Data",IF(BoxOfficeData!E14&gt;BoxOfficeData!E$25,"Above Average","Below Average"))</f>
        <v>Below Average</v>
      </c>
      <c r="F14" s="13" t="str">
        <f>IF(BoxOfficeData!F14=0,"No Data",IF(BoxOfficeData!F14&gt;BoxOfficeData!F$25,"Above Average","Below Average"))</f>
        <v>Below Average</v>
      </c>
      <c r="G14" s="13" t="str">
        <f>IF(BoxOfficeData!G14=0,"No Data",IF(BoxOfficeData!G14&gt;BoxOfficeData!G$25,"Above Average","Below Average"))</f>
        <v>Below Average</v>
      </c>
      <c r="H14" s="13" t="str">
        <f>IF(BoxOfficeData!H14=0,"No Data",IF(BoxOfficeData!H14&gt;BoxOfficeData!H$25,"Above Average","Below Average"))</f>
        <v>Below Average</v>
      </c>
      <c r="I14" s="39" t="str">
        <f>IF(BoxOfficeData!I14=0,"No Data",IF(BoxOfficeData!I14&gt;BoxOfficeData!I$25,"Above Average","Below Average"))</f>
        <v>Below Average</v>
      </c>
      <c r="J14" s="40">
        <f>IF(AND(BoxOfficeData!H14&lt;&gt;"",BoxOfficeData!I14&lt;&gt;""),(BoxOfficeData!I14-BoxOfficeData!H14)/BoxOfficeData!H14,"")</f>
        <v>-3.3898305084745763E-2</v>
      </c>
    </row>
    <row r="15" spans="1:10" x14ac:dyDescent="0.3">
      <c r="A15" s="24" t="s">
        <v>14</v>
      </c>
      <c r="B15" s="31" t="str">
        <f>IF(BoxOfficeData!B15=0,"No Data",IF(BoxOfficeData!B15&gt;BoxOfficeData!B$25,"Above Average","Below Average"))</f>
        <v>Below Average</v>
      </c>
      <c r="C15" s="13" t="str">
        <f>IF(BoxOfficeData!C15=0,"No Data",IF(BoxOfficeData!C15&gt;BoxOfficeData!C$25,"Above Average","Below Average"))</f>
        <v>Below Average</v>
      </c>
      <c r="D15" s="13" t="str">
        <f>IF(BoxOfficeData!D15=0,"No Data",IF(BoxOfficeData!D15&gt;BoxOfficeData!D$25,"Above Average","Below Average"))</f>
        <v>Above Average</v>
      </c>
      <c r="E15" s="13" t="str">
        <f>IF(BoxOfficeData!E15=0,"No Data",IF(BoxOfficeData!E15&gt;BoxOfficeData!E$25,"Above Average","Below Average"))</f>
        <v>Above Average</v>
      </c>
      <c r="F15" s="13" t="str">
        <f>IF(BoxOfficeData!F15=0,"No Data",IF(BoxOfficeData!F15&gt;BoxOfficeData!F$25,"Above Average","Below Average"))</f>
        <v>Below Average</v>
      </c>
      <c r="G15" s="13" t="str">
        <f>IF(BoxOfficeData!G15=0,"No Data",IF(BoxOfficeData!G15&gt;BoxOfficeData!G$25,"Above Average","Below Average"))</f>
        <v>Below Average</v>
      </c>
      <c r="H15" s="13" t="str">
        <f>IF(BoxOfficeData!H15=0,"No Data",IF(BoxOfficeData!H15&gt;BoxOfficeData!H$25,"Above Average","Below Average"))</f>
        <v>Below Average</v>
      </c>
      <c r="I15" s="39" t="str">
        <f>IF(BoxOfficeData!I15=0,"No Data",IF(BoxOfficeData!I15&gt;BoxOfficeData!I$25,"Above Average","Below Average"))</f>
        <v>Below Average</v>
      </c>
      <c r="J15" s="40">
        <f>IF(AND(BoxOfficeData!H15&lt;&gt;"",BoxOfficeData!I15&lt;&gt;""),(BoxOfficeData!I15-BoxOfficeData!H15)/BoxOfficeData!H15,"")</f>
        <v>-4.3478260869565216E-2</v>
      </c>
    </row>
    <row r="16" spans="1:10" x14ac:dyDescent="0.3">
      <c r="A16" s="24" t="s">
        <v>15</v>
      </c>
      <c r="B16" s="31" t="str">
        <f>IF(BoxOfficeData!B16=0,"No Data",IF(BoxOfficeData!B16&gt;BoxOfficeData!B$25,"Above Average","Below Average"))</f>
        <v>Below Average</v>
      </c>
      <c r="C16" s="13" t="str">
        <f>IF(BoxOfficeData!C16=0,"No Data",IF(BoxOfficeData!C16&gt;BoxOfficeData!C$25,"Above Average","Below Average"))</f>
        <v>Below Average</v>
      </c>
      <c r="D16" s="13" t="str">
        <f>IF(BoxOfficeData!D16=0,"No Data",IF(BoxOfficeData!D16&gt;BoxOfficeData!D$25,"Above Average","Below Average"))</f>
        <v>Below Average</v>
      </c>
      <c r="E16" s="13" t="str">
        <f>IF(BoxOfficeData!E16=0,"No Data",IF(BoxOfficeData!E16&gt;BoxOfficeData!E$25,"Above Average","Below Average"))</f>
        <v>Below Average</v>
      </c>
      <c r="F16" s="13" t="str">
        <f>IF(BoxOfficeData!F16=0,"No Data",IF(BoxOfficeData!F16&gt;BoxOfficeData!F$25,"Above Average","Below Average"))</f>
        <v>Below Average</v>
      </c>
      <c r="G16" s="13" t="str">
        <f>IF(BoxOfficeData!G16=0,"No Data",IF(BoxOfficeData!G16&gt;BoxOfficeData!G$25,"Above Average","Below Average"))</f>
        <v>Below Average</v>
      </c>
      <c r="H16" s="13" t="str">
        <f>IF(BoxOfficeData!H16=0,"No Data",IF(BoxOfficeData!H16&gt;BoxOfficeData!H$25,"Above Average","Below Average"))</f>
        <v>Below Average</v>
      </c>
      <c r="I16" s="39" t="str">
        <f>IF(BoxOfficeData!I16=0,"No Data",IF(BoxOfficeData!I16&gt;BoxOfficeData!I$25,"Above Average","Below Average"))</f>
        <v>Below Average</v>
      </c>
      <c r="J16" s="40">
        <f>IF(AND(BoxOfficeData!H16&lt;&gt;"",BoxOfficeData!I16&lt;&gt;""),(BoxOfficeData!I16-BoxOfficeData!H16)/BoxOfficeData!H16,"")</f>
        <v>-7.1428571428571425E-2</v>
      </c>
    </row>
    <row r="17" spans="1:10" x14ac:dyDescent="0.3">
      <c r="A17" s="24" t="s">
        <v>16</v>
      </c>
      <c r="B17" s="31" t="str">
        <f>IF(BoxOfficeData!B17=0,"No Data",IF(BoxOfficeData!B17&gt;BoxOfficeData!B$25,"Above Average","Below Average"))</f>
        <v>Below Average</v>
      </c>
      <c r="C17" s="13" t="str">
        <f>IF(BoxOfficeData!C17=0,"No Data",IF(BoxOfficeData!C17&gt;BoxOfficeData!C$25,"Above Average","Below Average"))</f>
        <v>Below Average</v>
      </c>
      <c r="D17" s="13" t="str">
        <f>IF(BoxOfficeData!D17=0,"No Data",IF(BoxOfficeData!D17&gt;BoxOfficeData!D$25,"Above Average","Below Average"))</f>
        <v>Below Average</v>
      </c>
      <c r="E17" s="13" t="str">
        <f>IF(BoxOfficeData!E17=0,"No Data",IF(BoxOfficeData!E17&gt;BoxOfficeData!E$25,"Above Average","Below Average"))</f>
        <v>Below Average</v>
      </c>
      <c r="F17" s="13" t="str">
        <f>IF(BoxOfficeData!F17=0,"No Data",IF(BoxOfficeData!F17&gt;BoxOfficeData!F$25,"Above Average","Below Average"))</f>
        <v>Below Average</v>
      </c>
      <c r="G17" s="13" t="str">
        <f>IF(BoxOfficeData!G17=0,"No Data",IF(BoxOfficeData!G17&gt;BoxOfficeData!G$25,"Above Average","Below Average"))</f>
        <v>Below Average</v>
      </c>
      <c r="H17" s="13" t="str">
        <f>IF(BoxOfficeData!H17=0,"No Data",IF(BoxOfficeData!H17&gt;BoxOfficeData!H$25,"Above Average","Below Average"))</f>
        <v>Below Average</v>
      </c>
      <c r="I17" s="39" t="str">
        <f>IF(BoxOfficeData!I17=0,"No Data",IF(BoxOfficeData!I17&gt;BoxOfficeData!I$25,"Above Average","Below Average"))</f>
        <v>Below Average</v>
      </c>
      <c r="J17" s="40">
        <f>IF(AND(BoxOfficeData!H17&lt;&gt;"",BoxOfficeData!I17&lt;&gt;""),(BoxOfficeData!I17-BoxOfficeData!H17)/BoxOfficeData!H17,"")</f>
        <v>-0.1111111111111111</v>
      </c>
    </row>
    <row r="18" spans="1:10" x14ac:dyDescent="0.3">
      <c r="A18" s="24" t="s">
        <v>17</v>
      </c>
      <c r="B18" s="31" t="str">
        <f>IF(BoxOfficeData!B18=0,"No Data",IF(BoxOfficeData!B18&gt;BoxOfficeData!B$25,"Above Average","Below Average"))</f>
        <v>Below Average</v>
      </c>
      <c r="C18" s="13" t="str">
        <f>IF(BoxOfficeData!C18=0,"No Data",IF(BoxOfficeData!C18&gt;BoxOfficeData!C$25,"Above Average","Below Average"))</f>
        <v>Below Average</v>
      </c>
      <c r="D18" s="13" t="str">
        <f>IF(BoxOfficeData!D18=0,"No Data",IF(BoxOfficeData!D18&gt;BoxOfficeData!D$25,"Above Average","Below Average"))</f>
        <v>Below Average</v>
      </c>
      <c r="E18" s="13" t="str">
        <f>IF(BoxOfficeData!E18=0,"No Data",IF(BoxOfficeData!E18&gt;BoxOfficeData!E$25,"Above Average","Below Average"))</f>
        <v>Below Average</v>
      </c>
      <c r="F18" s="13" t="str">
        <f>IF(BoxOfficeData!F18=0,"No Data",IF(BoxOfficeData!F18&gt;BoxOfficeData!F$25,"Above Average","Below Average"))</f>
        <v>Below Average</v>
      </c>
      <c r="G18" s="13" t="str">
        <f>IF(BoxOfficeData!G18=0,"No Data",IF(BoxOfficeData!G18&gt;BoxOfficeData!G$25,"Above Average","Below Average"))</f>
        <v>Below Average</v>
      </c>
      <c r="H18" s="13" t="str">
        <f>IF(BoxOfficeData!H18=0,"No Data",IF(BoxOfficeData!H18&gt;BoxOfficeData!H$25,"Above Average","Below Average"))</f>
        <v>Below Average</v>
      </c>
      <c r="I18" s="39" t="str">
        <f>IF(BoxOfficeData!I18=0,"No Data",IF(BoxOfficeData!I18&gt;BoxOfficeData!I$25,"Above Average","Below Average"))</f>
        <v>Below Average</v>
      </c>
      <c r="J18" s="40">
        <f>IF(AND(BoxOfficeData!H18&lt;&gt;"",BoxOfficeData!I18&lt;&gt;""),(BoxOfficeData!I18-BoxOfficeData!H18)/BoxOfficeData!H18,"")</f>
        <v>-0.125</v>
      </c>
    </row>
    <row r="19" spans="1:10" x14ac:dyDescent="0.3">
      <c r="A19" s="24" t="s">
        <v>18</v>
      </c>
      <c r="B19" s="31" t="str">
        <f>IF(BoxOfficeData!B19=0,"No Data",IF(BoxOfficeData!B19&gt;BoxOfficeData!B$25,"Above Average","Below Average"))</f>
        <v>Below Average</v>
      </c>
      <c r="C19" s="13" t="str">
        <f>IF(BoxOfficeData!C19=0,"No Data",IF(BoxOfficeData!C19&gt;BoxOfficeData!C$25,"Above Average","Below Average"))</f>
        <v>Below Average</v>
      </c>
      <c r="D19" s="13" t="str">
        <f>IF(BoxOfficeData!D19=0,"No Data",IF(BoxOfficeData!D19&gt;BoxOfficeData!D$25,"Above Average","Below Average"))</f>
        <v>Below Average</v>
      </c>
      <c r="E19" s="13" t="str">
        <f>IF(BoxOfficeData!E19=0,"No Data",IF(BoxOfficeData!E19&gt;BoxOfficeData!E$25,"Above Average","Below Average"))</f>
        <v>Below Average</v>
      </c>
      <c r="F19" s="13" t="str">
        <f>IF(BoxOfficeData!F19=0,"No Data",IF(BoxOfficeData!F19&gt;BoxOfficeData!F$25,"Above Average","Below Average"))</f>
        <v>Below Average</v>
      </c>
      <c r="G19" s="13" t="str">
        <f>IF(BoxOfficeData!G19=0,"No Data",IF(BoxOfficeData!G19&gt;BoxOfficeData!G$25,"Above Average","Below Average"))</f>
        <v>Below Average</v>
      </c>
      <c r="H19" s="13" t="str">
        <f>IF(BoxOfficeData!H19=0,"No Data",IF(BoxOfficeData!H19&gt;BoxOfficeData!H$25,"Above Average","Below Average"))</f>
        <v>Below Average</v>
      </c>
      <c r="I19" s="39" t="str">
        <f>IF(BoxOfficeData!I19=0,"No Data",IF(BoxOfficeData!I19&gt;BoxOfficeData!I$25,"Above Average","Below Average"))</f>
        <v>Below Average</v>
      </c>
      <c r="J19" s="41">
        <f>IF(AND(BoxOfficeData!H19&lt;&gt;"",BoxOfficeData!I19&lt;&gt;""),(BoxOfficeData!I19-BoxOfficeData!H19)/BoxOfficeData!H19,"")</f>
        <v>0.2</v>
      </c>
    </row>
    <row r="20" spans="1:10" ht="15" thickBot="1" x14ac:dyDescent="0.35">
      <c r="A20" s="25" t="s">
        <v>19</v>
      </c>
      <c r="B20" s="31" t="str">
        <f>IF(BoxOfficeData!B20=0,"No Data",IF(BoxOfficeData!B20&gt;BoxOfficeData!B$25,"Above Average","Below Average"))</f>
        <v>Below Average</v>
      </c>
      <c r="C20" s="13" t="str">
        <f>IF(BoxOfficeData!C20=0,"No Data",IF(BoxOfficeData!C20&gt;BoxOfficeData!C$25,"Above Average","Below Average"))</f>
        <v>Below Average</v>
      </c>
      <c r="D20" s="13" t="str">
        <f>IF(BoxOfficeData!D20=0,"No Data",IF(BoxOfficeData!D20&gt;BoxOfficeData!D$25,"Above Average","Below Average"))</f>
        <v>Below Average</v>
      </c>
      <c r="E20" s="13" t="str">
        <f>IF(BoxOfficeData!E20=0,"No Data",IF(BoxOfficeData!E20&gt;BoxOfficeData!E$25,"Above Average","Below Average"))</f>
        <v>Below Average</v>
      </c>
      <c r="F20" s="13" t="str">
        <f>IF(BoxOfficeData!F20=0,"No Data",IF(BoxOfficeData!F20&gt;BoxOfficeData!F$25,"Above Average","Below Average"))</f>
        <v>Below Average</v>
      </c>
      <c r="G20" s="13" t="str">
        <f>IF(BoxOfficeData!G20=0,"No Data",IF(BoxOfficeData!G20&gt;BoxOfficeData!G$25,"Above Average","Below Average"))</f>
        <v>Below Average</v>
      </c>
      <c r="H20" s="13" t="str">
        <f>IF(BoxOfficeData!H20=0,"No Data",IF(BoxOfficeData!H20&gt;BoxOfficeData!H$25,"Above Average","Below Average"))</f>
        <v>Below Average</v>
      </c>
      <c r="I20" s="39" t="str">
        <f>IF(BoxOfficeData!I20=0,"No Data",IF(BoxOfficeData!I20&gt;BoxOfficeData!I$25,"Above Average","Below Average"))</f>
        <v>Below Average</v>
      </c>
      <c r="J20" s="34">
        <f>IF(AND(BoxOfficeData!H20&lt;&gt;"",BoxOfficeData!I20&lt;&gt;""),(BoxOfficeData!I20-BoxOfficeData!H20)/BoxOfficeData!H20,"")</f>
        <v>0.25</v>
      </c>
    </row>
  </sheetData>
  <conditionalFormatting sqref="B2:I20">
    <cfRule type="cellIs" dxfId="2" priority="3" operator="equal">
      <formula>"Above Average"</formula>
    </cfRule>
    <cfRule type="cellIs" dxfId="1" priority="2" operator="equal">
      <formula>"Below Average"</formula>
    </cfRule>
    <cfRule type="cellIs" dxfId="0" priority="1" operator="equal">
      <formula>"No Data"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1D4E-87B4-463D-BC41-1C8BFF37D61B}">
  <dimension ref="A1:K43"/>
  <sheetViews>
    <sheetView workbookViewId="0">
      <selection activeCell="B2" sqref="B2"/>
    </sheetView>
  </sheetViews>
  <sheetFormatPr defaultRowHeight="14.4" x14ac:dyDescent="0.3"/>
  <cols>
    <col min="1" max="1" width="25.109375" bestFit="1" customWidth="1"/>
    <col min="2" max="6" width="10.88671875" bestFit="1" customWidth="1"/>
    <col min="7" max="9" width="12.33203125" bestFit="1" customWidth="1"/>
    <col min="11" max="11" width="25.21875" bestFit="1" customWidth="1"/>
  </cols>
  <sheetData>
    <row r="1" spans="1:11" ht="15" thickBot="1" x14ac:dyDescent="0.35">
      <c r="A1" s="22" t="s">
        <v>0</v>
      </c>
      <c r="B1" s="29">
        <v>2012</v>
      </c>
      <c r="C1" s="27">
        <v>2013</v>
      </c>
      <c r="D1" s="27">
        <v>2014</v>
      </c>
      <c r="E1" s="27">
        <v>2015</v>
      </c>
      <c r="F1" s="27">
        <v>2016</v>
      </c>
      <c r="G1" s="27">
        <v>2017</v>
      </c>
      <c r="H1" s="27">
        <v>2018</v>
      </c>
      <c r="I1" s="28">
        <v>2019</v>
      </c>
      <c r="J1" s="6"/>
    </row>
    <row r="2" spans="1:11" x14ac:dyDescent="0.3">
      <c r="A2" s="23" t="s">
        <v>1</v>
      </c>
      <c r="B2" s="35">
        <f>(IF(BoxOfficeData!B2="","",BoxOfficeData!B2/BoxOfficeData!$B$23*100))*0.01</f>
        <v>0.69546773833444964</v>
      </c>
      <c r="C2" s="34">
        <f>(IF(BoxOfficeData!C2="","",BoxOfficeData!C2/BoxOfficeData!$C$23*100))*0.01</f>
        <v>0.60953800298062588</v>
      </c>
      <c r="D2" s="34">
        <f>(IF(BoxOfficeData!D2="","",BoxOfficeData!D2/BoxOfficeData!$D$23*100))*0.01</f>
        <v>0.46869344914947519</v>
      </c>
      <c r="E2" s="34">
        <f>(IF(BoxOfficeData!E2="","",BoxOfficeData!E2/BoxOfficeData!$E$23*100))*0.01</f>
        <v>0.52273087280215424</v>
      </c>
      <c r="F2" s="34">
        <f>(IF(BoxOfficeData!F2="","",BoxOfficeData!F2/BoxOfficeData!$F$23*100))*0.01</f>
        <v>0.51776649746192893</v>
      </c>
      <c r="G2" s="34">
        <f>(IF(BoxOfficeData!G2="","",BoxOfficeData!G2/BoxOfficeData!$G$23*100))*0.01</f>
        <v>0.49830124575311446</v>
      </c>
      <c r="H2" s="34">
        <f>(IF(BoxOfficeData!H2="","",BoxOfficeData!H2/BoxOfficeData!$H$23*100))*0.01</f>
        <v>0.56925996204933582</v>
      </c>
      <c r="I2" s="34">
        <f>(IF(BoxOfficeData!I2="","",BoxOfficeData!I2/BoxOfficeData!$I$23*100))*0.01</f>
        <v>0.68766920994339165</v>
      </c>
      <c r="J2" s="1"/>
      <c r="K2" s="32"/>
    </row>
    <row r="3" spans="1:11" x14ac:dyDescent="0.3">
      <c r="A3" s="24" t="s">
        <v>2</v>
      </c>
      <c r="B3" s="36">
        <f>(IF(BoxOfficeData!B3="","",BoxOfficeData!B3/BoxOfficeData!$B$23*100))*0.01</f>
        <v>4.6885465505693238E-2</v>
      </c>
      <c r="C3" s="33">
        <f>(IF(BoxOfficeData!C3="","",BoxOfficeData!C3/BoxOfficeData!$C$23*100))*0.01</f>
        <v>4.9180327868852458E-2</v>
      </c>
      <c r="D3" s="33">
        <f>(IF(BoxOfficeData!D3="","",BoxOfficeData!D3/BoxOfficeData!$D$23*100))*0.01</f>
        <v>5.7908070937386896E-2</v>
      </c>
      <c r="E3" s="33">
        <f>(IF(BoxOfficeData!E3="","",BoxOfficeData!E3/BoxOfficeData!$E$23*100))*0.01</f>
        <v>3.96008236971329E-2</v>
      </c>
      <c r="F3" s="33">
        <f>(IF(BoxOfficeData!F3="","",BoxOfficeData!F3/BoxOfficeData!$F$23*100))*0.01</f>
        <v>6.4720812182741116E-2</v>
      </c>
      <c r="G3" s="33">
        <f>(IF(BoxOfficeData!G3="","",BoxOfficeData!G3/BoxOfficeData!$G$23*100))*0.01</f>
        <v>0.17157417893544735</v>
      </c>
      <c r="H3" s="33">
        <f>(IF(BoxOfficeData!H3="","",BoxOfficeData!H3/BoxOfficeData!$H$23*100))*0.01</f>
        <v>0.17077798861480076</v>
      </c>
      <c r="I3" s="33">
        <f>(IF(BoxOfficeData!I3="","",BoxOfficeData!I3/BoxOfficeData!$I$23*100))*0.01</f>
        <v>2.8550332266797932E-2</v>
      </c>
      <c r="J3" s="1"/>
    </row>
    <row r="4" spans="1:11" x14ac:dyDescent="0.3">
      <c r="A4" s="24" t="s">
        <v>3</v>
      </c>
      <c r="B4" s="36">
        <f>(IF(BoxOfficeData!B4="","",BoxOfficeData!B4/BoxOfficeData!$B$23*100))*0.01</f>
        <v>0</v>
      </c>
      <c r="C4" s="33">
        <f>(IF(BoxOfficeData!C4="","",BoxOfficeData!C4/BoxOfficeData!$C$23*100))*0.01</f>
        <v>0</v>
      </c>
      <c r="D4" s="33">
        <f>(IF(BoxOfficeData!D4="","",BoxOfficeData!D4/BoxOfficeData!$D$23*100))*0.01</f>
        <v>0</v>
      </c>
      <c r="E4" s="33">
        <f>(IF(BoxOfficeData!E4="","",BoxOfficeData!E4/BoxOfficeData!$E$23*100))*0.01</f>
        <v>0</v>
      </c>
      <c r="F4" s="33">
        <f>(IF(BoxOfficeData!F4="","",BoxOfficeData!F4/BoxOfficeData!$F$23*100))*0.01</f>
        <v>0</v>
      </c>
      <c r="G4" s="33">
        <f>(IF(BoxOfficeData!G4="","",BoxOfficeData!G4/BoxOfficeData!$G$23*100))*0.01</f>
        <v>0</v>
      </c>
      <c r="H4" s="33">
        <f>(IF(BoxOfficeData!H4="","",BoxOfficeData!H4/BoxOfficeData!$H$23*100))*0.01</f>
        <v>3.7950664136622389E-2</v>
      </c>
      <c r="I4" s="33">
        <f>(IF(BoxOfficeData!I4="","",BoxOfficeData!I4/BoxOfficeData!$I$23*100))*0.01</f>
        <v>0.15136598572483387</v>
      </c>
      <c r="J4" s="1"/>
    </row>
    <row r="5" spans="1:11" x14ac:dyDescent="0.3">
      <c r="A5" s="24" t="s">
        <v>4</v>
      </c>
      <c r="B5" s="36">
        <f>(IF(BoxOfficeData!B5="","",BoxOfficeData!B5/BoxOfficeData!$B$23*100))*0.01</f>
        <v>6.0281312793034163E-2</v>
      </c>
      <c r="C5" s="33">
        <f>(IF(BoxOfficeData!C5="","",BoxOfficeData!C5/BoxOfficeData!$C$23*100))*0.01</f>
        <v>7.6005961251862889E-2</v>
      </c>
      <c r="D5" s="33">
        <f>(IF(BoxOfficeData!D5="","",BoxOfficeData!D5/BoxOfficeData!$D$23*100))*0.01</f>
        <v>0.11038726022439377</v>
      </c>
      <c r="E5" s="33">
        <f>(IF(BoxOfficeData!E5="","",BoxOfficeData!E5/BoxOfficeData!$E$23*100))*0.01</f>
        <v>7.1281482654839218E-2</v>
      </c>
      <c r="F5" s="33">
        <f>(IF(BoxOfficeData!F5="","",BoxOfficeData!F5/BoxOfficeData!$F$23*100))*0.01</f>
        <v>6.4720812182741116E-2</v>
      </c>
      <c r="G5" s="33">
        <f>(IF(BoxOfficeData!G5="","",BoxOfficeData!G5/BoxOfficeData!$G$23*100))*0.01</f>
        <v>7.8708946772366936E-2</v>
      </c>
      <c r="H5" s="33">
        <f>(IF(BoxOfficeData!H5="","",BoxOfficeData!H5/BoxOfficeData!$H$23*100))*0.01</f>
        <v>3.4914611005692597E-2</v>
      </c>
      <c r="I5" s="33">
        <f>(IF(BoxOfficeData!I5="","",BoxOfficeData!I5/BoxOfficeData!$I$23*100))*0.01</f>
        <v>2.0674378538026089E-2</v>
      </c>
      <c r="J5" s="1"/>
    </row>
    <row r="6" spans="1:11" x14ac:dyDescent="0.3">
      <c r="A6" s="24" t="s">
        <v>5</v>
      </c>
      <c r="B6" s="36">
        <f>(IF(BoxOfficeData!B6="","",BoxOfficeData!B6/BoxOfficeData!$B$23*100))*0.01</f>
        <v>2.1210091538289799E-2</v>
      </c>
      <c r="C6" s="33">
        <f>(IF(BoxOfficeData!C6="","",BoxOfficeData!C6/BoxOfficeData!$C$23*100))*0.01</f>
        <v>2.2354694485842028E-2</v>
      </c>
      <c r="D6" s="33">
        <f>(IF(BoxOfficeData!D6="","",BoxOfficeData!D6/BoxOfficeData!$D$23*100))*0.01</f>
        <v>5.0669562070213545E-2</v>
      </c>
      <c r="E6" s="33">
        <f>(IF(BoxOfficeData!E6="","",BoxOfficeData!E6/BoxOfficeData!$E$23*100))*0.01</f>
        <v>3.96008236971329E-2</v>
      </c>
      <c r="F6" s="33">
        <f>(IF(BoxOfficeData!F6="","",BoxOfficeData!F6/BoxOfficeData!$F$23*100))*0.01</f>
        <v>3.8071065989847719E-2</v>
      </c>
      <c r="G6" s="33">
        <f>(IF(BoxOfficeData!G6="","",BoxOfficeData!G6/BoxOfficeData!$G$23*100))*0.01</f>
        <v>3.2276330690826728E-2</v>
      </c>
      <c r="H6" s="33">
        <f>(IF(BoxOfficeData!H6="","",BoxOfficeData!H6/BoxOfficeData!$H$23*100))*0.01</f>
        <v>2.428842504743833E-2</v>
      </c>
      <c r="I6" s="33">
        <f>(IF(BoxOfficeData!I6="","",BoxOfficeData!I6/BoxOfficeData!$I$23*100))*0.01</f>
        <v>1.3536795471326607E-2</v>
      </c>
      <c r="J6" s="1"/>
      <c r="K6" s="17"/>
    </row>
    <row r="7" spans="1:11" x14ac:dyDescent="0.3">
      <c r="A7" s="24" t="s">
        <v>6</v>
      </c>
      <c r="B7" s="36">
        <f>(IF(BoxOfficeData!B7="","",BoxOfficeData!B7/BoxOfficeData!$B$23*100))*0.01</f>
        <v>3.6838580040187544E-2</v>
      </c>
      <c r="C7" s="33">
        <f>(IF(BoxOfficeData!C7="","",BoxOfficeData!C7/BoxOfficeData!$C$23*100))*0.01</f>
        <v>2.6825633383010434E-2</v>
      </c>
      <c r="D7" s="33">
        <f>(IF(BoxOfficeData!D7="","",BoxOfficeData!D7/BoxOfficeData!$D$23*100))*0.01</f>
        <v>3.2573289902280131E-2</v>
      </c>
      <c r="E7" s="33">
        <f>(IF(BoxOfficeData!E7="","",BoxOfficeData!E7/BoxOfficeData!$E$23*100))*0.01</f>
        <v>3.96008236971329E-2</v>
      </c>
      <c r="F7" s="33">
        <f>(IF(BoxOfficeData!F7="","",BoxOfficeData!F7/BoxOfficeData!$F$23*100))*0.01</f>
        <v>4.5685279187817257E-2</v>
      </c>
      <c r="G7" s="33">
        <f>(IF(BoxOfficeData!G7="","",BoxOfficeData!G7/BoxOfficeData!$G$23*100))*0.01</f>
        <v>4.0770101925254813E-2</v>
      </c>
      <c r="H7" s="33">
        <f>(IF(BoxOfficeData!H7="","",BoxOfficeData!H7/BoxOfficeData!$H$23*100))*0.01</f>
        <v>2.4667931688804556E-2</v>
      </c>
      <c r="I7" s="33">
        <f>(IF(BoxOfficeData!I7="","",BoxOfficeData!I7/BoxOfficeData!$I$23*100))*0.01</f>
        <v>1.5259660349495446E-2</v>
      </c>
      <c r="J7" s="1"/>
    </row>
    <row r="8" spans="1:11" x14ac:dyDescent="0.3">
      <c r="A8" s="24" t="s">
        <v>7</v>
      </c>
      <c r="B8" s="36">
        <f>(IF(BoxOfficeData!B8="","",BoxOfficeData!B8/BoxOfficeData!$B$23*100))*0.01</f>
        <v>4.1303862469301185E-2</v>
      </c>
      <c r="C8" s="33">
        <f>(IF(BoxOfficeData!C8="","",BoxOfficeData!C8/BoxOfficeData!$C$23*100))*0.01</f>
        <v>5.9612518628912071E-2</v>
      </c>
      <c r="D8" s="33">
        <f>(IF(BoxOfficeData!D8="","",BoxOfficeData!D8/BoxOfficeData!$D$23*100))*0.01</f>
        <v>6.8765834238146945E-2</v>
      </c>
      <c r="E8" s="33">
        <f>(IF(BoxOfficeData!E8="","",BoxOfficeData!E8/BoxOfficeData!$E$23*100))*0.01</f>
        <v>5.7025186123871377E-2</v>
      </c>
      <c r="F8" s="33">
        <f>(IF(BoxOfficeData!F8="","",BoxOfficeData!F8/BoxOfficeData!$F$23*100))*0.01</f>
        <v>5.2030456852791888E-2</v>
      </c>
      <c r="G8" s="33">
        <f>(IF(BoxOfficeData!G8="","",BoxOfficeData!G8/BoxOfficeData!$G$23*100))*0.01</f>
        <v>3.4541336353340883E-2</v>
      </c>
      <c r="H8" s="33">
        <f>(IF(BoxOfficeData!H8="","",BoxOfficeData!H8/BoxOfficeData!$H$23*100))*0.01</f>
        <v>2.049335863377609E-2</v>
      </c>
      <c r="I8" s="33">
        <f>(IF(BoxOfficeData!I8="","",BoxOfficeData!I8/BoxOfficeData!$I$23*100))*0.01</f>
        <v>1.2798424809254246E-2</v>
      </c>
      <c r="J8" s="1"/>
    </row>
    <row r="9" spans="1:11" x14ac:dyDescent="0.3">
      <c r="A9" s="24" t="s">
        <v>8</v>
      </c>
      <c r="B9" s="36">
        <f>(IF(BoxOfficeData!B9="","",BoxOfficeData!B9/BoxOfficeData!$B$23*100))*0.01</f>
        <v>0</v>
      </c>
      <c r="C9" s="33">
        <f>(IF(BoxOfficeData!C9="","",BoxOfficeData!C9/BoxOfficeData!$C$23*100))*0.01</f>
        <v>0</v>
      </c>
      <c r="D9" s="33">
        <f>(IF(BoxOfficeData!D9="","",BoxOfficeData!D9/BoxOfficeData!$D$23*100))*0.01</f>
        <v>0</v>
      </c>
      <c r="E9" s="33">
        <f>(IF(BoxOfficeData!E9="","",BoxOfficeData!E9/BoxOfficeData!$E$23*100))*0.01</f>
        <v>0</v>
      </c>
      <c r="F9" s="33">
        <f>(IF(BoxOfficeData!F9="","",BoxOfficeData!F9/BoxOfficeData!$F$23*100))*0.01</f>
        <v>0</v>
      </c>
      <c r="G9" s="33">
        <f>(IF(BoxOfficeData!G9="","",BoxOfficeData!G9/BoxOfficeData!$G$23*100))*0.01</f>
        <v>0</v>
      </c>
      <c r="H9" s="33">
        <f>(IF(BoxOfficeData!H9="","",BoxOfficeData!H9/BoxOfficeData!$H$23*100))*0.01</f>
        <v>1.7457305502846299E-2</v>
      </c>
      <c r="I9" s="33">
        <f>(IF(BoxOfficeData!I9="","",BoxOfficeData!I9/BoxOfficeData!$I$23*100))*0.01</f>
        <v>9.3526950529165646E-3</v>
      </c>
      <c r="J9" s="1"/>
    </row>
    <row r="10" spans="1:11" x14ac:dyDescent="0.3">
      <c r="A10" s="24" t="s">
        <v>9</v>
      </c>
      <c r="B10" s="36">
        <f>(IF(BoxOfficeData!B10="","",BoxOfficeData!B10/BoxOfficeData!$B$23*100))*0.01</f>
        <v>2.0093770931011386E-2</v>
      </c>
      <c r="C10" s="33">
        <f>(IF(BoxOfficeData!C10="","",BoxOfficeData!C10/BoxOfficeData!$C$23*100))*0.01</f>
        <v>3.5767511177347243E-2</v>
      </c>
      <c r="D10" s="33">
        <f>(IF(BoxOfficeData!D10="","",BoxOfficeData!D10/BoxOfficeData!$D$23*100))*0.01</f>
        <v>3.2573289902280131E-2</v>
      </c>
      <c r="E10" s="33">
        <f>(IF(BoxOfficeData!E10="","",BoxOfficeData!E10/BoxOfficeData!$E$23*100))*0.01</f>
        <v>3.8016790749247582E-2</v>
      </c>
      <c r="F10" s="33">
        <f>(IF(BoxOfficeData!F10="","",BoxOfficeData!F10/BoxOfficeData!$F$23*100))*0.01</f>
        <v>3.553299492385787E-2</v>
      </c>
      <c r="G10" s="33">
        <f>(IF(BoxOfficeData!G10="","",BoxOfficeData!G10/BoxOfficeData!$G$23*100))*0.01</f>
        <v>2.0385050962627407E-2</v>
      </c>
      <c r="H10" s="33">
        <f>(IF(BoxOfficeData!H10="","",BoxOfficeData!H10/BoxOfficeData!$H$23*100))*0.01</f>
        <v>1.4800759013282733E-2</v>
      </c>
      <c r="I10" s="33">
        <f>(IF(BoxOfficeData!I10="","",BoxOfficeData!I10/BoxOfficeData!$I$23*100))*0.01</f>
        <v>8.1220772827959638E-3</v>
      </c>
      <c r="J10" s="1"/>
    </row>
    <row r="11" spans="1:11" x14ac:dyDescent="0.3">
      <c r="A11" s="24" t="s">
        <v>10</v>
      </c>
      <c r="B11" s="36">
        <f>(IF(BoxOfficeData!B11="","",BoxOfficeData!B11/BoxOfficeData!$B$23*100))*0.01</f>
        <v>1.6744809109176157E-2</v>
      </c>
      <c r="C11" s="33">
        <f>(IF(BoxOfficeData!C11="","",BoxOfficeData!C11/BoxOfficeData!$C$23*100))*0.01</f>
        <v>2.086438152011923E-2</v>
      </c>
      <c r="D11" s="33">
        <f>(IF(BoxOfficeData!D11="","",BoxOfficeData!D11/BoxOfficeData!$D$23*100))*0.01</f>
        <v>2.5334781035106772E-2</v>
      </c>
      <c r="E11" s="33">
        <f>(IF(BoxOfficeData!E11="","",BoxOfficeData!E11/BoxOfficeData!$E$23*100))*0.01</f>
        <v>2.8512593061935688E-2</v>
      </c>
      <c r="F11" s="33">
        <f>(IF(BoxOfficeData!F11="","",BoxOfficeData!F11/BoxOfficeData!$F$23*100))*0.01</f>
        <v>2.9187817258883253E-2</v>
      </c>
      <c r="G11" s="33">
        <f>(IF(BoxOfficeData!G11="","",BoxOfficeData!G11/BoxOfficeData!$G$23*100))*0.01</f>
        <v>1.4156285390713477E-2</v>
      </c>
      <c r="H11" s="33">
        <f>(IF(BoxOfficeData!H11="","",BoxOfficeData!H11/BoxOfficeData!$H$23*100))*0.01</f>
        <v>1.1764705882352941E-2</v>
      </c>
      <c r="I11" s="33">
        <f>(IF(BoxOfficeData!I11="","",BoxOfficeData!I11/BoxOfficeData!$I$23*100))*0.01</f>
        <v>7.137583066699483E-3</v>
      </c>
      <c r="J11" s="1"/>
    </row>
    <row r="12" spans="1:11" x14ac:dyDescent="0.3">
      <c r="A12" s="24" t="s">
        <v>11</v>
      </c>
      <c r="B12" s="36">
        <f>(IF(BoxOfficeData!B12="","",BoxOfficeData!B12/BoxOfficeData!$B$23*100))*0.01</f>
        <v>5.5816030363920527E-3</v>
      </c>
      <c r="C12" s="33">
        <f>(IF(BoxOfficeData!C12="","",BoxOfficeData!C12/BoxOfficeData!$C$23*100))*0.01</f>
        <v>8.9418777943368107E-3</v>
      </c>
      <c r="D12" s="33">
        <f>(IF(BoxOfficeData!D12="","",BoxOfficeData!D12/BoxOfficeData!$D$23*100))*0.01</f>
        <v>1.2667390517553386E-2</v>
      </c>
      <c r="E12" s="33">
        <f>(IF(BoxOfficeData!E12="","",BoxOfficeData!E12/BoxOfficeData!$E$23*100))*0.01</f>
        <v>1.5840329478853159E-2</v>
      </c>
      <c r="F12" s="33">
        <f>(IF(BoxOfficeData!F12="","",BoxOfficeData!F12/BoxOfficeData!$F$23*100))*0.01</f>
        <v>2.5380710659898477E-2</v>
      </c>
      <c r="G12" s="33">
        <f>(IF(BoxOfficeData!G12="","",BoxOfficeData!G12/BoxOfficeData!$G$23*100))*0.01</f>
        <v>1.5855039637599093E-2</v>
      </c>
      <c r="H12" s="33">
        <f>(IF(BoxOfficeData!H12="","",BoxOfficeData!H12/BoxOfficeData!$H$23*100))*0.01</f>
        <v>9.4876660341555973E-3</v>
      </c>
      <c r="I12" s="33">
        <f>(IF(BoxOfficeData!I12="","",BoxOfficeData!I12/BoxOfficeData!$I$23*100))*0.01</f>
        <v>5.6608417425547623E-3</v>
      </c>
      <c r="J12" s="1"/>
    </row>
    <row r="13" spans="1:11" x14ac:dyDescent="0.3">
      <c r="A13" s="24" t="s">
        <v>12</v>
      </c>
      <c r="B13" s="36">
        <f>(IF(BoxOfficeData!B13="","",BoxOfficeData!B13/BoxOfficeData!$B$23*100))*0.01</f>
        <v>1.1163206072784105E-2</v>
      </c>
      <c r="C13" s="33">
        <f>(IF(BoxOfficeData!C13="","",BoxOfficeData!C13/BoxOfficeData!$C$23*100))*0.01</f>
        <v>1.7883755588673621E-2</v>
      </c>
      <c r="D13" s="33">
        <f>(IF(BoxOfficeData!D13="","",BoxOfficeData!D13/BoxOfficeData!$D$23*100))*0.01</f>
        <v>2.3525153818313431E-2</v>
      </c>
      <c r="E13" s="33">
        <f>(IF(BoxOfficeData!E13="","",BoxOfficeData!E13/BoxOfficeData!$E$23*100))*0.01</f>
        <v>2.3760494218279742E-2</v>
      </c>
      <c r="F13" s="33">
        <f>(IF(BoxOfficeData!F13="","",BoxOfficeData!F13/BoxOfficeData!$F$23*100))*0.01</f>
        <v>2.2842639593908629E-2</v>
      </c>
      <c r="G13" s="33">
        <f>(IF(BoxOfficeData!G13="","",BoxOfficeData!G13/BoxOfficeData!$G$23*100))*0.01</f>
        <v>1.1325028312570783E-2</v>
      </c>
      <c r="H13" s="33">
        <f>(IF(BoxOfficeData!H13="","",BoxOfficeData!H13/BoxOfficeData!$H$23*100))*0.01</f>
        <v>9.1081593927893733E-3</v>
      </c>
      <c r="I13" s="33">
        <f>(IF(BoxOfficeData!I13="","",BoxOfficeData!I13/BoxOfficeData!$I$23*100))*0.01</f>
        <v>5.4147181885306431E-3</v>
      </c>
      <c r="J13" s="1"/>
    </row>
    <row r="14" spans="1:11" x14ac:dyDescent="0.3">
      <c r="A14" s="24" t="s">
        <v>13</v>
      </c>
      <c r="B14" s="36">
        <f>(IF(BoxOfficeData!B14="","",BoxOfficeData!B14/BoxOfficeData!$B$23*100))*0.01</f>
        <v>7.8142442509488725E-3</v>
      </c>
      <c r="C14" s="33">
        <f>(IF(BoxOfficeData!C14="","",BoxOfficeData!C14/BoxOfficeData!$C$23*100))*0.01</f>
        <v>1.4903129657228018E-2</v>
      </c>
      <c r="D14" s="33">
        <f>(IF(BoxOfficeData!D14="","",BoxOfficeData!D14/BoxOfficeData!$D$23*100))*0.01</f>
        <v>2.8954035468693448E-2</v>
      </c>
      <c r="E14" s="33">
        <f>(IF(BoxOfficeData!E14="","",BoxOfficeData!E14/BoxOfficeData!$E$23*100))*0.01</f>
        <v>3.3264691905591635E-2</v>
      </c>
      <c r="F14" s="33">
        <f>(IF(BoxOfficeData!F14="","",BoxOfficeData!F14/BoxOfficeData!$F$23*100))*0.01</f>
        <v>2.7918781725888325E-2</v>
      </c>
      <c r="G14" s="33">
        <f>(IF(BoxOfficeData!G14="","",BoxOfficeData!G14/BoxOfficeData!$G$23*100))*0.01</f>
        <v>3.3975084937712341E-2</v>
      </c>
      <c r="H14" s="33">
        <f>(IF(BoxOfficeData!H14="","",BoxOfficeData!H14/BoxOfficeData!$H$23*100))*0.01</f>
        <v>2.2390891840607212E-2</v>
      </c>
      <c r="I14" s="33">
        <f>(IF(BoxOfficeData!I14="","",BoxOfficeData!I14/BoxOfficeData!$I$23*100))*0.01</f>
        <v>1.4029042579374847E-2</v>
      </c>
      <c r="J14" s="1"/>
    </row>
    <row r="15" spans="1:11" x14ac:dyDescent="0.3">
      <c r="A15" s="24" t="s">
        <v>14</v>
      </c>
      <c r="B15" s="36">
        <f>(IF(BoxOfficeData!B15="","",BoxOfficeData!B15/BoxOfficeData!$B$23*100))*0.01</f>
        <v>2.7908015181960261E-2</v>
      </c>
      <c r="C15" s="33">
        <f>(IF(BoxOfficeData!C15="","",BoxOfficeData!C15/BoxOfficeData!$C$23*100))*0.01</f>
        <v>4.4709388971684055E-2</v>
      </c>
      <c r="D15" s="33">
        <f>(IF(BoxOfficeData!D15="","",BoxOfficeData!D15/BoxOfficeData!$D$23*100))*0.01</f>
        <v>6.333695258776692E-2</v>
      </c>
      <c r="E15" s="33">
        <f>(IF(BoxOfficeData!E15="","",BoxOfficeData!E15/BoxOfficeData!$E$23*100))*0.01</f>
        <v>6.3361317915412635E-2</v>
      </c>
      <c r="F15" s="33">
        <f>(IF(BoxOfficeData!F15="","",BoxOfficeData!F15/BoxOfficeData!$F$23*100))*0.01</f>
        <v>4.1878172588832488E-2</v>
      </c>
      <c r="G15" s="33">
        <f>(IF(BoxOfficeData!G15="","",BoxOfficeData!G15/BoxOfficeData!$G$23*100))*0.01</f>
        <v>2.7180067950169879E-2</v>
      </c>
      <c r="H15" s="33">
        <f>(IF(BoxOfficeData!H15="","",BoxOfficeData!H15/BoxOfficeData!$H$23*100))*0.01</f>
        <v>1.7457305502846299E-2</v>
      </c>
      <c r="I15" s="33">
        <f>(IF(BoxOfficeData!I15="","",BoxOfficeData!I15/BoxOfficeData!$I$23*100))*0.01</f>
        <v>1.0829436377061286E-2</v>
      </c>
      <c r="J15" s="1"/>
    </row>
    <row r="16" spans="1:11" x14ac:dyDescent="0.3">
      <c r="A16" s="24" t="s">
        <v>15</v>
      </c>
      <c r="B16" s="36">
        <f>(IF(BoxOfficeData!B16="","",BoxOfficeData!B16/BoxOfficeData!$B$23*100))*0.01</f>
        <v>4.4652824291136414E-3</v>
      </c>
      <c r="C16" s="33">
        <f>(IF(BoxOfficeData!C16="","",BoxOfficeData!C16/BoxOfficeData!$C$23*100))*0.01</f>
        <v>7.4515648286140089E-3</v>
      </c>
      <c r="D16" s="33">
        <f>(IF(BoxOfficeData!D16="","",BoxOfficeData!D16/BoxOfficeData!$D$23*100))*0.01</f>
        <v>1.2667390517553386E-2</v>
      </c>
      <c r="E16" s="33">
        <f>(IF(BoxOfficeData!E16="","",BoxOfficeData!E16/BoxOfficeData!$E$23*100))*0.01</f>
        <v>1.2672263583082528E-2</v>
      </c>
      <c r="F16" s="33">
        <f>(IF(BoxOfficeData!F16="","",BoxOfficeData!F16/BoxOfficeData!$F$23*100))*0.01</f>
        <v>1.2690355329949238E-2</v>
      </c>
      <c r="G16" s="33">
        <f>(IF(BoxOfficeData!G16="","",BoxOfficeData!G16/BoxOfficeData!$G$23*100))*0.01</f>
        <v>8.4937712344280852E-3</v>
      </c>
      <c r="H16" s="33">
        <f>(IF(BoxOfficeData!H16="","",BoxOfficeData!H16/BoxOfficeData!$H$23*100))*0.01</f>
        <v>5.3130929791271346E-3</v>
      </c>
      <c r="I16" s="33">
        <f>(IF(BoxOfficeData!I16="","",BoxOfficeData!I16/BoxOfficeData!$I$23*100))*0.01</f>
        <v>3.1996062023135615E-3</v>
      </c>
      <c r="J16" s="1"/>
    </row>
    <row r="17" spans="1:10" x14ac:dyDescent="0.3">
      <c r="A17" s="24" t="s">
        <v>16</v>
      </c>
      <c r="B17" s="36">
        <f>(IF(BoxOfficeData!B17="","",BoxOfficeData!B17/BoxOfficeData!$B$23*100))*0.01</f>
        <v>2.2326412145568207E-3</v>
      </c>
      <c r="C17" s="33">
        <f>(IF(BoxOfficeData!C17="","",BoxOfficeData!C17/BoxOfficeData!$C$23*100))*0.01</f>
        <v>2.9806259314456036E-3</v>
      </c>
      <c r="D17" s="33">
        <f>(IF(BoxOfficeData!D17="","",BoxOfficeData!D17/BoxOfficeData!$D$23*100))*0.01</f>
        <v>5.4288816503800224E-3</v>
      </c>
      <c r="E17" s="33">
        <f>(IF(BoxOfficeData!E17="","",BoxOfficeData!E17/BoxOfficeData!$E$23*100))*0.01</f>
        <v>6.336131791541264E-3</v>
      </c>
      <c r="F17" s="33">
        <f>(IF(BoxOfficeData!F17="","",BoxOfficeData!F17/BoxOfficeData!$F$23*100))*0.01</f>
        <v>1.015228426395939E-2</v>
      </c>
      <c r="G17" s="33">
        <f>(IF(BoxOfficeData!G17="","",BoxOfficeData!G17/BoxOfficeData!$G$23*100))*0.01</f>
        <v>5.6625141562853913E-3</v>
      </c>
      <c r="H17" s="33">
        <f>(IF(BoxOfficeData!H17="","",BoxOfficeData!H17/BoxOfficeData!$H$23*100))*0.01</f>
        <v>3.4155597722960152E-3</v>
      </c>
      <c r="I17" s="33">
        <f>(IF(BoxOfficeData!I17="","",BoxOfficeData!I17/BoxOfficeData!$I$23*100))*0.01</f>
        <v>1.9689884321929607E-3</v>
      </c>
      <c r="J17" s="1"/>
    </row>
    <row r="18" spans="1:10" x14ac:dyDescent="0.3">
      <c r="A18" s="24" t="s">
        <v>17</v>
      </c>
      <c r="B18" s="36">
        <f>(IF(BoxOfficeData!B18="","",BoxOfficeData!B18/BoxOfficeData!$B$23*100))*0.01</f>
        <v>1.1163206072784104E-3</v>
      </c>
      <c r="C18" s="33">
        <f>(IF(BoxOfficeData!C18="","",BoxOfficeData!C18/BoxOfficeData!$C$23*100))*0.01</f>
        <v>1.4903129657228018E-3</v>
      </c>
      <c r="D18" s="33">
        <f>(IF(BoxOfficeData!D18="","",BoxOfficeData!D18/BoxOfficeData!$D$23*100))*0.01</f>
        <v>3.619254433586681E-3</v>
      </c>
      <c r="E18" s="33">
        <f>(IF(BoxOfficeData!E18="","",BoxOfficeData!E18/BoxOfficeData!$E$23*100))*0.01</f>
        <v>4.7520988436559478E-3</v>
      </c>
      <c r="F18" s="33">
        <f>(IF(BoxOfficeData!F18="","",BoxOfficeData!F18/BoxOfficeData!$F$23*100))*0.01</f>
        <v>5.076142131979695E-3</v>
      </c>
      <c r="G18" s="33">
        <f>(IF(BoxOfficeData!G18="","",BoxOfficeData!G18/BoxOfficeData!$G$23*100))*0.01</f>
        <v>2.8312570781426957E-3</v>
      </c>
      <c r="H18" s="33">
        <f>(IF(BoxOfficeData!H18="","",BoxOfficeData!H18/BoxOfficeData!$H$23*100))*0.01</f>
        <v>3.0360531309297912E-3</v>
      </c>
      <c r="I18" s="33">
        <f>(IF(BoxOfficeData!I18="","",BoxOfficeData!I18/BoxOfficeData!$I$23*100))*0.01</f>
        <v>1.7228648781688408E-3</v>
      </c>
      <c r="J18" s="1"/>
    </row>
    <row r="19" spans="1:10" x14ac:dyDescent="0.3">
      <c r="A19" s="24" t="s">
        <v>18</v>
      </c>
      <c r="B19" s="36">
        <f>(IF(BoxOfficeData!B19="","",BoxOfficeData!B19/BoxOfficeData!$B$23*100))*0.01</f>
        <v>5.5816030363920518E-4</v>
      </c>
      <c r="C19" s="33">
        <f>(IF(BoxOfficeData!C19="","",BoxOfficeData!C19/BoxOfficeData!$C$23*100))*0.01</f>
        <v>8.9418777943368107E-4</v>
      </c>
      <c r="D19" s="33">
        <f>(IF(BoxOfficeData!D19="","",BoxOfficeData!D19/BoxOfficeData!$D$23*100))*0.01</f>
        <v>1.8096272167933405E-3</v>
      </c>
      <c r="E19" s="33">
        <f>(IF(BoxOfficeData!E19="","",BoxOfficeData!E19/BoxOfficeData!$E$23*100))*0.01</f>
        <v>2.3760494218279739E-3</v>
      </c>
      <c r="F19" s="33">
        <f>(IF(BoxOfficeData!F19="","",BoxOfficeData!F19/BoxOfficeData!$F$23*100))*0.01</f>
        <v>3.8071065989847721E-3</v>
      </c>
      <c r="G19" s="33">
        <f>(IF(BoxOfficeData!G19="","",BoxOfficeData!G19/BoxOfficeData!$G$23*100))*0.01</f>
        <v>2.2650056625141564E-3</v>
      </c>
      <c r="H19" s="33">
        <f>(IF(BoxOfficeData!H19="","",BoxOfficeData!H19/BoxOfficeData!$H$23*100))*0.01</f>
        <v>1.8975332068311196E-3</v>
      </c>
      <c r="I19" s="33">
        <f>(IF(BoxOfficeData!I19="","",BoxOfficeData!I19/BoxOfficeData!$I$23*100))*0.01</f>
        <v>1.4767413241447206E-3</v>
      </c>
      <c r="J19" s="1"/>
    </row>
    <row r="20" spans="1:10" ht="15" thickBot="1" x14ac:dyDescent="0.35">
      <c r="A20" s="25" t="s">
        <v>19</v>
      </c>
      <c r="B20" s="36">
        <f>(IF(BoxOfficeData!B20="","",BoxOfficeData!B20/BoxOfficeData!$B$23*100))*0.01</f>
        <v>3.348961821835231E-4</v>
      </c>
      <c r="C20" s="33">
        <f>(IF(BoxOfficeData!C20="","",BoxOfficeData!C20/BoxOfficeData!$C$23*100))*0.01</f>
        <v>5.9612518628912071E-4</v>
      </c>
      <c r="D20" s="33">
        <f>(IF(BoxOfficeData!D20="","",BoxOfficeData!D20/BoxOfficeData!$D$23*100))*0.01</f>
        <v>1.0857763300760044E-3</v>
      </c>
      <c r="E20" s="33">
        <f>(IF(BoxOfficeData!E20="","",BoxOfficeData!E20/BoxOfficeData!$E$23*100))*0.01</f>
        <v>1.2672263583082531E-3</v>
      </c>
      <c r="F20" s="33">
        <f>(IF(BoxOfficeData!F20="","",BoxOfficeData!F20/BoxOfficeData!$F$23*100))*0.01</f>
        <v>2.5380710659898475E-3</v>
      </c>
      <c r="G20" s="33">
        <f>(IF(BoxOfficeData!G20="","",BoxOfficeData!G20/BoxOfficeData!$G$23*100))*0.01</f>
        <v>1.6987542468856174E-3</v>
      </c>
      <c r="H20" s="33">
        <f>(IF(BoxOfficeData!H20="","",BoxOfficeData!H20/BoxOfficeData!$H$23*100))*0.01</f>
        <v>1.5180265654648956E-3</v>
      </c>
      <c r="I20" s="33">
        <f>(IF(BoxOfficeData!I20="","",BoxOfficeData!I20/BoxOfficeData!$I$23*100))*0.01</f>
        <v>1.2306177701206006E-3</v>
      </c>
      <c r="J20" s="1"/>
    </row>
    <row r="25" spans="1:10" x14ac:dyDescent="0.3">
      <c r="A25" s="8"/>
    </row>
    <row r="26" spans="1:10" x14ac:dyDescent="0.3">
      <c r="A26" s="8"/>
    </row>
    <row r="27" spans="1:10" x14ac:dyDescent="0.3">
      <c r="A27" s="8"/>
    </row>
    <row r="28" spans="1:10" x14ac:dyDescent="0.3">
      <c r="A28" s="8"/>
    </row>
    <row r="29" spans="1:10" x14ac:dyDescent="0.3">
      <c r="A29" s="8"/>
    </row>
    <row r="30" spans="1:10" x14ac:dyDescent="0.3">
      <c r="A30" s="8"/>
    </row>
    <row r="31" spans="1:10" x14ac:dyDescent="0.3">
      <c r="A31" s="8"/>
    </row>
    <row r="32" spans="1:10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BoxOfficeData</vt:lpstr>
      <vt:lpstr>Insights</vt:lpstr>
      <vt:lpstr>Annual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 raj</dc:creator>
  <cp:lastModifiedBy>Nikhil Airsang</cp:lastModifiedBy>
  <dcterms:created xsi:type="dcterms:W3CDTF">2024-11-05T18:14:45Z</dcterms:created>
  <dcterms:modified xsi:type="dcterms:W3CDTF">2024-11-29T09:19:00Z</dcterms:modified>
</cp:coreProperties>
</file>