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70"/>
  </bookViews>
  <sheets>
    <sheet name="2014 budget" sheetId="1" r:id="rId1"/>
  </sheets>
  <definedNames>
    <definedName name="_xlnm.Print_Area" localSheetId="0">'2014 budget'!$A$1:$G$236</definedName>
    <definedName name="_xlnm.Print_Titles" localSheetId="0">'2014 budget'!$1:$5</definedName>
  </definedNames>
  <calcPr calcId="144525"/>
</workbook>
</file>

<file path=xl/calcChain.xml><?xml version="1.0" encoding="utf-8"?>
<calcChain xmlns="http://schemas.openxmlformats.org/spreadsheetml/2006/main">
  <c r="B231" i="1" l="1"/>
  <c r="B230" i="1"/>
  <c r="B229" i="1"/>
  <c r="B228" i="1"/>
  <c r="B227" i="1"/>
  <c r="B226" i="1"/>
  <c r="B225" i="1"/>
  <c r="B189" i="1"/>
  <c r="B187" i="1"/>
  <c r="B185" i="1"/>
  <c r="B183" i="1"/>
  <c r="B180" i="1"/>
  <c r="B179" i="1"/>
  <c r="B188" i="1" s="1"/>
  <c r="B178" i="1"/>
  <c r="B177" i="1"/>
  <c r="B186" i="1" s="1"/>
  <c r="B176" i="1"/>
  <c r="B175" i="1"/>
  <c r="B184" i="1" s="1"/>
  <c r="B174" i="1"/>
  <c r="B67" i="1"/>
  <c r="B61" i="1"/>
  <c r="B44" i="1"/>
  <c r="B36" i="1"/>
  <c r="B30" i="1"/>
  <c r="B23" i="1"/>
  <c r="B232" i="1" l="1"/>
  <c r="B190" i="1"/>
  <c r="B211" i="1" s="1"/>
  <c r="B207" i="1"/>
  <c r="B143" i="1" l="1"/>
  <c r="B138" i="1"/>
  <c r="B200" i="1" l="1"/>
  <c r="B131" i="1" l="1"/>
  <c r="B149" i="1" s="1"/>
  <c r="B114" i="1"/>
  <c r="B148" i="1" s="1"/>
  <c r="B139" i="1"/>
  <c r="B107" i="1"/>
  <c r="B147" i="1" s="1"/>
  <c r="B96" i="1"/>
  <c r="B146" i="1" s="1"/>
  <c r="B82" i="1"/>
  <c r="B145" i="1" s="1"/>
  <c r="B73" i="1"/>
  <c r="B144" i="1" s="1"/>
  <c r="B142" i="1"/>
  <c r="B50" i="1"/>
  <c r="B141" i="1" s="1"/>
  <c r="B140" i="1"/>
  <c r="B137" i="1"/>
  <c r="B17" i="1"/>
  <c r="B136" i="1" s="1"/>
  <c r="B8" i="1"/>
  <c r="B135" i="1" s="1"/>
  <c r="B150" i="1" l="1"/>
  <c r="B210" i="1" s="1"/>
  <c r="B212" i="1" s="1"/>
</calcChain>
</file>

<file path=xl/sharedStrings.xml><?xml version="1.0" encoding="utf-8"?>
<sst xmlns="http://schemas.openxmlformats.org/spreadsheetml/2006/main" count="277" uniqueCount="193">
  <si>
    <t>High Point South</t>
  </si>
  <si>
    <t>Description</t>
  </si>
  <si>
    <t>Expenses</t>
  </si>
  <si>
    <t>Bad debt</t>
  </si>
  <si>
    <t>Payroll</t>
  </si>
  <si>
    <t>Summer custodian</t>
  </si>
  <si>
    <t>Property caretaker</t>
  </si>
  <si>
    <t>Property manager</t>
  </si>
  <si>
    <t>Maintenance manager</t>
  </si>
  <si>
    <t>Total expenses</t>
  </si>
  <si>
    <t>Total payroll</t>
  </si>
  <si>
    <t>Payroll taxes</t>
  </si>
  <si>
    <t>FICA</t>
  </si>
  <si>
    <t>FUTA</t>
  </si>
  <si>
    <t>SUTA</t>
  </si>
  <si>
    <t>Total payroll taxes</t>
  </si>
  <si>
    <t>Security guard</t>
  </si>
  <si>
    <t>Contract maintenance</t>
  </si>
  <si>
    <t>Elevator</t>
  </si>
  <si>
    <t>Total contract maintenance</t>
  </si>
  <si>
    <t>2-B expenses</t>
  </si>
  <si>
    <t>electric</t>
  </si>
  <si>
    <t>real estate taxes</t>
  </si>
  <si>
    <t>water/sewer</t>
  </si>
  <si>
    <t>Total 2-B expenses</t>
  </si>
  <si>
    <t>Insurance</t>
  </si>
  <si>
    <t>Crime - CAN Ins.</t>
  </si>
  <si>
    <t>Directors &amp; Officers - CAN</t>
  </si>
  <si>
    <t>Umbrella - Greenwich</t>
  </si>
  <si>
    <t>Gen Liability</t>
  </si>
  <si>
    <t>Total insurance</t>
  </si>
  <si>
    <t>Flood - Harleysville</t>
  </si>
  <si>
    <t>Miscellaneous</t>
  </si>
  <si>
    <t>Donations</t>
  </si>
  <si>
    <t>Dues</t>
  </si>
  <si>
    <t>Total miscellaneous</t>
  </si>
  <si>
    <t>Internet</t>
  </si>
  <si>
    <t>Office</t>
  </si>
  <si>
    <t>Uniforms</t>
  </si>
  <si>
    <t>Postage</t>
  </si>
  <si>
    <t>Repairs &amp; maintenance</t>
  </si>
  <si>
    <t>Dog lot expenses</t>
  </si>
  <si>
    <t>Electric repairs/supplies</t>
  </si>
  <si>
    <t>Landscaping</t>
  </si>
  <si>
    <t>Parking meter expenses</t>
  </si>
  <si>
    <t>Pool supplies</t>
  </si>
  <si>
    <t>Elevator repairs</t>
  </si>
  <si>
    <t>Plumbing/supplies</t>
  </si>
  <si>
    <t>Janitorial</t>
  </si>
  <si>
    <t>Total repairs &amp; maintenance</t>
  </si>
  <si>
    <t>Security/Fire service</t>
  </si>
  <si>
    <t>Property - Lexington</t>
  </si>
  <si>
    <t>Workman's Comp - IWIF</t>
  </si>
  <si>
    <t>Paint/supplies</t>
  </si>
  <si>
    <t>Extinguishers</t>
  </si>
  <si>
    <t>Fire monitoring</t>
  </si>
  <si>
    <t>Inspections</t>
  </si>
  <si>
    <t>Total security/fire service</t>
  </si>
  <si>
    <t>Generator</t>
  </si>
  <si>
    <t>Taxes</t>
  </si>
  <si>
    <t>Corporate taxes</t>
  </si>
  <si>
    <t>Federal income</t>
  </si>
  <si>
    <t>State income</t>
  </si>
  <si>
    <t>Total taxes</t>
  </si>
  <si>
    <t>Utilities</t>
  </si>
  <si>
    <t>Comcast cable</t>
  </si>
  <si>
    <t>Electric - building</t>
  </si>
  <si>
    <t>Phone - building</t>
  </si>
  <si>
    <t>Total utilities</t>
  </si>
  <si>
    <t>Other improvements</t>
  </si>
  <si>
    <t>Dog lot</t>
  </si>
  <si>
    <t>Doors</t>
  </si>
  <si>
    <t>Area concrete/trash cans</t>
  </si>
  <si>
    <t>Renovations/plumbing</t>
  </si>
  <si>
    <t>Renovations/painting</t>
  </si>
  <si>
    <t>Renovations/electrical</t>
  </si>
  <si>
    <t>Renovations/elevators</t>
  </si>
  <si>
    <t>Renovations/lobbies</t>
  </si>
  <si>
    <t>Renovations/parking lot</t>
  </si>
  <si>
    <t>Total other improvements</t>
  </si>
  <si>
    <t>TOTAL'S</t>
  </si>
  <si>
    <t>Overall total</t>
  </si>
  <si>
    <t>A Units</t>
  </si>
  <si>
    <t>B/C/D units</t>
  </si>
  <si>
    <t>D &amp; E unit</t>
  </si>
  <si>
    <t>E/H units</t>
  </si>
  <si>
    <t>F units</t>
  </si>
  <si>
    <t>G units</t>
  </si>
  <si>
    <t>J/PH units</t>
  </si>
  <si>
    <t>CABLE TV FEE SCHEDULE</t>
  </si>
  <si>
    <t>SUB total of fees without reserve fee - per unit</t>
  </si>
  <si>
    <t>Total collected</t>
  </si>
  <si>
    <t>Unit count</t>
  </si>
  <si>
    <t>Total amount of units</t>
  </si>
  <si>
    <t>(10 of B, 10 of C and 9 of D units)</t>
  </si>
  <si>
    <t>(9 of E and 10 of H units</t>
  </si>
  <si>
    <t>(10 of J and 14 PH units)</t>
  </si>
  <si>
    <t>Payroll benefits</t>
  </si>
  <si>
    <t>Health insurance</t>
  </si>
  <si>
    <t>Dental insurance</t>
  </si>
  <si>
    <t>Health savings account</t>
  </si>
  <si>
    <t>Retirement/SEP-IRA</t>
  </si>
  <si>
    <t>Total payroll benefits</t>
  </si>
  <si>
    <t>Trash compactor</t>
  </si>
  <si>
    <t>Pavement patching</t>
  </si>
  <si>
    <t>6 member - 12 meetings - $50.00 per meeting</t>
  </si>
  <si>
    <t>4 shirts per employee (3 full and 1 part) at $35.00 a shirt</t>
  </si>
  <si>
    <t>Professional services</t>
  </si>
  <si>
    <t>Accounting service</t>
  </si>
  <si>
    <t>Legal fees</t>
  </si>
  <si>
    <t>Total professional services</t>
  </si>
  <si>
    <t>QUARTERLY FEE SCHEDULE</t>
  </si>
  <si>
    <t>Annual audit</t>
  </si>
  <si>
    <t>Standpipe test</t>
  </si>
  <si>
    <t>New toilets for pool bathrooms</t>
  </si>
  <si>
    <t>Monitor for south lobby</t>
  </si>
  <si>
    <t>Summer part time help</t>
  </si>
  <si>
    <t>2013 contract was $245.00 - 5% increase</t>
  </si>
  <si>
    <t>$50.00 per call - budget for 2 calls a month</t>
  </si>
  <si>
    <t>Steve, Larisa and Vince</t>
  </si>
  <si>
    <t>Steve and Larisa</t>
  </si>
  <si>
    <t>Fire and ambulance</t>
  </si>
  <si>
    <t>Amount of budget</t>
  </si>
  <si>
    <t>Amount collected</t>
  </si>
  <si>
    <t>$75.00 per month charge</t>
  </si>
  <si>
    <t>need to carry each year in budget</t>
  </si>
  <si>
    <t>for deck, doors and other items</t>
  </si>
  <si>
    <t>Will need to paint HOP sign next year</t>
  </si>
  <si>
    <t>Review of electric meters in electric room</t>
  </si>
  <si>
    <t>Utility room upgrade</t>
  </si>
  <si>
    <t>BUDGET TOTAL - LESS THE RESERVE FEE</t>
  </si>
  <si>
    <t>DCMA yearly fees</t>
  </si>
  <si>
    <t>suggest increasing next year</t>
  </si>
  <si>
    <t>By-law requirement - per estimates</t>
  </si>
  <si>
    <t>removed due to budget constraints</t>
  </si>
  <si>
    <t>reduced due to budget constraints</t>
  </si>
  <si>
    <t xml:space="preserve">YEARLY Overall total (excludes reserve fee) </t>
  </si>
  <si>
    <t>Fire protection</t>
  </si>
  <si>
    <t>Sprinkler system</t>
  </si>
  <si>
    <t>2013 agreement was $1,385.00 - 2.5% increase</t>
  </si>
  <si>
    <t>monthly fee of $3,004.95 in 2013 - 5% increase every year in agreement</t>
  </si>
  <si>
    <t>QUARTERLY RESERVE FEE SCHEDULE</t>
  </si>
  <si>
    <t>TOTAL YEARLY RESERVE FEE SCHEDULE</t>
  </si>
  <si>
    <t>reduced due to budget constraints - should have 5% of total next year</t>
  </si>
  <si>
    <t>CONDO FEE SCHEDULE (amount per unit, per quarter)</t>
  </si>
  <si>
    <t>2013 agreement was $1,505.00 - 2.5% increase</t>
  </si>
  <si>
    <t>per actuals costs per Steve</t>
  </si>
  <si>
    <t>10 hrs. a week at 15.00 an hour - mid June to end Aug (12 weeks)</t>
  </si>
  <si>
    <t>20 hrs. at $250.00 per hour</t>
  </si>
  <si>
    <t>Water/sewer - bldg.</t>
  </si>
  <si>
    <t>Total</t>
  </si>
  <si>
    <t>$525.00/per month lease from reserve fund - expires end of 2016</t>
  </si>
  <si>
    <t>up to 20-K from reserve fund - sonneburne for bay side floors</t>
  </si>
  <si>
    <t>OTHER INCOME</t>
  </si>
  <si>
    <t>Parking income</t>
  </si>
  <si>
    <t>Coldwell Banker sign rental</t>
  </si>
  <si>
    <t>Projection not to be included till 2015</t>
  </si>
  <si>
    <t>actuals in 2011 and 2012, estimates in 2013 and 2014</t>
  </si>
  <si>
    <t>Bldg. repairs/supplies</t>
  </si>
  <si>
    <t>Bldg./painting</t>
  </si>
  <si>
    <t>Advertisements on monitors</t>
  </si>
  <si>
    <t>Coldwell Banker rental %</t>
  </si>
  <si>
    <t>Steve forgave his raise, to assist with balancing the budget</t>
  </si>
  <si>
    <t>new printer and normal expenses</t>
  </si>
  <si>
    <t>Benefit no longer offered</t>
  </si>
  <si>
    <t>Larisa - saves costs for HOA</t>
  </si>
  <si>
    <t>2014 BUDGET</t>
  </si>
  <si>
    <t>Amount</t>
  </si>
  <si>
    <t>Item</t>
  </si>
  <si>
    <t>contract was at a $13,625 in 2013</t>
  </si>
  <si>
    <t>New parking passes</t>
  </si>
  <si>
    <t>Maintenance contingency</t>
  </si>
  <si>
    <t>Other - interest payments</t>
  </si>
  <si>
    <t>Annual owners meeting</t>
  </si>
  <si>
    <t>BOD travel reimbursement</t>
  </si>
  <si>
    <t>Fire alarm maintenance calls</t>
  </si>
  <si>
    <t>Difference</t>
  </si>
  <si>
    <t>3% increase - none in 2012</t>
  </si>
  <si>
    <r>
      <t xml:space="preserve">3% increase - none in 2013 -- </t>
    </r>
    <r>
      <rPr>
        <b/>
        <sz val="11"/>
        <color theme="1"/>
        <rFont val="Calibri"/>
        <family val="2"/>
        <scheme val="minor"/>
      </rPr>
      <t>with an 8 week layoff</t>
    </r>
  </si>
  <si>
    <t>Renovations/fire-safety</t>
  </si>
  <si>
    <t>3% uncollectable, from total fees to be collected (exc. reserve funds)</t>
  </si>
  <si>
    <t>40 hr./week - $11.00 hr. - mid May to end Aug (16 weeks) - split 2 shifts</t>
  </si>
  <si>
    <t>rates confirmed for 2014</t>
  </si>
  <si>
    <t>first half of 2013 was $6,078.00 - switching banks this year</t>
  </si>
  <si>
    <t>102 unit owners - each annual owners meeting package $5.00 @ 200%</t>
  </si>
  <si>
    <t>reduced due to budget constraints - should have 5% increase next year</t>
  </si>
  <si>
    <t>2013 had security camera's - 2014 has 4% of total, should be min. 5%</t>
  </si>
  <si>
    <t>$5,000.00 from reserve fund - fire door replacement/1 floor a year</t>
  </si>
  <si>
    <t>reduced due to budget constraints/walkway repairs, do work in-house</t>
  </si>
  <si>
    <t>out of old parking passes - 2014 will require new owner parking passes</t>
  </si>
  <si>
    <t>$2,500.00 - capital reserve expense for the 3rd water booster pump</t>
  </si>
  <si>
    <t>Maint./service fire alarm</t>
  </si>
  <si>
    <t>actuals for 2011, 2012 and 2013 - 2014 average at $5.00 more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</si>
</sst>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/>
    <xf numFmtId="10" fontId="0" fillId="0" borderId="0" xfId="0" applyNumberFormat="1" applyAlignment="1">
      <alignment horizont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2" xfId="0" applyBorder="1"/>
    <xf numFmtId="4" fontId="0" fillId="0" borderId="2" xfId="0" applyNumberFormat="1" applyBorder="1" applyAlignment="1">
      <alignment horizontal="center"/>
    </xf>
    <xf numFmtId="0" fontId="1" fillId="0" borderId="3" xfId="0" applyFont="1" applyBorder="1"/>
    <xf numFmtId="4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0" fillId="0" borderId="3" xfId="0" applyFont="1" applyBorder="1" applyAlignment="1"/>
    <xf numFmtId="4" fontId="0" fillId="0" borderId="3" xfId="0" applyNumberFormat="1" applyFont="1" applyBorder="1" applyAlignment="1">
      <alignment horizontal="center"/>
    </xf>
    <xf numFmtId="0" fontId="0" fillId="0" borderId="3" xfId="0" applyFont="1" applyBorder="1"/>
    <xf numFmtId="0" fontId="1" fillId="0" borderId="3" xfId="0" applyFont="1" applyFill="1" applyBorder="1" applyAlignment="1">
      <alignment horizontal="right"/>
    </xf>
    <xf numFmtId="0" fontId="1" fillId="0" borderId="3" xfId="0" applyFont="1" applyFill="1" applyBorder="1"/>
    <xf numFmtId="4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7" xfId="0" applyBorder="1"/>
    <xf numFmtId="4" fontId="0" fillId="0" borderId="7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4" fontId="0" fillId="0" borderId="10" xfId="0" applyNumberFormat="1" applyBorder="1" applyAlignment="1">
      <alignment horizontal="center"/>
    </xf>
    <xf numFmtId="0" fontId="1" fillId="0" borderId="11" xfId="0" applyFont="1" applyBorder="1"/>
    <xf numFmtId="4" fontId="0" fillId="0" borderId="12" xfId="0" applyNumberFormat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4" fontId="0" fillId="0" borderId="0" xfId="0" applyNumberFormat="1"/>
    <xf numFmtId="4" fontId="0" fillId="0" borderId="3" xfId="0" applyNumberFormat="1" applyFont="1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12" xfId="0" applyFill="1" applyBorder="1"/>
    <xf numFmtId="4" fontId="1" fillId="0" borderId="5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0" borderId="0" xfId="0" applyFill="1"/>
    <xf numFmtId="0" fontId="0" fillId="0" borderId="7" xfId="0" applyFill="1" applyBorder="1"/>
    <xf numFmtId="4" fontId="1" fillId="0" borderId="3" xfId="0" applyNumberFormat="1" applyFont="1" applyBorder="1" applyAlignment="1">
      <alignment horizontal="left"/>
    </xf>
    <xf numFmtId="0" fontId="0" fillId="0" borderId="6" xfId="0" applyBorder="1"/>
    <xf numFmtId="0" fontId="3" fillId="0" borderId="5" xfId="0" applyFont="1" applyBorder="1"/>
    <xf numFmtId="0" fontId="0" fillId="0" borderId="12" xfId="0" applyFont="1" applyBorder="1" applyAlignment="1">
      <alignment horizontal="left"/>
    </xf>
    <xf numFmtId="4" fontId="0" fillId="0" borderId="12" xfId="0" applyNumberFormat="1" applyFill="1" applyBorder="1" applyAlignment="1">
      <alignment horizontal="center"/>
    </xf>
    <xf numFmtId="4" fontId="0" fillId="0" borderId="7" xfId="0" applyNumberFormat="1" applyFill="1" applyBorder="1" applyAlignment="1">
      <alignment horizontal="center"/>
    </xf>
    <xf numFmtId="4" fontId="0" fillId="0" borderId="3" xfId="0" applyNumberFormat="1" applyFont="1" applyBorder="1" applyAlignment="1">
      <alignment horizontal="left"/>
    </xf>
    <xf numFmtId="0" fontId="0" fillId="0" borderId="13" xfId="0" applyBorder="1"/>
    <xf numFmtId="4" fontId="0" fillId="0" borderId="13" xfId="0" applyNumberFormat="1" applyBorder="1" applyAlignment="1">
      <alignment horizontal="center"/>
    </xf>
    <xf numFmtId="0" fontId="1" fillId="0" borderId="0" xfId="0" applyFont="1" applyBorder="1"/>
    <xf numFmtId="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0" xfId="0" applyNumberFormat="1" applyFon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4" fontId="0" fillId="0" borderId="15" xfId="0" applyNumberFormat="1" applyFont="1" applyBorder="1" applyAlignment="1">
      <alignment horizontal="center"/>
    </xf>
    <xf numFmtId="4" fontId="0" fillId="0" borderId="15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" fontId="0" fillId="0" borderId="15" xfId="0" applyNumberForma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6" xfId="0" applyNumberFormat="1" applyFill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10" xfId="0" applyBorder="1"/>
    <xf numFmtId="4" fontId="0" fillId="0" borderId="2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1" fillId="0" borderId="22" xfId="0" applyFont="1" applyBorder="1"/>
    <xf numFmtId="4" fontId="0" fillId="0" borderId="2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25.7109375" customWidth="1"/>
    <col min="2" max="6" width="12.7109375" style="1" customWidth="1"/>
    <col min="7" max="7" width="12.7109375" style="5" customWidth="1"/>
    <col min="8" max="10" width="10.7109375" customWidth="1"/>
  </cols>
  <sheetData>
    <row r="1" spans="1:7" ht="18.75" x14ac:dyDescent="0.3">
      <c r="A1" s="92" t="s">
        <v>0</v>
      </c>
      <c r="B1" s="92"/>
      <c r="C1" s="92"/>
      <c r="D1" s="92"/>
      <c r="E1" s="92"/>
      <c r="F1" s="92"/>
      <c r="G1" s="92"/>
    </row>
    <row r="2" spans="1:7" ht="15.75" x14ac:dyDescent="0.25">
      <c r="A2" s="93" t="s">
        <v>166</v>
      </c>
      <c r="B2" s="93"/>
      <c r="C2" s="93"/>
      <c r="D2" s="93"/>
      <c r="E2" s="93"/>
      <c r="F2" s="93"/>
      <c r="G2" s="93"/>
    </row>
    <row r="3" spans="1:7" x14ac:dyDescent="0.25">
      <c r="A3" s="2"/>
      <c r="B3" s="3"/>
      <c r="C3" s="3"/>
      <c r="D3" s="3"/>
      <c r="E3" s="3"/>
      <c r="F3" s="3"/>
    </row>
    <row r="4" spans="1:7" s="4" customFormat="1" x14ac:dyDescent="0.25">
      <c r="A4" s="6" t="s">
        <v>168</v>
      </c>
      <c r="B4" s="7" t="s">
        <v>167</v>
      </c>
      <c r="C4" s="7" t="s">
        <v>1</v>
      </c>
      <c r="D4" s="7"/>
      <c r="E4" s="7"/>
      <c r="F4" s="7"/>
      <c r="G4" s="8"/>
    </row>
    <row r="5" spans="1:7" x14ac:dyDescent="0.25">
      <c r="A5" s="9"/>
      <c r="B5" s="10"/>
      <c r="C5" s="10"/>
      <c r="D5" s="10"/>
      <c r="E5" s="10"/>
      <c r="F5" s="10"/>
      <c r="G5" s="72"/>
    </row>
    <row r="6" spans="1:7" x14ac:dyDescent="0.25">
      <c r="A6" s="11" t="s">
        <v>2</v>
      </c>
      <c r="B6" s="12"/>
      <c r="C6" s="12"/>
      <c r="D6" s="12"/>
      <c r="E6" s="12"/>
      <c r="F6" s="12"/>
      <c r="G6" s="13"/>
    </row>
    <row r="7" spans="1:7" x14ac:dyDescent="0.25">
      <c r="A7" s="14" t="s">
        <v>3</v>
      </c>
      <c r="B7" s="12">
        <v>10394.76</v>
      </c>
      <c r="C7" s="14" t="s">
        <v>180</v>
      </c>
      <c r="D7" s="12"/>
      <c r="E7" s="12"/>
      <c r="F7" s="42"/>
      <c r="G7" s="13"/>
    </row>
    <row r="8" spans="1:7" x14ac:dyDescent="0.25">
      <c r="A8" s="15" t="s">
        <v>9</v>
      </c>
      <c r="B8" s="16">
        <f>SUM(B7:B7)</f>
        <v>10394.76</v>
      </c>
      <c r="C8" s="16"/>
      <c r="D8" s="16"/>
      <c r="E8" s="16"/>
      <c r="F8" s="16"/>
      <c r="G8" s="17"/>
    </row>
    <row r="9" spans="1:7" x14ac:dyDescent="0.25">
      <c r="A9" s="14"/>
      <c r="B9" s="12"/>
      <c r="C9" s="12"/>
      <c r="D9" s="12"/>
      <c r="E9" s="12"/>
      <c r="F9" s="12"/>
      <c r="G9" s="13"/>
    </row>
    <row r="10" spans="1:7" x14ac:dyDescent="0.25">
      <c r="A10" s="11" t="s">
        <v>4</v>
      </c>
      <c r="B10" s="12"/>
      <c r="C10" s="12"/>
      <c r="D10" s="12"/>
      <c r="E10" s="12"/>
      <c r="F10" s="12"/>
      <c r="G10" s="13"/>
    </row>
    <row r="11" spans="1:7" x14ac:dyDescent="0.25">
      <c r="A11" s="14" t="s">
        <v>5</v>
      </c>
      <c r="B11" s="42">
        <v>7040</v>
      </c>
      <c r="C11" s="14" t="s">
        <v>181</v>
      </c>
      <c r="D11" s="12"/>
      <c r="E11" s="12"/>
      <c r="F11" s="42"/>
      <c r="G11" s="51"/>
    </row>
    <row r="12" spans="1:7" x14ac:dyDescent="0.25">
      <c r="A12" s="14" t="s">
        <v>116</v>
      </c>
      <c r="B12" s="42">
        <v>0</v>
      </c>
      <c r="C12" s="14" t="s">
        <v>134</v>
      </c>
      <c r="D12" s="12"/>
      <c r="E12" s="12"/>
      <c r="F12" s="42"/>
      <c r="G12" s="51"/>
    </row>
    <row r="13" spans="1:7" x14ac:dyDescent="0.25">
      <c r="A13" s="14" t="s">
        <v>16</v>
      </c>
      <c r="B13" s="42">
        <v>1800</v>
      </c>
      <c r="C13" s="14" t="s">
        <v>147</v>
      </c>
      <c r="D13" s="12"/>
      <c r="E13" s="12"/>
      <c r="F13" s="42"/>
      <c r="G13" s="52"/>
    </row>
    <row r="14" spans="1:7" x14ac:dyDescent="0.25">
      <c r="A14" s="14" t="s">
        <v>6</v>
      </c>
      <c r="B14" s="12">
        <v>23200</v>
      </c>
      <c r="C14" s="14" t="s">
        <v>177</v>
      </c>
      <c r="D14" s="12"/>
      <c r="E14" s="12"/>
      <c r="F14" s="12"/>
      <c r="G14" s="13"/>
    </row>
    <row r="15" spans="1:7" x14ac:dyDescent="0.25">
      <c r="A15" s="14" t="s">
        <v>7</v>
      </c>
      <c r="B15" s="12">
        <v>55000</v>
      </c>
      <c r="C15" s="14" t="s">
        <v>162</v>
      </c>
      <c r="D15" s="12"/>
      <c r="E15" s="12"/>
      <c r="F15" s="12"/>
      <c r="G15" s="13"/>
    </row>
    <row r="16" spans="1:7" x14ac:dyDescent="0.25">
      <c r="A16" s="14" t="s">
        <v>8</v>
      </c>
      <c r="B16" s="12">
        <v>33127</v>
      </c>
      <c r="C16" s="14" t="s">
        <v>178</v>
      </c>
      <c r="D16" s="12"/>
      <c r="E16" s="12"/>
      <c r="F16" s="12"/>
      <c r="G16" s="13"/>
    </row>
    <row r="17" spans="1:7" x14ac:dyDescent="0.25">
      <c r="A17" s="15" t="s">
        <v>10</v>
      </c>
      <c r="B17" s="16">
        <f>SUM(B11:B16)</f>
        <v>120167</v>
      </c>
      <c r="C17" s="16"/>
      <c r="D17" s="16"/>
      <c r="E17" s="16"/>
      <c r="F17" s="16"/>
      <c r="G17" s="17"/>
    </row>
    <row r="18" spans="1:7" x14ac:dyDescent="0.25">
      <c r="A18" s="14"/>
      <c r="B18" s="12"/>
      <c r="C18" s="12"/>
      <c r="D18" s="12"/>
      <c r="E18" s="12"/>
      <c r="F18" s="73"/>
      <c r="G18" s="13"/>
    </row>
    <row r="19" spans="1:7" x14ac:dyDescent="0.25">
      <c r="A19" s="11" t="s">
        <v>11</v>
      </c>
      <c r="B19" s="12"/>
      <c r="C19" s="12"/>
      <c r="D19" s="12"/>
      <c r="E19" s="12"/>
      <c r="F19" s="73"/>
      <c r="G19" s="13"/>
    </row>
    <row r="20" spans="1:7" x14ac:dyDescent="0.25">
      <c r="A20" s="14" t="s">
        <v>12</v>
      </c>
      <c r="B20" s="12">
        <v>10000</v>
      </c>
      <c r="C20" s="12"/>
      <c r="D20" s="12"/>
      <c r="E20" s="12"/>
      <c r="F20" s="73"/>
      <c r="G20" s="13"/>
    </row>
    <row r="21" spans="1:7" x14ac:dyDescent="0.25">
      <c r="A21" s="14" t="s">
        <v>13</v>
      </c>
      <c r="B21" s="12">
        <v>655</v>
      </c>
      <c r="C21" s="12"/>
      <c r="D21" s="12"/>
      <c r="E21" s="12"/>
      <c r="F21" s="73"/>
      <c r="G21" s="13"/>
    </row>
    <row r="22" spans="1:7" x14ac:dyDescent="0.25">
      <c r="A22" s="14" t="s">
        <v>14</v>
      </c>
      <c r="B22" s="12">
        <v>4000</v>
      </c>
      <c r="C22" s="12"/>
      <c r="D22" s="12"/>
      <c r="E22" s="12"/>
      <c r="F22" s="73"/>
      <c r="G22" s="13"/>
    </row>
    <row r="23" spans="1:7" x14ac:dyDescent="0.25">
      <c r="A23" s="15" t="s">
        <v>15</v>
      </c>
      <c r="B23" s="16">
        <f>SUM(B20:B22)</f>
        <v>14655</v>
      </c>
      <c r="C23" s="16"/>
      <c r="D23" s="16"/>
      <c r="E23" s="16"/>
      <c r="F23" s="74"/>
      <c r="G23" s="13"/>
    </row>
    <row r="24" spans="1:7" x14ac:dyDescent="0.25">
      <c r="A24" s="15"/>
      <c r="B24" s="16"/>
      <c r="C24" s="16"/>
      <c r="D24" s="16"/>
      <c r="E24" s="16"/>
      <c r="F24" s="74"/>
      <c r="G24" s="13"/>
    </row>
    <row r="25" spans="1:7" x14ac:dyDescent="0.25">
      <c r="A25" s="22" t="s">
        <v>97</v>
      </c>
      <c r="B25" s="16"/>
      <c r="C25" s="16"/>
      <c r="D25" s="16"/>
      <c r="E25" s="16"/>
      <c r="F25" s="74"/>
      <c r="G25" s="13"/>
    </row>
    <row r="26" spans="1:7" x14ac:dyDescent="0.25">
      <c r="A26" s="33" t="s">
        <v>99</v>
      </c>
      <c r="B26" s="25">
        <v>0</v>
      </c>
      <c r="C26" s="65" t="s">
        <v>164</v>
      </c>
      <c r="D26" s="25"/>
      <c r="E26" s="25"/>
      <c r="F26" s="75"/>
      <c r="G26" s="13"/>
    </row>
    <row r="27" spans="1:7" x14ac:dyDescent="0.25">
      <c r="A27" s="33" t="s">
        <v>98</v>
      </c>
      <c r="B27" s="44">
        <v>8710.57</v>
      </c>
      <c r="C27" s="14" t="s">
        <v>119</v>
      </c>
      <c r="D27" s="25"/>
      <c r="E27" s="25"/>
      <c r="F27" s="76"/>
      <c r="G27" s="13"/>
    </row>
    <row r="28" spans="1:7" x14ac:dyDescent="0.25">
      <c r="A28" s="33" t="s">
        <v>100</v>
      </c>
      <c r="B28" s="25">
        <v>1200</v>
      </c>
      <c r="C28" s="65" t="s">
        <v>165</v>
      </c>
      <c r="D28" s="25"/>
      <c r="E28" s="25"/>
      <c r="F28" s="75"/>
      <c r="G28" s="13"/>
    </row>
    <row r="29" spans="1:7" x14ac:dyDescent="0.25">
      <c r="A29" s="33" t="s">
        <v>101</v>
      </c>
      <c r="B29" s="44">
        <v>3500</v>
      </c>
      <c r="C29" s="65" t="s">
        <v>120</v>
      </c>
      <c r="D29" s="25"/>
      <c r="E29" s="25"/>
      <c r="F29" s="76"/>
      <c r="G29" s="52"/>
    </row>
    <row r="30" spans="1:7" x14ac:dyDescent="0.25">
      <c r="A30" s="15" t="s">
        <v>102</v>
      </c>
      <c r="B30" s="16">
        <f>SUM(B26:B29)</f>
        <v>13410.57</v>
      </c>
      <c r="C30" s="16"/>
      <c r="D30" s="16"/>
      <c r="E30" s="16"/>
      <c r="F30" s="74"/>
      <c r="G30" s="13"/>
    </row>
    <row r="31" spans="1:7" x14ac:dyDescent="0.25">
      <c r="A31" s="23"/>
      <c r="B31" s="16"/>
      <c r="C31" s="16"/>
      <c r="D31" s="16"/>
      <c r="E31" s="16"/>
      <c r="F31" s="74"/>
      <c r="G31" s="13"/>
    </row>
    <row r="32" spans="1:7" x14ac:dyDescent="0.25">
      <c r="A32" s="22" t="s">
        <v>59</v>
      </c>
      <c r="B32" s="16"/>
      <c r="C32" s="16"/>
      <c r="D32" s="16"/>
      <c r="E32" s="16"/>
      <c r="F32" s="74"/>
      <c r="G32" s="13"/>
    </row>
    <row r="33" spans="1:7" x14ac:dyDescent="0.25">
      <c r="A33" s="24" t="s">
        <v>60</v>
      </c>
      <c r="B33" s="25">
        <v>162</v>
      </c>
      <c r="C33" s="25"/>
      <c r="D33" s="25"/>
      <c r="E33" s="25"/>
      <c r="F33" s="75"/>
      <c r="G33" s="13"/>
    </row>
    <row r="34" spans="1:7" x14ac:dyDescent="0.25">
      <c r="A34" s="24" t="s">
        <v>61</v>
      </c>
      <c r="B34" s="25">
        <v>2142</v>
      </c>
      <c r="C34" s="25"/>
      <c r="D34" s="25"/>
      <c r="E34" s="25"/>
      <c r="F34" s="75"/>
      <c r="G34" s="13"/>
    </row>
    <row r="35" spans="1:7" x14ac:dyDescent="0.25">
      <c r="A35" s="24" t="s">
        <v>62</v>
      </c>
      <c r="B35" s="25">
        <v>1728</v>
      </c>
      <c r="C35" s="25"/>
      <c r="D35" s="25"/>
      <c r="E35" s="25"/>
      <c r="F35" s="75"/>
      <c r="G35" s="13"/>
    </row>
    <row r="36" spans="1:7" x14ac:dyDescent="0.25">
      <c r="A36" s="15" t="s">
        <v>63</v>
      </c>
      <c r="B36" s="16">
        <f>SUM(B33:B35)</f>
        <v>4032</v>
      </c>
      <c r="C36" s="16"/>
      <c r="D36" s="16"/>
      <c r="E36" s="16"/>
      <c r="F36" s="74"/>
      <c r="G36" s="13"/>
    </row>
    <row r="37" spans="1:7" s="21" customFormat="1" x14ac:dyDescent="0.25">
      <c r="A37" s="19"/>
      <c r="B37" s="20"/>
      <c r="C37" s="20"/>
      <c r="D37" s="20"/>
      <c r="E37" s="20"/>
      <c r="F37" s="77"/>
      <c r="G37" s="20"/>
    </row>
    <row r="38" spans="1:7" x14ac:dyDescent="0.25">
      <c r="A38" s="28" t="s">
        <v>17</v>
      </c>
      <c r="B38" s="12"/>
      <c r="C38" s="12"/>
      <c r="D38" s="12"/>
      <c r="E38" s="12"/>
      <c r="F38" s="73"/>
      <c r="G38" s="13"/>
    </row>
    <row r="39" spans="1:7" x14ac:dyDescent="0.25">
      <c r="A39" s="14" t="s">
        <v>18</v>
      </c>
      <c r="B39" s="42">
        <v>14000</v>
      </c>
      <c r="C39" s="14" t="s">
        <v>169</v>
      </c>
      <c r="D39" s="12"/>
      <c r="E39" s="12"/>
      <c r="F39" s="78"/>
      <c r="G39" s="13"/>
    </row>
    <row r="40" spans="1:7" x14ac:dyDescent="0.25">
      <c r="A40" s="14" t="s">
        <v>137</v>
      </c>
      <c r="B40" s="42">
        <v>1419.63</v>
      </c>
      <c r="C40" s="14" t="s">
        <v>139</v>
      </c>
      <c r="D40" s="12"/>
      <c r="E40" s="42"/>
      <c r="F40" s="78"/>
      <c r="G40" s="13"/>
    </row>
    <row r="41" spans="1:7" x14ac:dyDescent="0.25">
      <c r="A41" s="14" t="s">
        <v>138</v>
      </c>
      <c r="B41" s="42">
        <v>1542.63</v>
      </c>
      <c r="C41" s="14" t="s">
        <v>145</v>
      </c>
      <c r="D41" s="12"/>
      <c r="E41" s="42"/>
      <c r="F41" s="78"/>
      <c r="G41" s="13"/>
    </row>
    <row r="42" spans="1:7" x14ac:dyDescent="0.25">
      <c r="A42" s="14" t="s">
        <v>58</v>
      </c>
      <c r="B42" s="42">
        <v>1000</v>
      </c>
      <c r="C42" s="14"/>
      <c r="D42" s="12"/>
      <c r="E42" s="42"/>
      <c r="F42" s="78"/>
      <c r="G42" s="13"/>
    </row>
    <row r="43" spans="1:7" x14ac:dyDescent="0.25">
      <c r="A43" s="14" t="s">
        <v>171</v>
      </c>
      <c r="B43" s="42">
        <v>0</v>
      </c>
      <c r="C43" s="14" t="s">
        <v>143</v>
      </c>
      <c r="D43" s="12"/>
      <c r="E43" s="12"/>
      <c r="F43" s="78"/>
      <c r="G43" s="13"/>
    </row>
    <row r="44" spans="1:7" x14ac:dyDescent="0.25">
      <c r="A44" s="15" t="s">
        <v>19</v>
      </c>
      <c r="B44" s="16">
        <f>SUM(B39:B43)</f>
        <v>17962.260000000002</v>
      </c>
      <c r="C44" s="16"/>
      <c r="D44" s="16"/>
      <c r="E44" s="16"/>
      <c r="F44" s="74"/>
      <c r="G44" s="13"/>
    </row>
    <row r="45" spans="1:7" x14ac:dyDescent="0.25">
      <c r="A45" s="14"/>
      <c r="B45" s="12"/>
      <c r="C45" s="12"/>
      <c r="D45" s="12"/>
      <c r="E45" s="12"/>
      <c r="F45" s="73"/>
      <c r="G45" s="13"/>
    </row>
    <row r="46" spans="1:7" x14ac:dyDescent="0.25">
      <c r="A46" s="11" t="s">
        <v>20</v>
      </c>
      <c r="B46" s="12"/>
      <c r="C46" s="12"/>
      <c r="D46" s="12"/>
      <c r="E46" s="12"/>
      <c r="F46" s="73"/>
      <c r="G46" s="13"/>
    </row>
    <row r="47" spans="1:7" x14ac:dyDescent="0.25">
      <c r="A47" s="14" t="s">
        <v>21</v>
      </c>
      <c r="B47" s="42">
        <v>1905.5</v>
      </c>
      <c r="C47" s="12"/>
      <c r="D47" s="12"/>
      <c r="E47" s="12"/>
      <c r="F47" s="78"/>
      <c r="G47" s="13"/>
    </row>
    <row r="48" spans="1:7" x14ac:dyDescent="0.25">
      <c r="A48" s="14" t="s">
        <v>22</v>
      </c>
      <c r="B48" s="12">
        <v>4692</v>
      </c>
      <c r="C48" s="12"/>
      <c r="D48" s="12"/>
      <c r="E48" s="12"/>
      <c r="F48" s="73"/>
      <c r="G48" s="13"/>
    </row>
    <row r="49" spans="1:7" x14ac:dyDescent="0.25">
      <c r="A49" s="14" t="s">
        <v>23</v>
      </c>
      <c r="B49" s="12">
        <v>437.75</v>
      </c>
      <c r="C49" s="12"/>
      <c r="D49" s="12"/>
      <c r="E49" s="12"/>
      <c r="F49" s="73"/>
      <c r="G49" s="13"/>
    </row>
    <row r="50" spans="1:7" x14ac:dyDescent="0.25">
      <c r="A50" s="15" t="s">
        <v>24</v>
      </c>
      <c r="B50" s="16">
        <f>SUM(B47:B49)</f>
        <v>7035.25</v>
      </c>
      <c r="C50" s="16"/>
      <c r="D50" s="16"/>
      <c r="E50" s="16"/>
      <c r="F50" s="74"/>
      <c r="G50" s="13"/>
    </row>
    <row r="51" spans="1:7" x14ac:dyDescent="0.25">
      <c r="A51" s="14"/>
      <c r="B51" s="12"/>
      <c r="C51" s="12"/>
      <c r="D51" s="12"/>
      <c r="E51" s="12"/>
      <c r="F51" s="73"/>
      <c r="G51" s="13"/>
    </row>
    <row r="52" spans="1:7" x14ac:dyDescent="0.25">
      <c r="A52" s="11" t="s">
        <v>25</v>
      </c>
      <c r="B52" s="12"/>
      <c r="C52" s="12"/>
      <c r="D52" s="12"/>
      <c r="E52" s="12"/>
      <c r="F52" s="73"/>
      <c r="G52" s="13"/>
    </row>
    <row r="53" spans="1:7" x14ac:dyDescent="0.25">
      <c r="A53" s="14" t="s">
        <v>26</v>
      </c>
      <c r="B53" s="42">
        <v>701.4</v>
      </c>
      <c r="C53" s="29" t="s">
        <v>182</v>
      </c>
      <c r="D53" s="12"/>
      <c r="E53" s="12"/>
      <c r="F53" s="78"/>
      <c r="G53" s="13"/>
    </row>
    <row r="54" spans="1:7" x14ac:dyDescent="0.25">
      <c r="A54" s="14" t="s">
        <v>27</v>
      </c>
      <c r="B54" s="42">
        <v>1187.55</v>
      </c>
      <c r="C54" s="29" t="s">
        <v>182</v>
      </c>
      <c r="D54" s="12"/>
      <c r="E54" s="12"/>
      <c r="F54" s="78"/>
      <c r="G54" s="13"/>
    </row>
    <row r="55" spans="1:7" x14ac:dyDescent="0.25">
      <c r="A55" s="14" t="s">
        <v>31</v>
      </c>
      <c r="B55" s="42">
        <v>13728.75</v>
      </c>
      <c r="C55" s="29" t="s">
        <v>182</v>
      </c>
      <c r="D55" s="12"/>
      <c r="E55" s="12"/>
      <c r="F55" s="78"/>
      <c r="G55" s="13"/>
    </row>
    <row r="56" spans="1:7" x14ac:dyDescent="0.25">
      <c r="A56" s="14" t="s">
        <v>51</v>
      </c>
      <c r="B56" s="42">
        <v>40448.1</v>
      </c>
      <c r="C56" s="29" t="s">
        <v>182</v>
      </c>
      <c r="D56" s="12"/>
      <c r="E56" s="12"/>
      <c r="F56" s="78"/>
      <c r="G56" s="13"/>
    </row>
    <row r="57" spans="1:7" x14ac:dyDescent="0.25">
      <c r="A57" s="14" t="s">
        <v>28</v>
      </c>
      <c r="B57" s="42">
        <v>2721.6</v>
      </c>
      <c r="C57" s="29" t="s">
        <v>182</v>
      </c>
      <c r="D57" s="12"/>
      <c r="E57" s="12"/>
      <c r="F57" s="78"/>
      <c r="G57" s="13"/>
    </row>
    <row r="58" spans="1:7" x14ac:dyDescent="0.25">
      <c r="A58" s="14" t="s">
        <v>52</v>
      </c>
      <c r="B58" s="42">
        <v>4941.53</v>
      </c>
      <c r="C58" s="29" t="s">
        <v>182</v>
      </c>
      <c r="D58" s="12"/>
      <c r="E58" s="12"/>
      <c r="F58" s="78"/>
      <c r="G58" s="13"/>
    </row>
    <row r="59" spans="1:7" x14ac:dyDescent="0.25">
      <c r="A59" s="14" t="s">
        <v>29</v>
      </c>
      <c r="B59" s="42">
        <v>5443.2</v>
      </c>
      <c r="C59" s="29" t="s">
        <v>182</v>
      </c>
      <c r="D59" s="12"/>
      <c r="E59" s="12"/>
      <c r="F59" s="78"/>
      <c r="G59" s="13"/>
    </row>
    <row r="60" spans="1:7" x14ac:dyDescent="0.25">
      <c r="A60" s="14" t="s">
        <v>172</v>
      </c>
      <c r="B60" s="42">
        <v>717.53</v>
      </c>
      <c r="C60" s="29" t="s">
        <v>182</v>
      </c>
      <c r="D60" s="12"/>
      <c r="E60" s="12"/>
      <c r="F60" s="78"/>
      <c r="G60" s="13"/>
    </row>
    <row r="61" spans="1:7" x14ac:dyDescent="0.25">
      <c r="A61" s="15" t="s">
        <v>30</v>
      </c>
      <c r="B61" s="16">
        <f>SUM(B53:B60)</f>
        <v>69889.66</v>
      </c>
      <c r="C61" s="16"/>
      <c r="D61" s="16"/>
      <c r="E61" s="16"/>
      <c r="F61" s="74"/>
      <c r="G61" s="13"/>
    </row>
    <row r="62" spans="1:7" x14ac:dyDescent="0.25">
      <c r="A62" s="15"/>
      <c r="B62" s="16"/>
      <c r="C62" s="16"/>
      <c r="D62" s="16"/>
      <c r="E62" s="16"/>
      <c r="F62" s="74"/>
      <c r="G62" s="13"/>
    </row>
    <row r="63" spans="1:7" x14ac:dyDescent="0.25">
      <c r="A63" s="22" t="s">
        <v>107</v>
      </c>
      <c r="B63" s="16"/>
      <c r="C63" s="16"/>
      <c r="D63" s="16"/>
      <c r="E63" s="16"/>
      <c r="F63" s="74"/>
      <c r="G63" s="13"/>
    </row>
    <row r="64" spans="1:7" x14ac:dyDescent="0.25">
      <c r="A64" s="33" t="s">
        <v>108</v>
      </c>
      <c r="B64" s="44">
        <v>14000</v>
      </c>
      <c r="C64" s="14" t="s">
        <v>183</v>
      </c>
      <c r="D64" s="25"/>
      <c r="E64" s="25"/>
      <c r="F64" s="76"/>
      <c r="G64" s="13"/>
    </row>
    <row r="65" spans="1:7" x14ac:dyDescent="0.25">
      <c r="A65" s="33" t="s">
        <v>109</v>
      </c>
      <c r="B65" s="44">
        <v>5000</v>
      </c>
      <c r="C65" s="14" t="s">
        <v>148</v>
      </c>
      <c r="D65" s="25"/>
      <c r="E65" s="25"/>
      <c r="F65" s="76"/>
      <c r="G65" s="13"/>
    </row>
    <row r="66" spans="1:7" x14ac:dyDescent="0.25">
      <c r="A66" s="33" t="s">
        <v>112</v>
      </c>
      <c r="B66" s="44">
        <v>6000</v>
      </c>
      <c r="C66" s="14" t="s">
        <v>133</v>
      </c>
      <c r="D66" s="25"/>
      <c r="E66" s="25"/>
      <c r="F66" s="76"/>
      <c r="G66" s="13"/>
    </row>
    <row r="67" spans="1:7" x14ac:dyDescent="0.25">
      <c r="A67" s="15" t="s">
        <v>110</v>
      </c>
      <c r="B67" s="16">
        <f>SUM(B64:B66)</f>
        <v>25000</v>
      </c>
      <c r="C67" s="16"/>
      <c r="D67" s="16"/>
      <c r="E67" s="16"/>
      <c r="F67" s="74"/>
      <c r="G67" s="13"/>
    </row>
    <row r="68" spans="1:7" x14ac:dyDescent="0.25">
      <c r="A68" s="14"/>
      <c r="B68" s="12"/>
      <c r="C68" s="12"/>
      <c r="D68" s="12"/>
      <c r="E68" s="12"/>
      <c r="F68" s="73"/>
      <c r="G68" s="13"/>
    </row>
    <row r="69" spans="1:7" x14ac:dyDescent="0.25">
      <c r="A69" s="11" t="s">
        <v>32</v>
      </c>
      <c r="B69" s="12"/>
      <c r="C69" s="12"/>
      <c r="D69" s="12"/>
      <c r="E69" s="12"/>
      <c r="F69" s="73"/>
      <c r="G69" s="13"/>
    </row>
    <row r="70" spans="1:7" x14ac:dyDescent="0.25">
      <c r="A70" s="14" t="s">
        <v>33</v>
      </c>
      <c r="B70" s="12">
        <v>400</v>
      </c>
      <c r="C70" s="14" t="s">
        <v>121</v>
      </c>
      <c r="D70" s="12"/>
      <c r="E70" s="12"/>
      <c r="F70" s="73"/>
      <c r="G70" s="13"/>
    </row>
    <row r="71" spans="1:7" x14ac:dyDescent="0.25">
      <c r="A71" s="14" t="s">
        <v>34</v>
      </c>
      <c r="B71" s="42">
        <v>150</v>
      </c>
      <c r="C71" s="14" t="s">
        <v>131</v>
      </c>
      <c r="D71" s="12"/>
      <c r="E71" s="42"/>
      <c r="F71" s="78"/>
      <c r="G71" s="13"/>
    </row>
    <row r="72" spans="1:7" x14ac:dyDescent="0.25">
      <c r="A72" s="14" t="s">
        <v>32</v>
      </c>
      <c r="B72" s="42">
        <v>0</v>
      </c>
      <c r="C72" s="14" t="s">
        <v>135</v>
      </c>
      <c r="D72" s="12"/>
      <c r="E72" s="42"/>
      <c r="F72" s="78"/>
      <c r="G72" s="13"/>
    </row>
    <row r="73" spans="1:7" x14ac:dyDescent="0.25">
      <c r="A73" s="15" t="s">
        <v>35</v>
      </c>
      <c r="B73" s="16">
        <f>SUM(B70:B72)</f>
        <v>550</v>
      </c>
      <c r="C73" s="16"/>
      <c r="D73" s="16"/>
      <c r="E73" s="16"/>
      <c r="F73" s="74"/>
      <c r="G73" s="13"/>
    </row>
    <row r="74" spans="1:7" x14ac:dyDescent="0.25">
      <c r="A74" s="14"/>
      <c r="B74" s="12"/>
      <c r="C74" s="12"/>
      <c r="D74" s="12"/>
      <c r="E74" s="12"/>
      <c r="F74" s="73"/>
      <c r="G74" s="13"/>
    </row>
    <row r="75" spans="1:7" x14ac:dyDescent="0.25">
      <c r="A75" s="11" t="s">
        <v>2</v>
      </c>
      <c r="B75" s="12"/>
      <c r="C75" s="12"/>
      <c r="D75" s="12"/>
      <c r="E75" s="12"/>
      <c r="F75" s="73"/>
      <c r="G75" s="13"/>
    </row>
    <row r="76" spans="1:7" x14ac:dyDescent="0.25">
      <c r="A76" s="14" t="s">
        <v>173</v>
      </c>
      <c r="B76" s="42">
        <v>1000</v>
      </c>
      <c r="C76" s="14" t="s">
        <v>135</v>
      </c>
      <c r="D76" s="12"/>
      <c r="E76" s="12"/>
      <c r="F76" s="78"/>
      <c r="G76" s="13"/>
    </row>
    <row r="77" spans="1:7" x14ac:dyDescent="0.25">
      <c r="A77" s="14" t="s">
        <v>174</v>
      </c>
      <c r="B77" s="12">
        <v>3600</v>
      </c>
      <c r="C77" s="14" t="s">
        <v>105</v>
      </c>
      <c r="D77" s="12"/>
      <c r="E77" s="12"/>
      <c r="F77" s="73"/>
      <c r="G77" s="13"/>
    </row>
    <row r="78" spans="1:7" x14ac:dyDescent="0.25">
      <c r="A78" s="14" t="s">
        <v>36</v>
      </c>
      <c r="B78" s="12">
        <v>900</v>
      </c>
      <c r="C78" s="14" t="s">
        <v>124</v>
      </c>
      <c r="D78" s="12"/>
      <c r="E78" s="12"/>
      <c r="F78" s="73"/>
      <c r="G78" s="13"/>
    </row>
    <row r="79" spans="1:7" x14ac:dyDescent="0.25">
      <c r="A79" s="14" t="s">
        <v>37</v>
      </c>
      <c r="B79" s="42">
        <v>1000</v>
      </c>
      <c r="C79" s="14" t="s">
        <v>163</v>
      </c>
      <c r="D79" s="12"/>
      <c r="E79" s="12"/>
      <c r="F79" s="78"/>
      <c r="G79" s="13"/>
    </row>
    <row r="80" spans="1:7" x14ac:dyDescent="0.25">
      <c r="A80" s="14" t="s">
        <v>39</v>
      </c>
      <c r="B80" s="12">
        <v>1020</v>
      </c>
      <c r="C80" s="14" t="s">
        <v>184</v>
      </c>
      <c r="D80" s="12"/>
      <c r="E80" s="12"/>
      <c r="F80" s="73"/>
      <c r="G80" s="13"/>
    </row>
    <row r="81" spans="1:8" x14ac:dyDescent="0.25">
      <c r="A81" s="14" t="s">
        <v>38</v>
      </c>
      <c r="B81" s="12">
        <v>560</v>
      </c>
      <c r="C81" s="14" t="s">
        <v>106</v>
      </c>
      <c r="D81" s="12"/>
      <c r="E81" s="12"/>
      <c r="F81" s="73"/>
      <c r="G81" s="13"/>
    </row>
    <row r="82" spans="1:8" x14ac:dyDescent="0.25">
      <c r="A82" s="15" t="s">
        <v>9</v>
      </c>
      <c r="B82" s="16">
        <f>SUM(B76:B81)</f>
        <v>8080</v>
      </c>
      <c r="C82" s="16"/>
      <c r="D82" s="16"/>
      <c r="E82" s="16"/>
      <c r="F82" s="74"/>
      <c r="G82" s="13"/>
    </row>
    <row r="83" spans="1:8" x14ac:dyDescent="0.25">
      <c r="A83" s="14"/>
      <c r="B83" s="12"/>
      <c r="C83" s="12"/>
      <c r="D83" s="12"/>
      <c r="E83" s="12"/>
      <c r="F83" s="73"/>
      <c r="G83" s="13"/>
    </row>
    <row r="84" spans="1:8" x14ac:dyDescent="0.25">
      <c r="A84" s="11" t="s">
        <v>40</v>
      </c>
      <c r="B84" s="12"/>
      <c r="C84" s="12"/>
      <c r="D84" s="12"/>
      <c r="E84" s="12"/>
      <c r="F84" s="73"/>
      <c r="G84" s="13"/>
    </row>
    <row r="85" spans="1:8" x14ac:dyDescent="0.25">
      <c r="A85" s="14" t="s">
        <v>158</v>
      </c>
      <c r="B85" s="42">
        <v>2500</v>
      </c>
      <c r="C85" s="14" t="s">
        <v>132</v>
      </c>
      <c r="D85" s="12"/>
      <c r="E85" s="12"/>
      <c r="F85" s="78"/>
      <c r="G85" s="13"/>
    </row>
    <row r="86" spans="1:8" x14ac:dyDescent="0.25">
      <c r="A86" s="14" t="s">
        <v>159</v>
      </c>
      <c r="B86" s="42">
        <v>0</v>
      </c>
      <c r="C86" s="11" t="s">
        <v>152</v>
      </c>
      <c r="D86" s="12"/>
      <c r="E86" s="42"/>
      <c r="F86" s="78"/>
      <c r="G86" s="13"/>
      <c r="H86" s="4"/>
    </row>
    <row r="87" spans="1:8" x14ac:dyDescent="0.25">
      <c r="A87" s="14" t="s">
        <v>41</v>
      </c>
      <c r="B87" s="12">
        <v>200</v>
      </c>
      <c r="C87" s="14"/>
      <c r="D87" s="12"/>
      <c r="E87" s="12"/>
      <c r="F87" s="73"/>
      <c r="G87" s="13"/>
    </row>
    <row r="88" spans="1:8" x14ac:dyDescent="0.25">
      <c r="A88" s="14" t="s">
        <v>42</v>
      </c>
      <c r="B88" s="42">
        <v>1000</v>
      </c>
      <c r="C88" s="14" t="s">
        <v>185</v>
      </c>
      <c r="D88" s="12"/>
      <c r="E88" s="12"/>
      <c r="F88" s="78"/>
      <c r="G88" s="13"/>
    </row>
    <row r="89" spans="1:8" x14ac:dyDescent="0.25">
      <c r="A89" s="14" t="s">
        <v>43</v>
      </c>
      <c r="B89" s="42">
        <v>400</v>
      </c>
      <c r="C89" s="14" t="s">
        <v>185</v>
      </c>
      <c r="D89" s="12"/>
      <c r="E89" s="12"/>
      <c r="F89" s="78"/>
      <c r="G89" s="13"/>
    </row>
    <row r="90" spans="1:8" x14ac:dyDescent="0.25">
      <c r="A90" s="14" t="s">
        <v>44</v>
      </c>
      <c r="B90" s="42">
        <v>300</v>
      </c>
      <c r="C90" s="14" t="s">
        <v>185</v>
      </c>
      <c r="D90" s="12"/>
      <c r="E90" s="12"/>
      <c r="F90" s="78"/>
      <c r="G90" s="13"/>
    </row>
    <row r="91" spans="1:8" x14ac:dyDescent="0.25">
      <c r="A91" s="14" t="s">
        <v>45</v>
      </c>
      <c r="B91" s="42">
        <v>3000</v>
      </c>
      <c r="C91" s="14" t="s">
        <v>125</v>
      </c>
      <c r="D91" s="12"/>
      <c r="E91" s="42"/>
      <c r="F91" s="78"/>
      <c r="G91" s="13"/>
    </row>
    <row r="92" spans="1:8" x14ac:dyDescent="0.25">
      <c r="A92" s="14" t="s">
        <v>46</v>
      </c>
      <c r="B92" s="42">
        <v>2000</v>
      </c>
      <c r="C92" s="14" t="s">
        <v>185</v>
      </c>
      <c r="D92" s="12"/>
      <c r="E92" s="12"/>
      <c r="F92" s="78"/>
      <c r="G92" s="13"/>
    </row>
    <row r="93" spans="1:8" x14ac:dyDescent="0.25">
      <c r="A93" s="14" t="s">
        <v>48</v>
      </c>
      <c r="B93" s="42">
        <v>1000</v>
      </c>
      <c r="C93" s="14" t="s">
        <v>185</v>
      </c>
      <c r="D93" s="12"/>
      <c r="E93" s="42"/>
      <c r="F93" s="78"/>
      <c r="G93" s="13"/>
    </row>
    <row r="94" spans="1:8" x14ac:dyDescent="0.25">
      <c r="A94" s="14" t="s">
        <v>53</v>
      </c>
      <c r="B94" s="42">
        <v>2500</v>
      </c>
      <c r="C94" s="14" t="s">
        <v>126</v>
      </c>
      <c r="D94" s="12"/>
      <c r="E94" s="42"/>
      <c r="F94" s="78"/>
      <c r="G94" s="13"/>
    </row>
    <row r="95" spans="1:8" x14ac:dyDescent="0.25">
      <c r="A95" s="14" t="s">
        <v>47</v>
      </c>
      <c r="B95" s="42">
        <v>750</v>
      </c>
      <c r="C95" s="14" t="s">
        <v>185</v>
      </c>
      <c r="D95" s="12"/>
      <c r="E95" s="12"/>
      <c r="F95" s="78"/>
      <c r="G95" s="13"/>
    </row>
    <row r="96" spans="1:8" x14ac:dyDescent="0.25">
      <c r="A96" s="15" t="s">
        <v>49</v>
      </c>
      <c r="B96" s="16">
        <f>SUM(B85:B95)</f>
        <v>13650</v>
      </c>
      <c r="C96" s="16"/>
      <c r="D96" s="16"/>
      <c r="E96" s="16"/>
      <c r="F96" s="74"/>
      <c r="G96" s="13"/>
    </row>
    <row r="97" spans="1:8" x14ac:dyDescent="0.25">
      <c r="A97" s="14"/>
      <c r="B97" s="12"/>
      <c r="C97" s="12"/>
      <c r="D97" s="12"/>
      <c r="E97" s="12"/>
      <c r="F97" s="73"/>
      <c r="G97" s="13"/>
    </row>
    <row r="98" spans="1:8" x14ac:dyDescent="0.25">
      <c r="A98" s="11" t="s">
        <v>50</v>
      </c>
      <c r="B98" s="12"/>
      <c r="C98" s="12"/>
      <c r="D98" s="12"/>
      <c r="E98" s="12"/>
      <c r="F98" s="73"/>
      <c r="G98" s="13"/>
    </row>
    <row r="99" spans="1:8" x14ac:dyDescent="0.25">
      <c r="A99" s="14" t="s">
        <v>54</v>
      </c>
      <c r="B99" s="12">
        <v>260</v>
      </c>
      <c r="C99" s="14" t="s">
        <v>117</v>
      </c>
      <c r="D99" s="12"/>
      <c r="E99" s="12"/>
      <c r="F99" s="73"/>
      <c r="G99" s="13"/>
    </row>
    <row r="100" spans="1:8" x14ac:dyDescent="0.25">
      <c r="A100" s="14" t="s">
        <v>175</v>
      </c>
      <c r="B100" s="12">
        <v>1200</v>
      </c>
      <c r="C100" s="14" t="s">
        <v>118</v>
      </c>
      <c r="D100" s="12"/>
      <c r="E100" s="12"/>
      <c r="F100" s="73"/>
      <c r="G100" s="13"/>
    </row>
    <row r="101" spans="1:8" x14ac:dyDescent="0.25">
      <c r="A101" s="18" t="s">
        <v>191</v>
      </c>
      <c r="B101" s="12">
        <v>500</v>
      </c>
      <c r="C101" s="14"/>
      <c r="D101" s="12"/>
      <c r="E101" s="12"/>
      <c r="F101" s="73"/>
      <c r="G101" s="13"/>
    </row>
    <row r="102" spans="1:8" x14ac:dyDescent="0.25">
      <c r="A102" s="18" t="s">
        <v>55</v>
      </c>
      <c r="B102" s="42">
        <v>550</v>
      </c>
      <c r="C102" s="14" t="s">
        <v>185</v>
      </c>
      <c r="D102" s="12"/>
      <c r="E102" s="12"/>
      <c r="F102" s="78"/>
      <c r="G102" s="13"/>
    </row>
    <row r="103" spans="1:8" x14ac:dyDescent="0.25">
      <c r="A103" s="18" t="s">
        <v>58</v>
      </c>
      <c r="B103" s="42">
        <v>1000</v>
      </c>
      <c r="C103" s="14" t="s">
        <v>146</v>
      </c>
      <c r="D103" s="12"/>
      <c r="E103" s="12"/>
      <c r="F103" s="78"/>
      <c r="G103" s="13"/>
    </row>
    <row r="104" spans="1:8" x14ac:dyDescent="0.25">
      <c r="A104" s="18" t="s">
        <v>56</v>
      </c>
      <c r="B104" s="42">
        <v>1500</v>
      </c>
      <c r="C104" s="14" t="s">
        <v>185</v>
      </c>
      <c r="D104" s="12"/>
      <c r="E104" s="12"/>
      <c r="F104" s="78"/>
      <c r="G104" s="13"/>
    </row>
    <row r="105" spans="1:8" x14ac:dyDescent="0.25">
      <c r="A105" s="18" t="s">
        <v>113</v>
      </c>
      <c r="B105" s="42">
        <v>75</v>
      </c>
      <c r="C105" s="14" t="s">
        <v>185</v>
      </c>
      <c r="D105" s="12"/>
      <c r="E105" s="12"/>
      <c r="F105" s="78"/>
      <c r="G105" s="13"/>
    </row>
    <row r="106" spans="1:8" x14ac:dyDescent="0.25">
      <c r="A106" s="18" t="s">
        <v>32</v>
      </c>
      <c r="B106" s="42">
        <v>215.5</v>
      </c>
      <c r="C106" s="14" t="s">
        <v>186</v>
      </c>
      <c r="D106" s="12"/>
      <c r="E106" s="12"/>
      <c r="F106" s="78"/>
      <c r="G106" s="13"/>
    </row>
    <row r="107" spans="1:8" x14ac:dyDescent="0.25">
      <c r="A107" s="15" t="s">
        <v>57</v>
      </c>
      <c r="B107" s="16">
        <f>SUM(B99:B106)</f>
        <v>5300.5</v>
      </c>
      <c r="C107" s="16"/>
      <c r="D107" s="16"/>
      <c r="E107" s="16"/>
      <c r="F107" s="74"/>
      <c r="G107" s="13"/>
    </row>
    <row r="108" spans="1:8" x14ac:dyDescent="0.25">
      <c r="A108" s="14"/>
      <c r="B108" s="12"/>
      <c r="C108" s="12"/>
      <c r="D108" s="12"/>
      <c r="E108" s="12"/>
      <c r="F108" s="73"/>
      <c r="G108" s="13"/>
    </row>
    <row r="109" spans="1:8" x14ac:dyDescent="0.25">
      <c r="A109" s="11" t="s">
        <v>64</v>
      </c>
      <c r="B109" s="12"/>
      <c r="C109" s="12"/>
      <c r="D109" s="12"/>
      <c r="E109" s="12"/>
      <c r="F109" s="73"/>
      <c r="G109" s="13"/>
    </row>
    <row r="110" spans="1:8" x14ac:dyDescent="0.25">
      <c r="A110" s="14" t="s">
        <v>65</v>
      </c>
      <c r="B110" s="12">
        <v>37900</v>
      </c>
      <c r="C110" s="18" t="s">
        <v>140</v>
      </c>
      <c r="D110" s="12"/>
      <c r="E110" s="12"/>
      <c r="F110" s="73"/>
      <c r="G110" s="13"/>
      <c r="H110" s="57"/>
    </row>
    <row r="111" spans="1:8" x14ac:dyDescent="0.25">
      <c r="A111" s="14" t="s">
        <v>66</v>
      </c>
      <c r="B111" s="12">
        <v>17000</v>
      </c>
      <c r="C111" s="14"/>
      <c r="D111" s="12"/>
      <c r="E111" s="12"/>
      <c r="F111" s="73"/>
      <c r="G111" s="13"/>
    </row>
    <row r="112" spans="1:8" x14ac:dyDescent="0.25">
      <c r="A112" s="14" t="s">
        <v>67</v>
      </c>
      <c r="B112" s="12">
        <v>3200</v>
      </c>
      <c r="C112" s="14"/>
      <c r="D112" s="12"/>
      <c r="E112" s="12"/>
      <c r="F112" s="73"/>
      <c r="G112" s="13"/>
    </row>
    <row r="113" spans="1:8" x14ac:dyDescent="0.25">
      <c r="A113" s="14" t="s">
        <v>149</v>
      </c>
      <c r="B113" s="12">
        <v>6615</v>
      </c>
      <c r="C113" s="14"/>
      <c r="D113" s="12"/>
      <c r="E113" s="12"/>
      <c r="F113" s="73"/>
      <c r="G113" s="13"/>
    </row>
    <row r="114" spans="1:8" x14ac:dyDescent="0.25">
      <c r="A114" s="15" t="s">
        <v>68</v>
      </c>
      <c r="B114" s="16">
        <f>SUM(B110:B113)</f>
        <v>64715</v>
      </c>
      <c r="C114" s="16"/>
      <c r="D114" s="16"/>
      <c r="E114" s="16"/>
      <c r="F114" s="74"/>
      <c r="G114" s="13"/>
    </row>
    <row r="115" spans="1:8" x14ac:dyDescent="0.25">
      <c r="A115" s="14"/>
      <c r="B115" s="12"/>
      <c r="C115" s="12"/>
      <c r="D115" s="12"/>
      <c r="E115" s="12"/>
      <c r="F115" s="73"/>
      <c r="G115" s="13"/>
    </row>
    <row r="116" spans="1:8" x14ac:dyDescent="0.25">
      <c r="A116" s="11" t="s">
        <v>69</v>
      </c>
      <c r="B116" s="12"/>
      <c r="C116" s="12"/>
      <c r="D116" s="12"/>
      <c r="E116" s="12"/>
      <c r="F116" s="73"/>
      <c r="G116" s="13"/>
    </row>
    <row r="117" spans="1:8" x14ac:dyDescent="0.25">
      <c r="A117" s="14" t="s">
        <v>70</v>
      </c>
      <c r="B117" s="42">
        <v>250</v>
      </c>
      <c r="C117" s="14" t="s">
        <v>188</v>
      </c>
      <c r="D117" s="12"/>
      <c r="E117" s="12"/>
      <c r="F117" s="78"/>
      <c r="G117" s="13"/>
    </row>
    <row r="118" spans="1:8" x14ac:dyDescent="0.25">
      <c r="A118" s="14" t="s">
        <v>71</v>
      </c>
      <c r="B118" s="42">
        <v>0</v>
      </c>
      <c r="C118" s="11" t="s">
        <v>187</v>
      </c>
      <c r="D118" s="12"/>
      <c r="E118" s="12"/>
      <c r="F118" s="78"/>
      <c r="G118" s="13"/>
      <c r="H118" s="4"/>
    </row>
    <row r="119" spans="1:8" x14ac:dyDescent="0.25">
      <c r="A119" s="14" t="s">
        <v>72</v>
      </c>
      <c r="B119" s="42">
        <v>0</v>
      </c>
      <c r="C119" s="14" t="s">
        <v>135</v>
      </c>
      <c r="D119" s="12"/>
      <c r="E119" s="12"/>
      <c r="F119" s="78"/>
      <c r="G119" s="13"/>
    </row>
    <row r="120" spans="1:8" x14ac:dyDescent="0.25">
      <c r="A120" s="14" t="s">
        <v>170</v>
      </c>
      <c r="B120" s="42">
        <v>1500</v>
      </c>
      <c r="C120" s="14" t="s">
        <v>189</v>
      </c>
      <c r="D120" s="12"/>
      <c r="E120" s="12"/>
      <c r="F120" s="78"/>
      <c r="G120" s="13"/>
    </row>
    <row r="121" spans="1:8" x14ac:dyDescent="0.25">
      <c r="A121" s="14" t="s">
        <v>103</v>
      </c>
      <c r="B121" s="42">
        <v>0</v>
      </c>
      <c r="C121" s="11" t="s">
        <v>151</v>
      </c>
      <c r="D121" s="12"/>
      <c r="E121" s="12"/>
      <c r="F121" s="78"/>
      <c r="G121" s="13"/>
      <c r="H121" s="4"/>
    </row>
    <row r="122" spans="1:8" x14ac:dyDescent="0.25">
      <c r="A122" s="14" t="s">
        <v>73</v>
      </c>
      <c r="B122" s="42">
        <v>400</v>
      </c>
      <c r="C122" s="14" t="s">
        <v>114</v>
      </c>
      <c r="D122" s="12"/>
      <c r="E122" s="12"/>
      <c r="F122" s="78"/>
      <c r="G122" s="13"/>
    </row>
    <row r="123" spans="1:8" x14ac:dyDescent="0.25">
      <c r="A123" s="14" t="s">
        <v>74</v>
      </c>
      <c r="B123" s="42">
        <v>0</v>
      </c>
      <c r="C123" s="14" t="s">
        <v>127</v>
      </c>
      <c r="D123" s="12"/>
      <c r="E123" s="12"/>
      <c r="F123" s="78"/>
      <c r="G123" s="13"/>
    </row>
    <row r="124" spans="1:8" x14ac:dyDescent="0.25">
      <c r="A124" s="14" t="s">
        <v>75</v>
      </c>
      <c r="B124" s="42">
        <v>1000</v>
      </c>
      <c r="C124" s="14" t="s">
        <v>128</v>
      </c>
      <c r="D124" s="12"/>
      <c r="E124" s="12"/>
      <c r="F124" s="78"/>
      <c r="G124" s="13"/>
    </row>
    <row r="125" spans="1:8" x14ac:dyDescent="0.25">
      <c r="A125" s="14" t="s">
        <v>76</v>
      </c>
      <c r="B125" s="42">
        <v>500</v>
      </c>
      <c r="C125" s="14" t="s">
        <v>135</v>
      </c>
      <c r="D125" s="12"/>
      <c r="E125" s="12"/>
      <c r="F125" s="78"/>
      <c r="G125" s="13"/>
    </row>
    <row r="126" spans="1:8" x14ac:dyDescent="0.25">
      <c r="A126" s="14" t="s">
        <v>179</v>
      </c>
      <c r="B126" s="42">
        <v>500</v>
      </c>
      <c r="C126" s="14" t="s">
        <v>135</v>
      </c>
      <c r="D126" s="12"/>
      <c r="E126" s="12"/>
      <c r="F126" s="78"/>
      <c r="G126" s="13"/>
    </row>
    <row r="127" spans="1:8" x14ac:dyDescent="0.25">
      <c r="A127" s="14" t="s">
        <v>77</v>
      </c>
      <c r="B127" s="42">
        <v>500</v>
      </c>
      <c r="C127" s="14" t="s">
        <v>115</v>
      </c>
      <c r="D127" s="12"/>
      <c r="E127" s="12"/>
      <c r="F127" s="78"/>
      <c r="G127" s="13"/>
    </row>
    <row r="128" spans="1:8" x14ac:dyDescent="0.25">
      <c r="A128" s="14" t="s">
        <v>78</v>
      </c>
      <c r="B128" s="42">
        <v>0</v>
      </c>
      <c r="C128" s="14" t="s">
        <v>104</v>
      </c>
      <c r="D128" s="12"/>
      <c r="E128" s="12"/>
      <c r="F128" s="78"/>
      <c r="G128" s="13"/>
    </row>
    <row r="129" spans="1:8" x14ac:dyDescent="0.25">
      <c r="A129" s="14" t="s">
        <v>129</v>
      </c>
      <c r="B129" s="42">
        <v>0</v>
      </c>
      <c r="C129" s="11" t="s">
        <v>190</v>
      </c>
      <c r="D129" s="12"/>
      <c r="E129" s="12"/>
      <c r="F129" s="78"/>
      <c r="G129" s="13"/>
      <c r="H129" s="4"/>
    </row>
    <row r="130" spans="1:8" x14ac:dyDescent="0.25">
      <c r="A130" s="18" t="s">
        <v>32</v>
      </c>
      <c r="B130" s="42">
        <v>0</v>
      </c>
      <c r="C130" s="14" t="s">
        <v>143</v>
      </c>
      <c r="D130" s="12"/>
      <c r="E130" s="12"/>
      <c r="F130" s="78"/>
      <c r="G130" s="13"/>
    </row>
    <row r="131" spans="1:8" x14ac:dyDescent="0.25">
      <c r="A131" s="15" t="s">
        <v>79</v>
      </c>
      <c r="B131" s="16">
        <f>SUM(B117:B130)</f>
        <v>4650</v>
      </c>
      <c r="C131" s="16"/>
      <c r="D131" s="16"/>
      <c r="E131" s="16"/>
      <c r="F131" s="74"/>
      <c r="G131" s="13"/>
    </row>
    <row r="132" spans="1:8" x14ac:dyDescent="0.25">
      <c r="A132" s="14"/>
      <c r="B132" s="12"/>
      <c r="C132" s="12"/>
      <c r="D132" s="12"/>
      <c r="E132" s="12"/>
      <c r="F132" s="73"/>
      <c r="G132" s="13"/>
    </row>
    <row r="133" spans="1:8" x14ac:dyDescent="0.25">
      <c r="A133" s="14"/>
      <c r="B133" s="12"/>
      <c r="C133" s="12"/>
      <c r="D133" s="12"/>
      <c r="E133" s="12"/>
      <c r="F133" s="73"/>
      <c r="G133" s="13"/>
    </row>
    <row r="134" spans="1:8" x14ac:dyDescent="0.25">
      <c r="A134" s="11" t="s">
        <v>80</v>
      </c>
      <c r="B134" s="12"/>
      <c r="C134" s="12"/>
      <c r="D134" s="12"/>
      <c r="E134" s="12"/>
      <c r="F134" s="73"/>
      <c r="G134" s="13"/>
    </row>
    <row r="135" spans="1:8" x14ac:dyDescent="0.25">
      <c r="A135" s="26" t="s">
        <v>2</v>
      </c>
      <c r="B135" s="12">
        <f>B8</f>
        <v>10394.76</v>
      </c>
      <c r="C135" s="12"/>
      <c r="D135" s="12"/>
      <c r="E135" s="12"/>
      <c r="F135" s="73"/>
      <c r="G135" s="13"/>
    </row>
    <row r="136" spans="1:8" x14ac:dyDescent="0.25">
      <c r="A136" s="26" t="s">
        <v>4</v>
      </c>
      <c r="B136" s="12">
        <f>B17</f>
        <v>120167</v>
      </c>
      <c r="C136" s="12"/>
      <c r="D136" s="12"/>
      <c r="E136" s="12"/>
      <c r="F136" s="73"/>
      <c r="G136" s="13"/>
    </row>
    <row r="137" spans="1:8" x14ac:dyDescent="0.25">
      <c r="A137" s="26" t="s">
        <v>11</v>
      </c>
      <c r="B137" s="12">
        <f>B23</f>
        <v>14655</v>
      </c>
      <c r="C137" s="12"/>
      <c r="D137" s="12"/>
      <c r="E137" s="12"/>
      <c r="F137" s="73"/>
      <c r="G137" s="13"/>
    </row>
    <row r="138" spans="1:8" x14ac:dyDescent="0.25">
      <c r="A138" s="33" t="s">
        <v>97</v>
      </c>
      <c r="B138" s="12">
        <f>B30</f>
        <v>13410.57</v>
      </c>
      <c r="C138" s="12"/>
      <c r="D138" s="12"/>
      <c r="E138" s="12"/>
      <c r="F138" s="73"/>
      <c r="G138" s="13"/>
    </row>
    <row r="139" spans="1:8" x14ac:dyDescent="0.25">
      <c r="A139" s="33" t="s">
        <v>59</v>
      </c>
      <c r="B139" s="12">
        <f>B36</f>
        <v>4032</v>
      </c>
      <c r="C139" s="12"/>
      <c r="D139" s="12"/>
      <c r="E139" s="12"/>
      <c r="F139" s="73"/>
      <c r="G139" s="13"/>
    </row>
    <row r="140" spans="1:8" x14ac:dyDescent="0.25">
      <c r="A140" s="26" t="s">
        <v>17</v>
      </c>
      <c r="B140" s="12">
        <f>B44</f>
        <v>17962.260000000002</v>
      </c>
      <c r="C140" s="12"/>
      <c r="D140" s="12"/>
      <c r="E140" s="12"/>
      <c r="F140" s="73"/>
      <c r="G140" s="13"/>
    </row>
    <row r="141" spans="1:8" x14ac:dyDescent="0.25">
      <c r="A141" s="26" t="s">
        <v>20</v>
      </c>
      <c r="B141" s="12">
        <f>B50</f>
        <v>7035.25</v>
      </c>
      <c r="C141" s="12"/>
      <c r="D141" s="12"/>
      <c r="E141" s="12"/>
      <c r="F141" s="73"/>
      <c r="G141" s="13"/>
    </row>
    <row r="142" spans="1:8" x14ac:dyDescent="0.25">
      <c r="A142" s="26" t="s">
        <v>25</v>
      </c>
      <c r="B142" s="12">
        <f>B61</f>
        <v>69889.66</v>
      </c>
      <c r="C142" s="12"/>
      <c r="D142" s="12"/>
      <c r="E142" s="12"/>
      <c r="F142" s="73"/>
      <c r="G142" s="13"/>
    </row>
    <row r="143" spans="1:8" x14ac:dyDescent="0.25">
      <c r="A143" s="26" t="s">
        <v>107</v>
      </c>
      <c r="B143" s="12">
        <f>B67</f>
        <v>25000</v>
      </c>
      <c r="C143" s="12"/>
      <c r="D143" s="12"/>
      <c r="E143" s="12"/>
      <c r="F143" s="73"/>
      <c r="G143" s="13"/>
    </row>
    <row r="144" spans="1:8" x14ac:dyDescent="0.25">
      <c r="A144" s="26" t="s">
        <v>32</v>
      </c>
      <c r="B144" s="12">
        <f>B73</f>
        <v>550</v>
      </c>
      <c r="C144" s="12"/>
      <c r="D144" s="12"/>
      <c r="E144" s="12"/>
      <c r="F144" s="73"/>
      <c r="G144" s="13"/>
    </row>
    <row r="145" spans="1:15" x14ac:dyDescent="0.25">
      <c r="A145" s="26" t="s">
        <v>2</v>
      </c>
      <c r="B145" s="12">
        <f>B82</f>
        <v>8080</v>
      </c>
      <c r="C145" s="12"/>
      <c r="D145" s="12"/>
      <c r="E145" s="12"/>
      <c r="F145" s="73"/>
      <c r="G145" s="13"/>
    </row>
    <row r="146" spans="1:15" x14ac:dyDescent="0.25">
      <c r="A146" s="26" t="s">
        <v>40</v>
      </c>
      <c r="B146" s="12">
        <f>B96</f>
        <v>13650</v>
      </c>
      <c r="C146" s="12"/>
      <c r="D146" s="12"/>
      <c r="E146" s="12"/>
      <c r="F146" s="73"/>
      <c r="G146" s="13"/>
    </row>
    <row r="147" spans="1:15" x14ac:dyDescent="0.25">
      <c r="A147" s="26" t="s">
        <v>50</v>
      </c>
      <c r="B147" s="12">
        <f>B107</f>
        <v>5300.5</v>
      </c>
      <c r="C147" s="12"/>
      <c r="D147" s="12"/>
      <c r="E147" s="12"/>
      <c r="F147" s="73"/>
      <c r="G147" s="13"/>
    </row>
    <row r="148" spans="1:15" x14ac:dyDescent="0.25">
      <c r="A148" s="26" t="s">
        <v>64</v>
      </c>
      <c r="B148" s="12">
        <f>B114</f>
        <v>64715</v>
      </c>
      <c r="C148" s="12"/>
      <c r="D148" s="12"/>
      <c r="E148" s="12"/>
      <c r="F148" s="73"/>
      <c r="G148" s="13"/>
    </row>
    <row r="149" spans="1:15" x14ac:dyDescent="0.25">
      <c r="A149" s="26" t="s">
        <v>69</v>
      </c>
      <c r="B149" s="12">
        <f>B131</f>
        <v>4650</v>
      </c>
      <c r="C149" s="12"/>
      <c r="D149" s="12"/>
      <c r="E149" s="12"/>
      <c r="F149" s="73"/>
      <c r="G149" s="13"/>
    </row>
    <row r="150" spans="1:15" x14ac:dyDescent="0.25">
      <c r="A150" s="27" t="s">
        <v>81</v>
      </c>
      <c r="B150" s="16">
        <f>SUM(B135:B149)</f>
        <v>379492</v>
      </c>
      <c r="C150" s="16"/>
      <c r="D150" s="16"/>
      <c r="E150" s="16"/>
      <c r="F150" s="74"/>
      <c r="G150" s="13"/>
    </row>
    <row r="151" spans="1:15" ht="15.75" thickBot="1" x14ac:dyDescent="0.3">
      <c r="A151" s="34"/>
      <c r="B151" s="35"/>
      <c r="C151" s="35"/>
      <c r="D151" s="35"/>
      <c r="E151" s="35"/>
      <c r="F151" s="85"/>
      <c r="G151" s="86"/>
    </row>
    <row r="152" spans="1:15" x14ac:dyDescent="0.25">
      <c r="A152" s="60"/>
      <c r="B152" s="36"/>
      <c r="C152" s="36"/>
      <c r="D152" s="36"/>
      <c r="E152" s="36"/>
      <c r="F152" s="79"/>
      <c r="G152" s="46"/>
    </row>
    <row r="153" spans="1:15" ht="18.75" x14ac:dyDescent="0.3">
      <c r="A153" s="61" t="s">
        <v>111</v>
      </c>
      <c r="B153" s="45"/>
      <c r="C153" s="45"/>
      <c r="D153" s="45"/>
      <c r="E153" s="45"/>
      <c r="F153" s="79"/>
      <c r="G153" s="13"/>
      <c r="H153" s="53"/>
      <c r="I153" s="53"/>
      <c r="J153" s="53"/>
      <c r="K153" s="53"/>
      <c r="L153" s="53"/>
      <c r="M153" s="53"/>
      <c r="N153" s="53"/>
      <c r="O153" s="53"/>
    </row>
    <row r="154" spans="1:15" x14ac:dyDescent="0.25">
      <c r="A154" s="14"/>
      <c r="B154" s="12"/>
      <c r="C154" s="12"/>
      <c r="D154" s="12"/>
      <c r="E154" s="12"/>
      <c r="F154" s="73"/>
      <c r="G154" s="13"/>
      <c r="H154" s="53"/>
      <c r="I154" s="53"/>
      <c r="J154" s="53"/>
      <c r="K154" s="53"/>
      <c r="L154" s="53"/>
      <c r="M154" s="53"/>
      <c r="N154" s="53"/>
      <c r="O154" s="53"/>
    </row>
    <row r="155" spans="1:15" x14ac:dyDescent="0.25">
      <c r="A155" s="28" t="s">
        <v>89</v>
      </c>
      <c r="B155" s="12"/>
      <c r="C155" s="12"/>
      <c r="D155" s="12"/>
      <c r="E155" s="12"/>
      <c r="F155" s="73"/>
      <c r="G155" s="13"/>
      <c r="H155" s="53"/>
      <c r="I155" s="53"/>
      <c r="J155" s="53"/>
      <c r="K155" s="53"/>
      <c r="L155" s="53"/>
      <c r="M155" s="53"/>
      <c r="N155" s="53"/>
      <c r="O155" s="53"/>
    </row>
    <row r="156" spans="1:15" x14ac:dyDescent="0.25">
      <c r="A156" s="18" t="s">
        <v>82</v>
      </c>
      <c r="B156" s="12">
        <v>110</v>
      </c>
      <c r="C156" s="12"/>
      <c r="D156" s="12"/>
      <c r="E156" s="12"/>
      <c r="F156" s="73"/>
      <c r="G156" s="13"/>
      <c r="H156" s="53"/>
      <c r="I156" s="53"/>
      <c r="J156" s="53"/>
      <c r="K156" s="53"/>
      <c r="L156" s="53"/>
      <c r="M156" s="53"/>
      <c r="N156" s="53"/>
      <c r="O156" s="53"/>
    </row>
    <row r="157" spans="1:15" x14ac:dyDescent="0.25">
      <c r="A157" s="18" t="s">
        <v>83</v>
      </c>
      <c r="B157" s="12">
        <v>110</v>
      </c>
      <c r="C157" s="12"/>
      <c r="D157" s="12"/>
      <c r="E157" s="12"/>
      <c r="F157" s="73"/>
      <c r="G157" s="13"/>
      <c r="H157" s="53"/>
      <c r="I157" s="53"/>
      <c r="J157" s="53"/>
      <c r="K157" s="53"/>
      <c r="L157" s="53"/>
      <c r="M157" s="53"/>
      <c r="N157" s="53"/>
      <c r="O157" s="53"/>
    </row>
    <row r="158" spans="1:15" x14ac:dyDescent="0.25">
      <c r="A158" s="18" t="s">
        <v>84</v>
      </c>
      <c r="B158" s="12">
        <v>110</v>
      </c>
      <c r="C158" s="12"/>
      <c r="D158" s="12"/>
      <c r="E158" s="12"/>
      <c r="F158" s="73"/>
      <c r="G158" s="13"/>
      <c r="H158" s="53"/>
      <c r="I158" s="53"/>
      <c r="J158" s="53"/>
      <c r="K158" s="53"/>
      <c r="L158" s="53"/>
      <c r="M158" s="53"/>
      <c r="N158" s="53"/>
      <c r="O158" s="53"/>
    </row>
    <row r="159" spans="1:15" x14ac:dyDescent="0.25">
      <c r="A159" s="18" t="s">
        <v>85</v>
      </c>
      <c r="B159" s="12">
        <v>110</v>
      </c>
      <c r="C159" s="12"/>
      <c r="D159" s="12"/>
      <c r="E159" s="12"/>
      <c r="F159" s="73"/>
      <c r="G159" s="13"/>
      <c r="H159" s="53"/>
      <c r="I159" s="53"/>
      <c r="J159" s="53"/>
      <c r="K159" s="53"/>
      <c r="L159" s="53"/>
      <c r="M159" s="54"/>
      <c r="N159" s="53"/>
      <c r="O159" s="53"/>
    </row>
    <row r="160" spans="1:15" x14ac:dyDescent="0.25">
      <c r="A160" s="18" t="s">
        <v>86</v>
      </c>
      <c r="B160" s="12">
        <v>110</v>
      </c>
      <c r="C160" s="12"/>
      <c r="D160" s="12"/>
      <c r="E160" s="12"/>
      <c r="F160" s="73"/>
      <c r="G160" s="13"/>
      <c r="H160" s="53"/>
      <c r="I160" s="53"/>
      <c r="J160" s="53"/>
      <c r="K160" s="53"/>
      <c r="L160" s="53"/>
      <c r="M160" s="55"/>
      <c r="N160" s="56"/>
      <c r="O160" s="53"/>
    </row>
    <row r="161" spans="1:15" x14ac:dyDescent="0.25">
      <c r="A161" s="18" t="s">
        <v>87</v>
      </c>
      <c r="B161" s="12">
        <v>110</v>
      </c>
      <c r="C161" s="12"/>
      <c r="D161" s="12"/>
      <c r="E161" s="12"/>
      <c r="F161" s="73"/>
      <c r="G161" s="13"/>
      <c r="H161" s="53"/>
      <c r="I161" s="53"/>
      <c r="J161" s="53"/>
      <c r="K161" s="53"/>
      <c r="L161" s="53"/>
      <c r="M161" s="54"/>
      <c r="N161" s="53"/>
      <c r="O161" s="53"/>
    </row>
    <row r="162" spans="1:15" x14ac:dyDescent="0.25">
      <c r="A162" s="18" t="s">
        <v>88</v>
      </c>
      <c r="B162" s="12">
        <v>110</v>
      </c>
      <c r="C162" s="12"/>
      <c r="D162" s="12"/>
      <c r="E162" s="12"/>
      <c r="F162" s="73"/>
      <c r="G162" s="13"/>
      <c r="H162" s="53"/>
      <c r="I162" s="53"/>
      <c r="J162" s="53"/>
      <c r="K162" s="53"/>
      <c r="L162" s="53"/>
      <c r="M162" s="53"/>
      <c r="N162" s="53"/>
      <c r="O162" s="53"/>
    </row>
    <row r="163" spans="1:15" x14ac:dyDescent="0.25">
      <c r="A163" s="14"/>
      <c r="B163" s="12"/>
      <c r="C163" s="12"/>
      <c r="D163" s="12"/>
      <c r="E163" s="12"/>
      <c r="F163" s="73"/>
      <c r="G163" s="13"/>
      <c r="H163" s="54"/>
      <c r="I163" s="53"/>
      <c r="J163" s="53"/>
      <c r="K163" s="53"/>
      <c r="L163" s="53"/>
      <c r="M163" s="53"/>
      <c r="N163" s="53"/>
      <c r="O163" s="53"/>
    </row>
    <row r="164" spans="1:15" x14ac:dyDescent="0.25">
      <c r="A164" s="28" t="s">
        <v>144</v>
      </c>
      <c r="B164" s="12"/>
      <c r="C164" s="12"/>
      <c r="D164" s="12"/>
      <c r="E164" s="12"/>
      <c r="F164" s="73"/>
      <c r="G164" s="13"/>
      <c r="H164" s="53"/>
      <c r="I164" s="53"/>
      <c r="J164" s="53"/>
      <c r="K164" s="53"/>
      <c r="L164" s="53"/>
      <c r="M164" s="53"/>
      <c r="N164" s="53"/>
      <c r="O164" s="53"/>
    </row>
    <row r="165" spans="1:15" x14ac:dyDescent="0.25">
      <c r="A165" s="18" t="s">
        <v>82</v>
      </c>
      <c r="B165" s="42">
        <v>565</v>
      </c>
      <c r="C165" s="12"/>
      <c r="D165" s="12"/>
      <c r="E165" s="12"/>
      <c r="F165" s="78"/>
      <c r="G165" s="13"/>
    </row>
    <row r="166" spans="1:15" x14ac:dyDescent="0.25">
      <c r="A166" s="18" t="s">
        <v>83</v>
      </c>
      <c r="B166" s="42">
        <v>839</v>
      </c>
      <c r="C166" s="12"/>
      <c r="D166" s="12"/>
      <c r="E166" s="12"/>
      <c r="F166" s="78"/>
      <c r="G166" s="13"/>
    </row>
    <row r="167" spans="1:15" x14ac:dyDescent="0.25">
      <c r="A167" s="18" t="s">
        <v>84</v>
      </c>
      <c r="B167" s="42">
        <v>1319</v>
      </c>
      <c r="C167" s="12"/>
      <c r="D167" s="12"/>
      <c r="E167" s="12"/>
      <c r="F167" s="78"/>
      <c r="G167" s="13"/>
    </row>
    <row r="168" spans="1:15" x14ac:dyDescent="0.25">
      <c r="A168" s="18" t="s">
        <v>85</v>
      </c>
      <c r="B168" s="42">
        <v>480</v>
      </c>
      <c r="C168" s="12"/>
      <c r="D168" s="12"/>
      <c r="E168" s="12"/>
      <c r="F168" s="78"/>
      <c r="G168" s="13"/>
    </row>
    <row r="169" spans="1:15" x14ac:dyDescent="0.25">
      <c r="A169" s="18" t="s">
        <v>86</v>
      </c>
      <c r="B169" s="42">
        <v>609</v>
      </c>
      <c r="C169" s="12"/>
      <c r="D169" s="12"/>
      <c r="E169" s="12"/>
      <c r="F169" s="78"/>
      <c r="G169" s="13"/>
    </row>
    <row r="170" spans="1:15" x14ac:dyDescent="0.25">
      <c r="A170" s="18" t="s">
        <v>87</v>
      </c>
      <c r="B170" s="42">
        <v>686</v>
      </c>
      <c r="C170" s="12"/>
      <c r="D170" s="12"/>
      <c r="E170" s="12"/>
      <c r="F170" s="78"/>
      <c r="G170" s="13"/>
    </row>
    <row r="171" spans="1:15" x14ac:dyDescent="0.25">
      <c r="A171" s="18" t="s">
        <v>88</v>
      </c>
      <c r="B171" s="42">
        <v>953</v>
      </c>
      <c r="C171" s="12"/>
      <c r="D171" s="12"/>
      <c r="E171" s="12"/>
      <c r="F171" s="78"/>
      <c r="G171" s="13"/>
    </row>
    <row r="172" spans="1:15" x14ac:dyDescent="0.25">
      <c r="A172" s="14"/>
      <c r="B172" s="12"/>
      <c r="C172" s="12"/>
      <c r="D172" s="12"/>
      <c r="E172" s="12"/>
      <c r="F172" s="73"/>
      <c r="G172" s="13"/>
      <c r="H172" s="43"/>
    </row>
    <row r="173" spans="1:15" x14ac:dyDescent="0.25">
      <c r="A173" s="11" t="s">
        <v>90</v>
      </c>
      <c r="B173" s="12"/>
      <c r="C173" s="12"/>
      <c r="D173" s="12"/>
      <c r="E173" s="12"/>
      <c r="F173" s="73"/>
      <c r="G173" s="13"/>
    </row>
    <row r="174" spans="1:15" x14ac:dyDescent="0.25">
      <c r="A174" s="18" t="s">
        <v>82</v>
      </c>
      <c r="B174" s="12">
        <f t="shared" ref="B174:B180" si="0">B156+B165</f>
        <v>675</v>
      </c>
      <c r="C174" s="12"/>
      <c r="D174" s="12"/>
      <c r="E174" s="12"/>
      <c r="F174" s="73"/>
      <c r="G174" s="13"/>
    </row>
    <row r="175" spans="1:15" x14ac:dyDescent="0.25">
      <c r="A175" s="18" t="s">
        <v>83</v>
      </c>
      <c r="B175" s="12">
        <f t="shared" si="0"/>
        <v>949</v>
      </c>
      <c r="C175" s="12"/>
      <c r="D175" s="12"/>
      <c r="E175" s="12"/>
      <c r="F175" s="73"/>
      <c r="G175" s="13"/>
    </row>
    <row r="176" spans="1:15" x14ac:dyDescent="0.25">
      <c r="A176" s="18" t="s">
        <v>84</v>
      </c>
      <c r="B176" s="12">
        <f t="shared" si="0"/>
        <v>1429</v>
      </c>
      <c r="C176" s="12"/>
      <c r="D176" s="12"/>
      <c r="E176" s="12"/>
      <c r="F176" s="73"/>
      <c r="G176" s="13"/>
    </row>
    <row r="177" spans="1:7" x14ac:dyDescent="0.25">
      <c r="A177" s="18" t="s">
        <v>85</v>
      </c>
      <c r="B177" s="12">
        <f t="shared" si="0"/>
        <v>590</v>
      </c>
      <c r="C177" s="12"/>
      <c r="D177" s="12"/>
      <c r="E177" s="12"/>
      <c r="F177" s="73"/>
      <c r="G177" s="13"/>
    </row>
    <row r="178" spans="1:7" x14ac:dyDescent="0.25">
      <c r="A178" s="18" t="s">
        <v>86</v>
      </c>
      <c r="B178" s="12">
        <f t="shared" si="0"/>
        <v>719</v>
      </c>
      <c r="C178" s="12"/>
      <c r="D178" s="12"/>
      <c r="E178" s="12"/>
      <c r="F178" s="73"/>
      <c r="G178" s="13"/>
    </row>
    <row r="179" spans="1:7" x14ac:dyDescent="0.25">
      <c r="A179" s="18" t="s">
        <v>87</v>
      </c>
      <c r="B179" s="12">
        <f t="shared" si="0"/>
        <v>796</v>
      </c>
      <c r="C179" s="12"/>
      <c r="D179" s="12"/>
      <c r="E179" s="12"/>
      <c r="F179" s="73"/>
      <c r="G179" s="13"/>
    </row>
    <row r="180" spans="1:7" x14ac:dyDescent="0.25">
      <c r="A180" s="58" t="s">
        <v>88</v>
      </c>
      <c r="B180" s="35">
        <f t="shared" si="0"/>
        <v>1063</v>
      </c>
      <c r="C180" s="41"/>
      <c r="D180" s="41"/>
      <c r="E180" s="41"/>
      <c r="F180" s="41"/>
      <c r="G180" s="90"/>
    </row>
    <row r="181" spans="1:7" x14ac:dyDescent="0.25">
      <c r="A181" s="9"/>
      <c r="B181" s="10"/>
      <c r="C181" s="45"/>
      <c r="D181" s="45"/>
      <c r="E181" s="45"/>
      <c r="F181" s="45"/>
      <c r="G181" s="46"/>
    </row>
    <row r="182" spans="1:7" x14ac:dyDescent="0.25">
      <c r="A182" s="11" t="s">
        <v>136</v>
      </c>
      <c r="B182" s="12"/>
      <c r="C182" s="12"/>
      <c r="D182" s="12"/>
      <c r="E182" s="12"/>
      <c r="F182" s="73"/>
      <c r="G182" s="13"/>
    </row>
    <row r="183" spans="1:7" x14ac:dyDescent="0.25">
      <c r="A183" s="18" t="s">
        <v>82</v>
      </c>
      <c r="B183" s="12">
        <f t="shared" ref="B183:B189" si="1">SUM(B174*4)*B193</f>
        <v>27000</v>
      </c>
      <c r="C183" s="12"/>
      <c r="D183" s="12"/>
      <c r="E183" s="12"/>
      <c r="F183" s="73"/>
      <c r="G183" s="13"/>
    </row>
    <row r="184" spans="1:7" x14ac:dyDescent="0.25">
      <c r="A184" s="18" t="s">
        <v>83</v>
      </c>
      <c r="B184" s="12">
        <f t="shared" si="1"/>
        <v>106288</v>
      </c>
      <c r="C184" s="12"/>
      <c r="D184" s="12"/>
      <c r="E184" s="12"/>
      <c r="F184" s="73"/>
      <c r="G184" s="13"/>
    </row>
    <row r="185" spans="1:7" x14ac:dyDescent="0.25">
      <c r="A185" s="18" t="s">
        <v>84</v>
      </c>
      <c r="B185" s="12">
        <f t="shared" si="1"/>
        <v>5716</v>
      </c>
      <c r="C185" s="12"/>
      <c r="D185" s="12"/>
      <c r="E185" s="12"/>
      <c r="F185" s="73"/>
      <c r="G185" s="13"/>
    </row>
    <row r="186" spans="1:7" x14ac:dyDescent="0.25">
      <c r="A186" s="18" t="s">
        <v>85</v>
      </c>
      <c r="B186" s="12">
        <f t="shared" si="1"/>
        <v>44840</v>
      </c>
      <c r="C186" s="12"/>
      <c r="D186" s="12"/>
      <c r="E186" s="12"/>
      <c r="F186" s="73"/>
      <c r="G186" s="13"/>
    </row>
    <row r="187" spans="1:7" x14ac:dyDescent="0.25">
      <c r="A187" s="18" t="s">
        <v>86</v>
      </c>
      <c r="B187" s="12">
        <f t="shared" si="1"/>
        <v>28760</v>
      </c>
      <c r="C187" s="12"/>
      <c r="D187" s="12"/>
      <c r="E187" s="12"/>
      <c r="F187" s="73"/>
      <c r="G187" s="13"/>
    </row>
    <row r="188" spans="1:7" x14ac:dyDescent="0.25">
      <c r="A188" s="18" t="s">
        <v>87</v>
      </c>
      <c r="B188" s="12">
        <f t="shared" si="1"/>
        <v>31840</v>
      </c>
      <c r="C188" s="12"/>
      <c r="D188" s="12"/>
      <c r="E188" s="12"/>
      <c r="F188" s="73"/>
      <c r="G188" s="13"/>
    </row>
    <row r="189" spans="1:7" x14ac:dyDescent="0.25">
      <c r="A189" s="48" t="s">
        <v>88</v>
      </c>
      <c r="B189" s="41">
        <f t="shared" si="1"/>
        <v>102048</v>
      </c>
      <c r="C189" s="41"/>
      <c r="D189" s="41"/>
      <c r="E189" s="41"/>
      <c r="F189" s="41"/>
      <c r="G189" s="90"/>
    </row>
    <row r="190" spans="1:7" x14ac:dyDescent="0.25">
      <c r="A190" s="47" t="s">
        <v>91</v>
      </c>
      <c r="B190" s="49">
        <f>SUM(B183:B189)</f>
        <v>346492</v>
      </c>
      <c r="C190" s="49"/>
      <c r="D190" s="49"/>
      <c r="E190" s="49"/>
      <c r="F190" s="49"/>
      <c r="G190" s="91"/>
    </row>
    <row r="191" spans="1:7" x14ac:dyDescent="0.25">
      <c r="A191" s="14"/>
      <c r="B191" s="12"/>
      <c r="C191" s="12"/>
      <c r="D191" s="12"/>
      <c r="E191" s="12"/>
      <c r="F191" s="73"/>
      <c r="G191" s="13"/>
    </row>
    <row r="192" spans="1:7" x14ac:dyDescent="0.25">
      <c r="A192" s="28" t="s">
        <v>92</v>
      </c>
      <c r="B192" s="12"/>
      <c r="C192" s="12"/>
      <c r="D192" s="12"/>
      <c r="E192" s="12"/>
      <c r="F192" s="73"/>
      <c r="G192" s="13"/>
    </row>
    <row r="193" spans="1:7" x14ac:dyDescent="0.25">
      <c r="A193" s="18" t="s">
        <v>82</v>
      </c>
      <c r="B193" s="30">
        <v>10</v>
      </c>
      <c r="C193" s="12"/>
      <c r="D193" s="12"/>
      <c r="E193" s="12"/>
      <c r="F193" s="73"/>
      <c r="G193" s="13"/>
    </row>
    <row r="194" spans="1:7" x14ac:dyDescent="0.25">
      <c r="A194" s="18" t="s">
        <v>83</v>
      </c>
      <c r="B194" s="30">
        <v>28</v>
      </c>
      <c r="C194" s="29" t="s">
        <v>94</v>
      </c>
      <c r="D194" s="12"/>
      <c r="E194" s="12"/>
      <c r="F194" s="73"/>
      <c r="G194" s="13"/>
    </row>
    <row r="195" spans="1:7" x14ac:dyDescent="0.25">
      <c r="A195" s="18" t="s">
        <v>84</v>
      </c>
      <c r="B195" s="30">
        <v>1</v>
      </c>
      <c r="C195" s="12"/>
      <c r="D195" s="12"/>
      <c r="E195" s="12"/>
      <c r="F195" s="73"/>
      <c r="G195" s="13"/>
    </row>
    <row r="196" spans="1:7" x14ac:dyDescent="0.25">
      <c r="A196" s="18" t="s">
        <v>85</v>
      </c>
      <c r="B196" s="30">
        <v>19</v>
      </c>
      <c r="C196" s="29" t="s">
        <v>95</v>
      </c>
      <c r="D196" s="12"/>
      <c r="E196" s="12"/>
      <c r="F196" s="73"/>
      <c r="G196" s="13"/>
    </row>
    <row r="197" spans="1:7" x14ac:dyDescent="0.25">
      <c r="A197" s="18" t="s">
        <v>86</v>
      </c>
      <c r="B197" s="30">
        <v>10</v>
      </c>
      <c r="C197" s="12"/>
      <c r="D197" s="12"/>
      <c r="E197" s="12"/>
      <c r="F197" s="73"/>
      <c r="G197" s="13"/>
    </row>
    <row r="198" spans="1:7" x14ac:dyDescent="0.25">
      <c r="A198" s="18" t="s">
        <v>87</v>
      </c>
      <c r="B198" s="30">
        <v>10</v>
      </c>
      <c r="C198" s="12"/>
      <c r="D198" s="12"/>
      <c r="E198" s="12"/>
      <c r="F198" s="73"/>
      <c r="G198" s="13"/>
    </row>
    <row r="199" spans="1:7" ht="15.75" thickBot="1" x14ac:dyDescent="0.3">
      <c r="A199" s="18" t="s">
        <v>88</v>
      </c>
      <c r="B199" s="31">
        <v>24</v>
      </c>
      <c r="C199" s="29" t="s">
        <v>96</v>
      </c>
      <c r="D199" s="12"/>
      <c r="E199" s="12"/>
      <c r="F199" s="73"/>
      <c r="G199" s="13"/>
    </row>
    <row r="200" spans="1:7" x14ac:dyDescent="0.25">
      <c r="A200" s="15" t="s">
        <v>93</v>
      </c>
      <c r="B200" s="32">
        <f>SUM(B193:B199)</f>
        <v>102</v>
      </c>
      <c r="C200" s="12"/>
      <c r="D200" s="12"/>
      <c r="E200" s="12"/>
      <c r="F200" s="73"/>
      <c r="G200" s="13"/>
    </row>
    <row r="201" spans="1:7" x14ac:dyDescent="0.25">
      <c r="A201" s="15"/>
      <c r="B201" s="30"/>
      <c r="C201" s="12"/>
      <c r="D201" s="12"/>
      <c r="E201" s="12"/>
      <c r="F201" s="73"/>
      <c r="G201" s="13"/>
    </row>
    <row r="202" spans="1:7" x14ac:dyDescent="0.25">
      <c r="A202" s="22" t="s">
        <v>153</v>
      </c>
      <c r="B202" s="30"/>
      <c r="C202" s="12"/>
      <c r="D202" s="12"/>
      <c r="E202" s="12"/>
      <c r="F202" s="73"/>
      <c r="G202" s="13"/>
    </row>
    <row r="203" spans="1:7" x14ac:dyDescent="0.25">
      <c r="A203" s="33" t="s">
        <v>154</v>
      </c>
      <c r="B203" s="42">
        <v>24000</v>
      </c>
      <c r="C203" s="14" t="s">
        <v>192</v>
      </c>
      <c r="D203" s="42"/>
      <c r="E203" s="42"/>
      <c r="F203" s="78"/>
      <c r="G203" s="13"/>
    </row>
    <row r="204" spans="1:7" x14ac:dyDescent="0.25">
      <c r="A204" s="33" t="s">
        <v>161</v>
      </c>
      <c r="B204" s="42">
        <v>6000</v>
      </c>
      <c r="C204" s="14" t="s">
        <v>157</v>
      </c>
      <c r="D204" s="42"/>
      <c r="E204" s="42"/>
      <c r="F204" s="78"/>
      <c r="G204" s="13"/>
    </row>
    <row r="205" spans="1:7" x14ac:dyDescent="0.25">
      <c r="A205" s="33" t="s">
        <v>155</v>
      </c>
      <c r="B205" s="64">
        <v>3000</v>
      </c>
      <c r="C205" s="14"/>
      <c r="D205" s="64"/>
      <c r="E205" s="64"/>
      <c r="F205" s="81"/>
      <c r="G205" s="13"/>
    </row>
    <row r="206" spans="1:7" x14ac:dyDescent="0.25">
      <c r="A206" s="62" t="s">
        <v>160</v>
      </c>
      <c r="B206" s="63">
        <v>0</v>
      </c>
      <c r="C206" s="14" t="s">
        <v>156</v>
      </c>
      <c r="D206" s="42"/>
      <c r="E206" s="42"/>
      <c r="F206" s="42"/>
      <c r="G206" s="13"/>
    </row>
    <row r="207" spans="1:7" x14ac:dyDescent="0.25">
      <c r="A207" s="47" t="s">
        <v>150</v>
      </c>
      <c r="B207" s="49">
        <f>SUM(B203:B206)</f>
        <v>33000</v>
      </c>
      <c r="C207" s="16"/>
      <c r="D207" s="16"/>
      <c r="E207" s="16"/>
      <c r="F207" s="16"/>
      <c r="G207" s="13"/>
    </row>
    <row r="208" spans="1:7" x14ac:dyDescent="0.25">
      <c r="A208" s="14"/>
      <c r="B208" s="12"/>
      <c r="C208" s="12"/>
      <c r="D208" s="12"/>
      <c r="E208" s="12"/>
      <c r="F208" s="73"/>
      <c r="G208" s="13"/>
    </row>
    <row r="209" spans="1:7" ht="15.75" thickBot="1" x14ac:dyDescent="0.3">
      <c r="A209" s="87" t="s">
        <v>130</v>
      </c>
      <c r="B209" s="88"/>
      <c r="C209" s="35"/>
      <c r="D209" s="35"/>
      <c r="E209" s="35"/>
      <c r="F209" s="35"/>
      <c r="G209" s="13"/>
    </row>
    <row r="210" spans="1:7" ht="15.75" thickTop="1" x14ac:dyDescent="0.25">
      <c r="A210" s="38" t="s">
        <v>122</v>
      </c>
      <c r="B210" s="82">
        <f>B150</f>
        <v>379492</v>
      </c>
      <c r="C210" s="89"/>
      <c r="D210" s="12"/>
      <c r="E210" s="12"/>
      <c r="F210" s="12"/>
      <c r="G210" s="13"/>
    </row>
    <row r="211" spans="1:7" x14ac:dyDescent="0.25">
      <c r="A211" s="40" t="s">
        <v>123</v>
      </c>
      <c r="B211" s="80">
        <f>B190+B207</f>
        <v>379492</v>
      </c>
      <c r="C211" s="89"/>
      <c r="D211" s="12"/>
      <c r="E211" s="12"/>
      <c r="F211" s="12"/>
      <c r="G211" s="13"/>
    </row>
    <row r="212" spans="1:7" ht="15.75" thickBot="1" x14ac:dyDescent="0.3">
      <c r="A212" s="37" t="s">
        <v>176</v>
      </c>
      <c r="B212" s="83">
        <f t="shared" ref="B212" si="2">B211-B210</f>
        <v>0</v>
      </c>
      <c r="C212" s="89"/>
      <c r="D212" s="12"/>
      <c r="E212" s="12"/>
      <c r="F212" s="12"/>
      <c r="G212" s="13"/>
    </row>
    <row r="213" spans="1:7" ht="15.75" thickTop="1" x14ac:dyDescent="0.25">
      <c r="A213" s="84"/>
      <c r="B213" s="39"/>
      <c r="C213" s="45"/>
      <c r="D213" s="45"/>
      <c r="E213" s="45"/>
      <c r="F213" s="45"/>
      <c r="G213" s="13"/>
    </row>
    <row r="214" spans="1:7" x14ac:dyDescent="0.25">
      <c r="A214" s="14"/>
      <c r="B214" s="12"/>
      <c r="C214" s="12"/>
      <c r="D214" s="12"/>
      <c r="E214" s="12"/>
      <c r="F214" s="12"/>
      <c r="G214" s="13"/>
    </row>
    <row r="215" spans="1:7" x14ac:dyDescent="0.25">
      <c r="A215" s="11" t="s">
        <v>141</v>
      </c>
      <c r="B215" s="12"/>
      <c r="C215" s="14"/>
      <c r="D215" s="12"/>
      <c r="E215" s="12"/>
      <c r="F215" s="73"/>
      <c r="G215" s="13"/>
    </row>
    <row r="216" spans="1:7" x14ac:dyDescent="0.25">
      <c r="A216" s="18" t="s">
        <v>82</v>
      </c>
      <c r="B216" s="12">
        <v>77</v>
      </c>
      <c r="C216" s="14"/>
      <c r="D216" s="12"/>
      <c r="E216" s="12"/>
      <c r="F216" s="73"/>
      <c r="G216" s="13"/>
    </row>
    <row r="217" spans="1:7" x14ac:dyDescent="0.25">
      <c r="A217" s="18" t="s">
        <v>83</v>
      </c>
      <c r="B217" s="12">
        <v>114</v>
      </c>
      <c r="C217" s="12"/>
      <c r="D217" s="12"/>
      <c r="E217" s="12"/>
      <c r="F217" s="73"/>
      <c r="G217" s="13"/>
    </row>
    <row r="218" spans="1:7" x14ac:dyDescent="0.25">
      <c r="A218" s="18" t="s">
        <v>84</v>
      </c>
      <c r="B218" s="12">
        <v>180</v>
      </c>
      <c r="C218" s="12"/>
      <c r="D218" s="12"/>
      <c r="E218" s="12"/>
      <c r="F218" s="73"/>
      <c r="G218" s="13"/>
    </row>
    <row r="219" spans="1:7" x14ac:dyDescent="0.25">
      <c r="A219" s="18" t="s">
        <v>85</v>
      </c>
      <c r="B219" s="12">
        <v>66</v>
      </c>
      <c r="C219" s="12"/>
      <c r="D219" s="12"/>
      <c r="E219" s="12"/>
      <c r="F219" s="73"/>
      <c r="G219" s="13"/>
    </row>
    <row r="220" spans="1:7" x14ac:dyDescent="0.25">
      <c r="A220" s="18" t="s">
        <v>86</v>
      </c>
      <c r="B220" s="12">
        <v>83</v>
      </c>
      <c r="C220" s="12"/>
      <c r="D220" s="12"/>
      <c r="E220" s="12"/>
      <c r="F220" s="73"/>
      <c r="G220" s="13"/>
    </row>
    <row r="221" spans="1:7" x14ac:dyDescent="0.25">
      <c r="A221" s="18" t="s">
        <v>87</v>
      </c>
      <c r="B221" s="12">
        <v>94</v>
      </c>
      <c r="C221" s="12"/>
      <c r="D221" s="12"/>
      <c r="E221" s="12"/>
      <c r="F221" s="73"/>
      <c r="G221" s="13"/>
    </row>
    <row r="222" spans="1:7" x14ac:dyDescent="0.25">
      <c r="A222" s="18" t="s">
        <v>88</v>
      </c>
      <c r="B222" s="12">
        <v>130</v>
      </c>
      <c r="C222" s="12"/>
      <c r="D222" s="12"/>
      <c r="E222" s="12"/>
      <c r="F222" s="73"/>
      <c r="G222" s="13"/>
    </row>
    <row r="223" spans="1:7" x14ac:dyDescent="0.25">
      <c r="A223" s="14"/>
      <c r="B223" s="12"/>
      <c r="C223" s="12"/>
      <c r="D223" s="12"/>
      <c r="E223" s="12"/>
      <c r="F223" s="73"/>
      <c r="G223" s="13"/>
    </row>
    <row r="224" spans="1:7" x14ac:dyDescent="0.25">
      <c r="A224" s="11" t="s">
        <v>142</v>
      </c>
      <c r="B224" s="12"/>
      <c r="C224" s="12"/>
      <c r="D224" s="12"/>
      <c r="E224" s="12"/>
      <c r="F224" s="73"/>
      <c r="G224" s="13"/>
    </row>
    <row r="225" spans="1:7" x14ac:dyDescent="0.25">
      <c r="A225" s="18" t="s">
        <v>82</v>
      </c>
      <c r="B225" s="12">
        <f t="shared" ref="B225:B231" si="3">SUM(B216*4)*B193</f>
        <v>3080</v>
      </c>
      <c r="C225" s="12"/>
      <c r="D225" s="12"/>
      <c r="E225" s="12"/>
      <c r="F225" s="73"/>
      <c r="G225" s="13"/>
    </row>
    <row r="226" spans="1:7" x14ac:dyDescent="0.25">
      <c r="A226" s="18" t="s">
        <v>83</v>
      </c>
      <c r="B226" s="12">
        <f t="shared" si="3"/>
        <v>12768</v>
      </c>
      <c r="C226" s="12"/>
      <c r="D226" s="12"/>
      <c r="E226" s="12"/>
      <c r="F226" s="73"/>
      <c r="G226" s="13"/>
    </row>
    <row r="227" spans="1:7" x14ac:dyDescent="0.25">
      <c r="A227" s="18" t="s">
        <v>84</v>
      </c>
      <c r="B227" s="12">
        <f t="shared" si="3"/>
        <v>720</v>
      </c>
      <c r="C227" s="12"/>
      <c r="D227" s="12"/>
      <c r="E227" s="12"/>
      <c r="F227" s="73"/>
      <c r="G227" s="13"/>
    </row>
    <row r="228" spans="1:7" x14ac:dyDescent="0.25">
      <c r="A228" s="18" t="s">
        <v>85</v>
      </c>
      <c r="B228" s="12">
        <f t="shared" si="3"/>
        <v>5016</v>
      </c>
      <c r="C228" s="12"/>
      <c r="D228" s="12"/>
      <c r="E228" s="12"/>
      <c r="F228" s="73"/>
      <c r="G228" s="13"/>
    </row>
    <row r="229" spans="1:7" x14ac:dyDescent="0.25">
      <c r="A229" s="18" t="s">
        <v>86</v>
      </c>
      <c r="B229" s="12">
        <f t="shared" si="3"/>
        <v>3320</v>
      </c>
      <c r="C229" s="12"/>
      <c r="D229" s="12"/>
      <c r="E229" s="12"/>
      <c r="F229" s="73"/>
      <c r="G229" s="13"/>
    </row>
    <row r="230" spans="1:7" x14ac:dyDescent="0.25">
      <c r="A230" s="18" t="s">
        <v>87</v>
      </c>
      <c r="B230" s="12">
        <f t="shared" si="3"/>
        <v>3760</v>
      </c>
      <c r="C230" s="12"/>
      <c r="D230" s="12"/>
      <c r="E230" s="12"/>
      <c r="F230" s="12"/>
      <c r="G230" s="13"/>
    </row>
    <row r="231" spans="1:7" x14ac:dyDescent="0.25">
      <c r="A231" s="18" t="s">
        <v>88</v>
      </c>
      <c r="B231" s="41">
        <f t="shared" si="3"/>
        <v>12480</v>
      </c>
      <c r="C231" s="25"/>
      <c r="D231" s="25"/>
      <c r="E231" s="12"/>
      <c r="F231" s="12"/>
      <c r="G231" s="13"/>
    </row>
    <row r="232" spans="1:7" x14ac:dyDescent="0.25">
      <c r="A232" s="47" t="s">
        <v>91</v>
      </c>
      <c r="B232" s="49">
        <f>SUM(B225:B231)</f>
        <v>41144</v>
      </c>
      <c r="C232" s="16"/>
      <c r="D232" s="16"/>
      <c r="E232" s="16"/>
      <c r="F232" s="16"/>
      <c r="G232" s="13"/>
    </row>
    <row r="233" spans="1:7" x14ac:dyDescent="0.25">
      <c r="A233" s="14"/>
      <c r="B233" s="59"/>
      <c r="C233" s="12"/>
      <c r="D233" s="12"/>
      <c r="E233" s="12"/>
      <c r="F233" s="73"/>
      <c r="G233" s="13"/>
    </row>
    <row r="234" spans="1:7" s="53" customFormat="1" ht="27" customHeight="1" x14ac:dyDescent="0.25">
      <c r="A234" s="66"/>
      <c r="B234" s="67"/>
      <c r="C234" s="67"/>
      <c r="D234" s="67"/>
      <c r="E234" s="67"/>
      <c r="F234" s="67"/>
      <c r="G234" s="50"/>
    </row>
    <row r="235" spans="1:7" s="53" customFormat="1" x14ac:dyDescent="0.25">
      <c r="A235" s="68"/>
      <c r="B235" s="69"/>
      <c r="C235" s="69"/>
      <c r="D235" s="69"/>
      <c r="E235" s="69"/>
      <c r="F235" s="69"/>
      <c r="G235" s="50"/>
    </row>
    <row r="236" spans="1:7" s="53" customFormat="1" x14ac:dyDescent="0.25">
      <c r="B236" s="70"/>
      <c r="C236" s="69"/>
      <c r="D236" s="69"/>
      <c r="E236" s="69"/>
      <c r="F236" s="69"/>
      <c r="G236" s="50"/>
    </row>
    <row r="237" spans="1:7" s="53" customFormat="1" x14ac:dyDescent="0.25">
      <c r="B237" s="70"/>
      <c r="C237" s="69"/>
      <c r="D237" s="69"/>
      <c r="E237" s="69"/>
      <c r="F237" s="69"/>
      <c r="G237" s="50"/>
    </row>
    <row r="238" spans="1:7" s="53" customFormat="1" x14ac:dyDescent="0.25">
      <c r="B238" s="70"/>
      <c r="C238" s="69"/>
      <c r="D238" s="69"/>
      <c r="E238" s="69"/>
      <c r="F238" s="69"/>
      <c r="G238" s="50"/>
    </row>
    <row r="239" spans="1:7" s="53" customFormat="1" x14ac:dyDescent="0.25">
      <c r="B239" s="70"/>
      <c r="C239" s="69"/>
      <c r="D239" s="69"/>
      <c r="E239" s="69"/>
      <c r="F239" s="69"/>
      <c r="G239" s="50"/>
    </row>
    <row r="240" spans="1:7" s="53" customFormat="1" x14ac:dyDescent="0.25">
      <c r="B240" s="70"/>
      <c r="C240" s="69"/>
      <c r="D240" s="69"/>
      <c r="E240" s="69"/>
      <c r="F240" s="71"/>
      <c r="G240" s="50"/>
    </row>
    <row r="241" spans="2:7" s="53" customFormat="1" x14ac:dyDescent="0.25">
      <c r="B241" s="70"/>
      <c r="C241" s="69"/>
      <c r="D241" s="69"/>
      <c r="E241" s="69"/>
      <c r="F241" s="69"/>
      <c r="G241" s="69"/>
    </row>
    <row r="242" spans="2:7" s="53" customFormat="1" x14ac:dyDescent="0.25">
      <c r="B242" s="69"/>
      <c r="C242" s="69"/>
      <c r="D242" s="69"/>
      <c r="E242" s="69"/>
      <c r="F242" s="69"/>
      <c r="G242" s="69"/>
    </row>
    <row r="243" spans="2:7" s="53" customFormat="1" x14ac:dyDescent="0.25">
      <c r="B243" s="69"/>
      <c r="C243" s="69"/>
      <c r="D243" s="69"/>
      <c r="E243" s="69"/>
      <c r="F243" s="69"/>
      <c r="G243" s="69"/>
    </row>
    <row r="244" spans="2:7" s="53" customFormat="1" x14ac:dyDescent="0.25">
      <c r="B244" s="70"/>
      <c r="C244" s="69"/>
      <c r="D244" s="69"/>
      <c r="E244" s="69"/>
      <c r="F244" s="69"/>
      <c r="G244" s="50"/>
    </row>
    <row r="245" spans="2:7" s="53" customFormat="1" x14ac:dyDescent="0.25">
      <c r="B245" s="70"/>
      <c r="C245" s="69"/>
      <c r="D245" s="69"/>
      <c r="E245" s="69"/>
      <c r="F245" s="69"/>
      <c r="G245" s="50"/>
    </row>
    <row r="246" spans="2:7" s="53" customFormat="1" x14ac:dyDescent="0.25">
      <c r="B246" s="69"/>
      <c r="C246" s="69"/>
      <c r="D246" s="69"/>
      <c r="E246" s="69"/>
      <c r="F246" s="69"/>
      <c r="G246" s="50"/>
    </row>
    <row r="247" spans="2:7" s="53" customFormat="1" x14ac:dyDescent="0.25">
      <c r="B247" s="69"/>
      <c r="C247" s="69"/>
      <c r="D247" s="69"/>
      <c r="E247" s="69"/>
      <c r="F247" s="69"/>
      <c r="G247" s="50"/>
    </row>
    <row r="248" spans="2:7" s="53" customFormat="1" x14ac:dyDescent="0.25">
      <c r="B248" s="69"/>
      <c r="C248" s="69"/>
      <c r="D248" s="69"/>
      <c r="E248" s="69"/>
      <c r="F248" s="69"/>
      <c r="G248" s="50"/>
    </row>
    <row r="249" spans="2:7" s="53" customFormat="1" x14ac:dyDescent="0.25">
      <c r="B249" s="69"/>
      <c r="C249" s="69"/>
      <c r="D249" s="69"/>
      <c r="E249" s="69"/>
      <c r="F249" s="69"/>
      <c r="G249" s="50"/>
    </row>
    <row r="250" spans="2:7" s="53" customFormat="1" x14ac:dyDescent="0.25">
      <c r="B250" s="69"/>
      <c r="C250" s="69"/>
      <c r="D250" s="69"/>
      <c r="E250" s="69"/>
      <c r="F250" s="69"/>
      <c r="G250" s="50"/>
    </row>
  </sheetData>
  <mergeCells count="2">
    <mergeCell ref="A1:G1"/>
    <mergeCell ref="A2:G2"/>
  </mergeCells>
  <pageMargins left="0.25" right="0.25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2014 budget</vt:lpstr>
      <vt:lpstr>'2014 budget'!Print_Area</vt:lpstr>
      <vt:lpstr>'2014 budget'!Print_Titles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Watt</dc:creator>
  <cp:lastModifiedBy>Nancy Watt</cp:lastModifiedBy>
  <cp:lastPrinted>2013-11-15T10:56:29Z</cp:lastPrinted>
  <dcterms:created xsi:type="dcterms:W3CDTF">2013-10-13T14:57:51Z</dcterms:created>
  <dcterms:modified xsi:type="dcterms:W3CDTF">2013-12-10T00:44:43Z</dcterms:modified>
</cp:coreProperties>
</file>